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1-RETIRED\"/>
    </mc:Choice>
  </mc:AlternateContent>
  <xr:revisionPtr revIDLastSave="0" documentId="13_ncr:1_{C8673FDD-AFD3-48C7-8EBA-97E9CD3213A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1" i="1" l="1"/>
  <c r="G42" i="1"/>
  <c r="G41" i="1"/>
  <c r="G39" i="1"/>
  <c r="G38" i="1"/>
  <c r="G36" i="1"/>
  <c r="G34" i="1"/>
  <c r="G27" i="1"/>
  <c r="G23" i="1" l="1"/>
  <c r="G22" i="1"/>
  <c r="G124" i="1"/>
  <c r="G111" i="1"/>
  <c r="G98" i="1"/>
  <c r="G85" i="1"/>
  <c r="G72" i="1"/>
  <c r="G59" i="1"/>
  <c r="G45" i="1"/>
  <c r="G25" i="1"/>
  <c r="G3" i="3"/>
  <c r="G17" i="1"/>
  <c r="G18" i="1"/>
  <c r="G19" i="1"/>
  <c r="G20" i="1"/>
  <c r="G21" i="1"/>
  <c r="G24" i="1"/>
  <c r="G26" i="1"/>
  <c r="G28" i="1"/>
  <c r="G29" i="1"/>
  <c r="G30" i="1"/>
  <c r="G31" i="1"/>
  <c r="G32" i="1"/>
  <c r="G33" i="1"/>
  <c r="G35" i="1"/>
  <c r="G37" i="1"/>
  <c r="G40" i="1"/>
  <c r="G43" i="1"/>
  <c r="G44" i="1"/>
  <c r="G46" i="1"/>
  <c r="G47" i="1"/>
  <c r="G48" i="1"/>
  <c r="G49" i="1"/>
  <c r="G50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40" i="1"/>
  <c r="G141" i="1"/>
  <c r="G142" i="1"/>
  <c r="G143" i="1"/>
  <c r="G144" i="1"/>
  <c r="G145" i="1"/>
  <c r="G146" i="1"/>
  <c r="G147" i="1"/>
  <c r="G148" i="1"/>
  <c r="G10" i="1"/>
  <c r="G11" i="1"/>
  <c r="G12" i="1"/>
  <c r="G13" i="1"/>
  <c r="G14" i="1"/>
  <c r="G15" i="1"/>
  <c r="G16" i="1"/>
  <c r="J4" i="3"/>
  <c r="G9" i="1"/>
  <c r="K3" i="3" l="1"/>
  <c r="L3" i="3" s="1"/>
  <c r="I9" i="1"/>
  <c r="E9" i="1" l="1"/>
</calcChain>
</file>

<file path=xl/sharedStrings.xml><?xml version="1.0" encoding="utf-8"?>
<sst xmlns="http://schemas.openxmlformats.org/spreadsheetml/2006/main" count="112" uniqueCount="102">
  <si>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</si>
  <si>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</si>
  <si>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</si>
  <si>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</si>
  <si>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</si>
  <si>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</si>
  <si>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</si>
  <si>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</si>
  <si>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</si>
  <si>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</si>
  <si>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</si>
  <si>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</si>
  <si>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</si>
  <si>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</si>
  <si>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</si>
  <si>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</si>
  <si>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</si>
  <si>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</si>
  <si>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</si>
  <si>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</si>
  <si>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</si>
  <si>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</si>
  <si>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</si>
  <si>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</si>
  <si>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</si>
  <si>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</si>
  <si>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</si>
  <si>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</si>
  <si>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</si>
  <si>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</si>
  <si>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</si>
  <si>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</si>
  <si>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</si>
  <si>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</si>
  <si>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</si>
  <si>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</si>
  <si>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</si>
  <si>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</si>
  <si>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</si>
  <si>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</si>
  <si>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</si>
  <si>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</si>
  <si>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AMELITA V.</t>
  </si>
  <si>
    <t>DA</t>
  </si>
  <si>
    <t>PERMANENT</t>
  </si>
  <si>
    <t>1 - Married (and not separated)</t>
  </si>
  <si>
    <t>AGRICULTURIST B</t>
  </si>
  <si>
    <t>2014</t>
  </si>
  <si>
    <t>OPTIONAL RETIREMENT EFFECTIVE DATE: DECEMBER 31, 2022</t>
  </si>
  <si>
    <t xml:space="preserve"> *********************NOTHING FOLLOWS***********************</t>
  </si>
  <si>
    <t xml:space="preserve">TOTAL VL = </t>
  </si>
  <si>
    <t xml:space="preserve">TOTAL SL = </t>
  </si>
  <si>
    <t>2015</t>
  </si>
  <si>
    <t>2016</t>
  </si>
  <si>
    <t>2017</t>
  </si>
  <si>
    <t>2018</t>
  </si>
  <si>
    <t>2019</t>
  </si>
  <si>
    <t>2020</t>
  </si>
  <si>
    <t>2021</t>
  </si>
  <si>
    <t>2022</t>
  </si>
  <si>
    <t>UT(0-3-48)</t>
  </si>
  <si>
    <t>UT(0-3-16)</t>
  </si>
  <si>
    <t>UT(0-2-16)</t>
  </si>
  <si>
    <t>UT(0-7-22)</t>
  </si>
  <si>
    <t>UT(0-2-53)</t>
  </si>
  <si>
    <t>UT(0-6-0)</t>
  </si>
  <si>
    <t>UT(1-2-37)</t>
  </si>
  <si>
    <t>UT(0-4-48)</t>
  </si>
  <si>
    <t>UT(0-6-14)</t>
  </si>
  <si>
    <t>UT(1-4-24)</t>
  </si>
  <si>
    <t>FL(2-0-0)</t>
  </si>
  <si>
    <t>11/3,4/2014</t>
  </si>
  <si>
    <t>FL(3-0-0)</t>
  </si>
  <si>
    <t>12/16,17,18</t>
  </si>
  <si>
    <t>UT(0-2-35)</t>
  </si>
  <si>
    <t>UT(1-4-35)</t>
  </si>
  <si>
    <t>FL(1-0-0)</t>
  </si>
  <si>
    <t>UT(0-3-57)</t>
  </si>
  <si>
    <t>UT(3-1-31)</t>
  </si>
  <si>
    <t>UT(0-3-34)</t>
  </si>
  <si>
    <t>UT(0-1-25)</t>
  </si>
  <si>
    <t>UT(0-1-53)</t>
  </si>
  <si>
    <t>8/3,4,5</t>
  </si>
  <si>
    <t>UT(0-2-46)</t>
  </si>
  <si>
    <t>SL(1-0-0)</t>
  </si>
  <si>
    <t>DOMESTIC 8/26/2015</t>
  </si>
  <si>
    <t>UT(1-3-45)</t>
  </si>
  <si>
    <t>SP(1-0-0)</t>
  </si>
  <si>
    <t>DOMESTIC 9/16/2015</t>
  </si>
  <si>
    <t>9/21-23/2015</t>
  </si>
  <si>
    <t>VL(3-0-0)</t>
  </si>
  <si>
    <t>UT(0-2-47)</t>
  </si>
  <si>
    <t>DOMESTIC 10/21/2015</t>
  </si>
  <si>
    <t>SL(2-0-0)</t>
  </si>
  <si>
    <t>10/23,28/2015</t>
  </si>
  <si>
    <t>UT(0-2-50)</t>
  </si>
  <si>
    <t>UT(0-2-55)</t>
  </si>
  <si>
    <t>UT(0-3-38)</t>
  </si>
  <si>
    <t>UT(0-2-58)</t>
  </si>
  <si>
    <t>5/11-13/2016</t>
  </si>
  <si>
    <t>UT(0-3-58)</t>
  </si>
  <si>
    <t>DOMESTIC 6/7/2016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</si>
</sst>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49" fontId="5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8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N148"/>
  <sheetViews>
    <sheetView tabSelected="1" zoomScaleNormal="100" workbookViewId="0">
      <pane ySplit="3576" topLeftCell="A37" activePane="bottomLeft"/>
      <selection activeCell="M9" sqref="M9:N9"/>
      <selection pane="bottomLeft" activeCell="B53" sqref="B5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4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 t="s">
        <v>45</v>
      </c>
      <c r="G2" s="56"/>
      <c r="H2" s="28" t="s">
        <v>10</v>
      </c>
      <c r="I2" s="25"/>
      <c r="J2" s="50"/>
      <c r="K2" s="51"/>
    </row>
    <row r="3" spans="1:14" x14ac:dyDescent="0.3">
      <c r="A3" s="18" t="s">
        <v>15</v>
      </c>
      <c r="B3" s="49" t="s">
        <v>46</v>
      </c>
      <c r="C3" s="49"/>
      <c r="D3" s="22" t="s">
        <v>13</v>
      </c>
      <c r="F3" s="57">
        <v>30684</v>
      </c>
      <c r="G3" s="54"/>
      <c r="H3" s="26" t="s">
        <v>11</v>
      </c>
      <c r="I3" s="26"/>
      <c r="J3" s="52"/>
      <c r="K3" s="53"/>
    </row>
    <row r="4" spans="1:14" ht="14.4" customHeight="1" x14ac:dyDescent="0.3">
      <c r="A4" s="18" t="s">
        <v>16</v>
      </c>
      <c r="B4" s="49" t="s">
        <v>44</v>
      </c>
      <c r="C4" s="49"/>
      <c r="D4" s="22" t="s">
        <v>12</v>
      </c>
      <c r="F4" s="54" t="s">
        <v>43</v>
      </c>
      <c r="G4" s="54"/>
      <c r="H4" s="26" t="s">
        <v>17</v>
      </c>
      <c r="I4" s="26"/>
      <c r="J4" s="54"/>
      <c r="K4" s="55"/>
    </row>
    <row r="5" spans="1:14" x14ac:dyDescent="0.3">
      <c r="A5" s="16"/>
      <c r="H5" s="27" t="s">
        <v>18</v>
      </c>
      <c r="I5" s="27"/>
      <c r="K5" s="4"/>
    </row>
    <row r="6" spans="1:14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4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4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4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233.95399999999998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268.75</v>
      </c>
      <c r="J9" s="11"/>
      <c r="K9" s="20"/>
      <c r="M9" s="44"/>
      <c r="N9" s="44"/>
    </row>
    <row r="10" spans="1:14" x14ac:dyDescent="0.3">
      <c r="A10" s="60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4" x14ac:dyDescent="0.3">
      <c r="A11" s="40">
        <v>41670</v>
      </c>
      <c r="B11" s="20" t="s">
        <v>60</v>
      </c>
      <c r="C11" s="13">
        <v>1.25</v>
      </c>
      <c r="D11" s="39">
        <v>0.47499999999999998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4" x14ac:dyDescent="0.3">
      <c r="A12" s="40">
        <v>41698</v>
      </c>
      <c r="B12" s="20" t="s">
        <v>61</v>
      </c>
      <c r="C12" s="13">
        <v>1.25</v>
      </c>
      <c r="D12" s="39">
        <v>0.28300000000000003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4" x14ac:dyDescent="0.3">
      <c r="A13" s="40">
        <v>41729</v>
      </c>
      <c r="B13" s="20" t="s">
        <v>62</v>
      </c>
      <c r="C13" s="13">
        <v>1.25</v>
      </c>
      <c r="D13" s="39">
        <v>0.38500000000000001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4" x14ac:dyDescent="0.3">
      <c r="A14" s="40">
        <v>41759</v>
      </c>
      <c r="B14" s="20" t="s">
        <v>63</v>
      </c>
      <c r="C14" s="13">
        <v>1.25</v>
      </c>
      <c r="D14" s="39">
        <v>0.92100000000000004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4" x14ac:dyDescent="0.3">
      <c r="A15" s="40">
        <v>41790</v>
      </c>
      <c r="B15" s="20" t="s">
        <v>64</v>
      </c>
      <c r="C15" s="13">
        <v>1.25</v>
      </c>
      <c r="D15" s="39">
        <v>0.36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4" x14ac:dyDescent="0.3">
      <c r="A16" s="40">
        <v>41820</v>
      </c>
      <c r="B16" s="15" t="s">
        <v>65</v>
      </c>
      <c r="C16" s="13">
        <v>1.25</v>
      </c>
      <c r="D16" s="43">
        <v>0.75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41851</v>
      </c>
      <c r="B17" s="20" t="s">
        <v>66</v>
      </c>
      <c r="C17" s="13">
        <v>1.25</v>
      </c>
      <c r="D17" s="39">
        <v>1.327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41882</v>
      </c>
      <c r="B18" s="20" t="s">
        <v>67</v>
      </c>
      <c r="C18" s="13">
        <v>1.25</v>
      </c>
      <c r="D18" s="39">
        <v>0.6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41912</v>
      </c>
      <c r="B19" s="20" t="s">
        <v>69</v>
      </c>
      <c r="C19" s="13">
        <v>1.25</v>
      </c>
      <c r="D19" s="39">
        <v>1.55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41943</v>
      </c>
      <c r="B20" s="20" t="s">
        <v>68</v>
      </c>
      <c r="C20" s="13">
        <v>1.25</v>
      </c>
      <c r="D20" s="39">
        <v>0.77900000000000003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41973</v>
      </c>
      <c r="B21" s="20" t="s">
        <v>70</v>
      </c>
      <c r="C21" s="13">
        <v>1.25</v>
      </c>
      <c r="D21" s="39">
        <v>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71</v>
      </c>
    </row>
    <row r="22" spans="1:11" x14ac:dyDescent="0.3">
      <c r="A22" s="40"/>
      <c r="B22" s="20" t="s">
        <v>72</v>
      </c>
      <c r="C22" s="13"/>
      <c r="D22" s="39">
        <v>3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73</v>
      </c>
    </row>
    <row r="23" spans="1:11" x14ac:dyDescent="0.3">
      <c r="A23" s="40"/>
      <c r="B23" s="20" t="s">
        <v>74</v>
      </c>
      <c r="C23" s="13"/>
      <c r="D23" s="39">
        <v>0.32300000000000001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42004</v>
      </c>
      <c r="B24" s="20" t="s">
        <v>75</v>
      </c>
      <c r="C24" s="13">
        <v>1.25</v>
      </c>
      <c r="D24" s="39">
        <v>1.573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60" t="s">
        <v>52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42035</v>
      </c>
      <c r="B26" s="20" t="s">
        <v>76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70">
        <v>42007</v>
      </c>
    </row>
    <row r="27" spans="1:11" x14ac:dyDescent="0.3">
      <c r="A27" s="40"/>
      <c r="B27" s="20" t="s">
        <v>77</v>
      </c>
      <c r="C27" s="13"/>
      <c r="D27" s="39">
        <v>0.49399999999999999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70"/>
    </row>
    <row r="28" spans="1:11" x14ac:dyDescent="0.3">
      <c r="A28" s="40">
        <v>42063</v>
      </c>
      <c r="B28" s="20" t="s">
        <v>78</v>
      </c>
      <c r="C28" s="13">
        <v>1.25</v>
      </c>
      <c r="D28" s="39">
        <v>3.19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42094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42124</v>
      </c>
      <c r="B30" s="20" t="s">
        <v>79</v>
      </c>
      <c r="C30" s="13">
        <v>1.25</v>
      </c>
      <c r="D30" s="39">
        <v>0.44600000000000001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42155</v>
      </c>
      <c r="B31" s="20" t="s">
        <v>80</v>
      </c>
      <c r="C31" s="13">
        <v>1.25</v>
      </c>
      <c r="D31" s="39">
        <v>0.17700000000000002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42185</v>
      </c>
      <c r="B32" s="20" t="s">
        <v>81</v>
      </c>
      <c r="C32" s="13">
        <v>1.25</v>
      </c>
      <c r="D32" s="39">
        <v>0.23500000000000001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42216</v>
      </c>
      <c r="B33" s="20" t="s">
        <v>72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82</v>
      </c>
    </row>
    <row r="34" spans="1:11" x14ac:dyDescent="0.3">
      <c r="A34" s="40"/>
      <c r="B34" s="20" t="s">
        <v>83</v>
      </c>
      <c r="C34" s="13"/>
      <c r="D34" s="39">
        <v>0.34599999999999997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42247</v>
      </c>
      <c r="B35" s="20" t="s">
        <v>84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20" t="s">
        <v>85</v>
      </c>
    </row>
    <row r="36" spans="1:11" x14ac:dyDescent="0.3">
      <c r="A36" s="40"/>
      <c r="B36" s="20" t="s">
        <v>86</v>
      </c>
      <c r="C36" s="13"/>
      <c r="D36" s="39">
        <v>1.4689999999999999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42277</v>
      </c>
      <c r="B37" s="20" t="s">
        <v>87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88</v>
      </c>
    </row>
    <row r="38" spans="1:11" x14ac:dyDescent="0.3">
      <c r="A38" s="40"/>
      <c r="B38" s="20" t="s">
        <v>90</v>
      </c>
      <c r="C38" s="13"/>
      <c r="D38" s="39">
        <v>3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70" t="s">
        <v>89</v>
      </c>
    </row>
    <row r="39" spans="1:11" x14ac:dyDescent="0.3">
      <c r="A39" s="40"/>
      <c r="B39" s="20" t="s">
        <v>91</v>
      </c>
      <c r="C39" s="13"/>
      <c r="D39" s="39">
        <v>0.34799999999999998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70"/>
    </row>
    <row r="40" spans="1:11" x14ac:dyDescent="0.3">
      <c r="A40" s="40">
        <v>42308</v>
      </c>
      <c r="B40" s="20" t="s">
        <v>87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92</v>
      </c>
    </row>
    <row r="41" spans="1:11" x14ac:dyDescent="0.3">
      <c r="A41" s="40"/>
      <c r="B41" s="20" t="s">
        <v>93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94</v>
      </c>
    </row>
    <row r="42" spans="1:11" x14ac:dyDescent="0.3">
      <c r="A42" s="40"/>
      <c r="B42" s="20" t="s">
        <v>95</v>
      </c>
      <c r="C42" s="13"/>
      <c r="D42" s="39">
        <v>0.35399999999999998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42338</v>
      </c>
      <c r="B43" s="20" t="s">
        <v>96</v>
      </c>
      <c r="C43" s="13">
        <v>1.25</v>
      </c>
      <c r="D43" s="39">
        <v>0.36499999999999999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42369</v>
      </c>
      <c r="B44" s="20" t="s">
        <v>97</v>
      </c>
      <c r="C44" s="13">
        <v>1.25</v>
      </c>
      <c r="D44" s="39">
        <v>0.45400000000000001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60" t="s">
        <v>53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42400</v>
      </c>
      <c r="B46" s="20" t="s">
        <v>81</v>
      </c>
      <c r="C46" s="13">
        <v>1.25</v>
      </c>
      <c r="D46" s="39">
        <v>0.23500000000000001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42429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42460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42490</v>
      </c>
      <c r="B49" s="20" t="s">
        <v>98</v>
      </c>
      <c r="C49" s="13">
        <v>1.25</v>
      </c>
      <c r="D49" s="39">
        <v>0.371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42521</v>
      </c>
      <c r="B50" s="20" t="s">
        <v>72</v>
      </c>
      <c r="C50" s="13">
        <v>1.25</v>
      </c>
      <c r="D50" s="39">
        <v>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99</v>
      </c>
    </row>
    <row r="51" spans="1:11" x14ac:dyDescent="0.3">
      <c r="A51" s="40"/>
      <c r="B51" s="20" t="s">
        <v>100</v>
      </c>
      <c r="C51" s="13"/>
      <c r="D51" s="39">
        <v>0.496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42551</v>
      </c>
      <c r="B52" s="20" t="s">
        <v>87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101</v>
      </c>
    </row>
    <row r="53" spans="1:11" x14ac:dyDescent="0.3">
      <c r="A53" s="40">
        <v>42582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42613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42643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42674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42704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42735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60" t="s">
        <v>54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42766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42794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42825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42855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42886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42916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42947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42978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43008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43039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43069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43100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60" t="s">
        <v>55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43131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43159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43190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43220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43251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43281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43312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43343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43373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43404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43434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43465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60" t="s">
        <v>56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43496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43524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43555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43585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43616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43646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43677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43708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43738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43769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43799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43830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60" t="s">
        <v>57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43861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43890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43921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43951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43982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44012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44043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44074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44104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44135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44165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44196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60" t="s">
        <v>58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44227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44255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44286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44316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44347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44377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44408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44439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44469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44500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44530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44561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60" t="s">
        <v>59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44592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44620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44651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44681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44712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44742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44773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44804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44834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44865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44895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44926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61"/>
      <c r="B137" s="62" t="s">
        <v>48</v>
      </c>
      <c r="C137" s="63"/>
      <c r="D137" s="64"/>
      <c r="E137" s="65"/>
      <c r="F137" s="20"/>
      <c r="G137" s="13"/>
      <c r="H137" s="39"/>
      <c r="I137" s="9"/>
      <c r="J137" s="11"/>
      <c r="K137" s="20"/>
    </row>
    <row r="138" spans="1:11" x14ac:dyDescent="0.3">
      <c r="A138" s="40"/>
      <c r="B138" s="20"/>
      <c r="C138" s="13"/>
      <c r="D138" s="69" t="s">
        <v>50</v>
      </c>
      <c r="E138" s="9"/>
      <c r="F138" s="20"/>
      <c r="G138" s="9"/>
      <c r="H138" s="66" t="s">
        <v>51</v>
      </c>
      <c r="I138" s="9"/>
      <c r="J138" s="11"/>
      <c r="K138" s="20"/>
    </row>
    <row r="139" spans="1:11" x14ac:dyDescent="0.3">
      <c r="A139" s="40"/>
      <c r="B139" s="20"/>
      <c r="C139" s="13" t="s">
        <v>49</v>
      </c>
      <c r="D139" s="39"/>
      <c r="E139" s="9"/>
      <c r="F139" s="20"/>
      <c r="G139" s="63" t="s">
        <v>49</v>
      </c>
      <c r="H139" s="64"/>
      <c r="I139" s="65"/>
      <c r="J139" s="67"/>
      <c r="K139" s="68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1"/>
      <c r="B148" s="15"/>
      <c r="C148" s="42"/>
      <c r="D148" s="43"/>
      <c r="E148" s="9"/>
      <c r="F148" s="15"/>
      <c r="G148" s="42" t="str">
        <f>IF(ISBLANK(Table1[[#This Row],[EARNED]]),"",Table1[[#This Row],[EARNED]])</f>
        <v/>
      </c>
      <c r="H148" s="43"/>
      <c r="I148" s="9"/>
      <c r="J148" s="12"/>
      <c r="K14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132.26</v>
      </c>
      <c r="B3" s="11">
        <v>136.75</v>
      </c>
      <c r="D3"/>
      <c r="E3">
        <v>3</v>
      </c>
      <c r="F3">
        <v>58</v>
      </c>
      <c r="G3" s="47">
        <f>SUMIFS(F7:F14,E7:E14,E3)+SUMIFS(D7:D66,C7:C66,F3)+D3</f>
        <v>0.496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2022-12-22T08:32:32Z</dcterms:modified>
</cp:coreProperties>
</file>