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AB6450D-7197-4381-BE9F-96F48665A4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23" i="1"/>
  <c r="G327" i="1"/>
  <c r="G330" i="1"/>
  <c r="G32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<sst xmlns="http://schemas.openxmlformats.org/spreadsheetml/2006/main" count="387" uniqueCount="229">
  <si>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</si>
  <si>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</si>
  <si>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</si>
  <si>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</si>
  <si>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</si>
  <si>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</si>
  <si>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</si>
  <si>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</si>
  <si>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</si>
  <si>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</si>
  <si>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</si>
  <si>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</si>
  <si>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</si>
  <si>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</si>
  <si>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</si>
  <si>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</si>
  <si>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</si>
  <si>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</si>
  <si>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</si>
  <si>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</si>
  <si>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</si>
  <si>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</si>
  <si>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</si>
  <si>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</si>
  <si>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</si>
  <si>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</si>
  <si>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</si>
  <si>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</si>
  <si>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</si>
  <si>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</si>
  <si>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</si>
  <si>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</si>
  <si>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</si>
  <si>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</si>
  <si>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</si>
  <si>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</si>
  <si>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</si>
  <si>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</si>
  <si>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</si>
  <si>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</si>
  <si>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</si>
  <si>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</si>
  <si>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</si>
  <si>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</si>
  <si>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</si>
  <si>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</si>
  <si>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</si>
  <si>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</si>
  <si>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</si>
  <si>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</si>
  <si>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</si>
  <si>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</si>
  <si>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</si>
  <si>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</si>
  <si>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</si>
  <si>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</si>
  <si>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</si>
  <si>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</si>
  <si>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</si>
  <si>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</si>
  <si>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</si>
  <si>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</si>
  <si>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</si>
  <si>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</si>
  <si>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</si>
  <si>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</si>
  <si>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</si>
  <si>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</si>
  <si>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</si>
  <si>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</si>
  <si>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</si>
  <si>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</si>
  <si>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</si>
  <si>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</si>
  <si>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</si>
  <si>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</si>
  <si>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</si>
  <si>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</si>
  <si>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</si>
  <si>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</si>
  <si>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</si>
  <si>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</si>
  <si>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</si>
  <si>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</si>
  <si>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</si>
  <si>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</si>
  <si>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</si>
  <si>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</si>
  <si>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</si>
  <si>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</si>
  <si>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</si>
  <si>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</si>
  <si>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</si>
  <si>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</si>
  <si>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</si>
  <si>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</si>
  <si>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</si>
  <si>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</si>
  <si>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</si>
  <si>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</si>
  <si>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</si>
  <si>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</si>
  <si>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</si>
  <si>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</si>
  <si>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</si>
  <si>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</si>
  <si>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</si>
  <si>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</si>
  <si>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</si>
  <si>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</si>
  <si>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</si>
  <si>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</si>
  <si>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</si>
  <si>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</si>
  <si>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</si>
  <si>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</si>
  <si>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</si>
  <si>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</si>
  <si>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</si>
  <si>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</si>
  <si>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</si>
  <si>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</si>
  <si>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</si>
  <si>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</si>
  <si>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</si>
  <si>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</si>
  <si>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</si>
  <si>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</si>
  <si>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</si>
  <si>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</si>
  <si>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</si>
  <si>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</si>
  <si>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</si>
  <si>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</si>
  <si>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</si>
  <si>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</si>
  <si>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</si>
  <si>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</si>
  <si>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</si>
  <si>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</si>
  <si>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</si>
  <si>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</si>
  <si>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</si>
  <si>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</si>
  <si>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</si>
  <si>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</si>
  <si>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</si>
  <si>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</si>
  <si>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</si>
  <si>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</si>
  <si>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</si>
  <si>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</si>
  <si>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</si>
  <si>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</si>
  <si>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</si>
  <si>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</si>
  <si>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</si>
  <si>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</si>
  <si>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</si>
  <si>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</si>
  <si>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</si>
  <si>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</si>
  <si>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</si>
  <si>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</si>
  <si>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</si>
  <si>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</si>
  <si>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</si>
  <si>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</si>
  <si>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</si>
  <si>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</si>
  <si>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</si>
  <si>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</si>
  <si>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</si>
  <si>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</si>
  <si>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</si>
  <si>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</si>
  <si>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</si>
  <si>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</si>
  <si>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</si>
  <si>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</si>
  <si>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</si>
  <si>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</si>
  <si>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</si>
  <si>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</si>
  <si>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</si>
  <si>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</si>
  <si>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</si>
  <si>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</si>
  <si>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</si>
  <si>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</si>
  <si>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</si>
  <si>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</si>
  <si>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</si>
  <si>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</si>
  <si>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</si>
  <si>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</si>
  <si>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</si>
  <si>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</si>
  <si>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</si>
  <si>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</si>
  <si>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</si>
  <si>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</si>
  <si>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</si>
  <si>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</si>
  <si>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</si>
  <si>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</si>
  <si>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</si>
  <si>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</si>
  <si>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</si>
  <si>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</si>
  <si>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</si>
  <si>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</si>
  <si>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</si>
  <si>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</si>
  <si>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</si>
  <si>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</si>
  <si>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6/9,10/2022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</si>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</sst>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4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41"/>
  <sheetViews>
    <sheetView tabSelected="1" zoomScaleNormal="100" workbookViewId="0">
      <pane ySplit="3696" topLeftCell="A327" activePane="bottomLeft"/>
      <selection activeCell="D12" sqref="D12"/>
      <selection pane="bottomLeft" activeCell="E336" sqref="E336"/>
    </sheetView>
  </sheetViews>
  <sheetFormatPr defaultRowHeight="14.4" x14ac:dyDescent="0.3"/>
  <cols>
    <col min="1" max="1" width="10.33203125" style="1" customWidth="1"/>
    <col min="2" max="2" width="21.1093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8" style="1" customWidth="1"/>
  </cols>
  <sheetData>
    <row r="2" spans="1:11" ht="20.399999999999999" customHeight="1" x14ac:dyDescent="0.3">
      <c r="A2" s="27" t="s">
        <v>9</v>
      </c>
      <c r="B2" s="47" t="s">
        <v>42</v>
      </c>
      <c r="C2" s="47"/>
      <c r="D2" s="19" t="s">
        <v>14</v>
      </c>
      <c r="E2" s="10"/>
      <c r="F2" s="54"/>
      <c r="G2" s="54"/>
      <c r="H2" s="26" t="s">
        <v>10</v>
      </c>
      <c r="I2" s="23"/>
      <c r="J2" s="48"/>
      <c r="K2" s="49"/>
    </row>
    <row r="3" spans="1:11" x14ac:dyDescent="0.3">
      <c r="A3" s="16" t="s">
        <v>15</v>
      </c>
      <c r="B3" s="47" t="s">
        <v>220</v>
      </c>
      <c r="C3" s="47"/>
      <c r="D3" s="20" t="s">
        <v>13</v>
      </c>
      <c r="F3" s="55"/>
      <c r="G3" s="52"/>
      <c r="H3" s="24" t="s">
        <v>11</v>
      </c>
      <c r="I3" s="24"/>
      <c r="J3" s="50"/>
      <c r="K3" s="51"/>
    </row>
    <row r="4" spans="1:11" ht="14.4" customHeight="1" x14ac:dyDescent="0.3">
      <c r="A4" s="16" t="s">
        <v>16</v>
      </c>
      <c r="B4" s="47" t="s">
        <v>223</v>
      </c>
      <c r="C4" s="47"/>
      <c r="D4" s="20" t="s">
        <v>12</v>
      </c>
      <c r="F4" s="52" t="s">
        <v>221</v>
      </c>
      <c r="G4" s="52"/>
      <c r="H4" s="24" t="s">
        <v>17</v>
      </c>
      <c r="I4" s="24"/>
      <c r="J4" s="52"/>
      <c r="K4" s="53"/>
    </row>
    <row r="5" spans="1:11" x14ac:dyDescent="0.3">
      <c r="A5" s="14"/>
      <c r="H5" s="25" t="s">
        <v>18</v>
      </c>
      <c r="I5" s="25"/>
      <c r="K5" s="4"/>
    </row>
    <row r="6" spans="1:11" x14ac:dyDescent="0.3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3">
      <c r="A7" s="13"/>
      <c r="B7" s="13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3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1"/>
      <c r="B9" s="22" t="s">
        <v>23</v>
      </c>
      <c r="C9" s="12"/>
      <c r="D9" s="11"/>
      <c r="E9" s="12">
        <f>SUM(Table1[EARNED])-SUM(Table1[Absence Undertime W/ Pay])+CONVERTION!$A$3</f>
        <v>80.889999999999958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140.75</v>
      </c>
      <c r="J9" s="11"/>
      <c r="K9" s="18"/>
    </row>
    <row r="10" spans="1:11" x14ac:dyDescent="0.3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3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3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3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3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3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3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3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3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3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3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3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3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3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3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3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3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3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3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3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3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3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3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3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3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3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3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3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3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3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3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3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3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3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3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3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3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3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3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3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3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3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3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3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3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3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3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3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3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3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3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3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3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3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3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3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3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3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3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3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3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3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3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3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3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3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3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3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3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3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3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3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3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3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3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3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3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3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3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3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3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3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3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3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3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3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3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3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3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3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3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3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3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3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3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3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3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3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3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3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3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3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3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3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3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3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3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3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3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3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3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3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3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3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3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3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3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3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3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3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3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3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3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3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3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3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3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3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3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3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3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3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3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3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3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3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3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3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3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3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3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3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3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3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3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3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3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3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3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3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3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3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3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3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3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3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3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3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3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3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3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3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3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3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3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3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3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3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3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3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3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3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3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3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3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3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3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3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3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3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3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3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3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3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3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3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3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3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3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3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3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3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3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3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3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3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3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3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3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3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3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3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3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3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3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3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3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3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3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3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3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3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3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3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3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3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3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3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3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3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3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3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3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3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3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3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3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3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3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3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3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3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3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3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3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3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3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3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3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3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3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3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3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3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3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3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3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3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3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3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3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3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3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3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3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3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3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3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3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3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3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3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3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3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3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3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3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3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3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3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3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3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3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3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3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3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3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3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3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3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3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3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3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3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3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3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3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3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3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3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3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3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3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3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3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3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3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3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3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3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3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3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3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3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3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3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3">
      <c r="A316" s="38">
        <v>44621</v>
      </c>
      <c r="B316" s="18"/>
      <c r="C316" s="12">
        <v>1.25</v>
      </c>
      <c r="D316" s="37"/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/>
    </row>
    <row r="317" spans="1:11" x14ac:dyDescent="0.3">
      <c r="A317" s="38">
        <v>44652</v>
      </c>
      <c r="B317" s="18"/>
      <c r="C317" s="12">
        <v>1.25</v>
      </c>
      <c r="D317" s="37"/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/>
    </row>
    <row r="318" spans="1:11" x14ac:dyDescent="0.3">
      <c r="A318" s="38">
        <v>44682</v>
      </c>
      <c r="B318" s="18"/>
      <c r="C318" s="12">
        <v>1.25</v>
      </c>
      <c r="D318" s="37"/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216</v>
      </c>
    </row>
    <row r="319" spans="1:11" x14ac:dyDescent="0.3">
      <c r="A319" s="38">
        <v>44713</v>
      </c>
      <c r="B319" s="18" t="s">
        <v>214</v>
      </c>
      <c r="C319" s="12">
        <v>1.25</v>
      </c>
      <c r="D319" s="37">
        <v>2</v>
      </c>
      <c r="E319" s="9"/>
      <c r="F319" s="18"/>
      <c r="G319" s="12">
        <f>IF(ISBLANK(Table1[[#This Row],[EARNED]]),"",Table1[[#This Row],[EARNED]])</f>
        <v>1.25</v>
      </c>
      <c r="H319" s="37"/>
      <c r="I319" s="9"/>
      <c r="J319" s="11"/>
      <c r="K319" s="18"/>
    </row>
    <row r="320" spans="1:11" x14ac:dyDescent="0.3">
      <c r="A320" s="38">
        <v>44743</v>
      </c>
      <c r="B320" s="18"/>
      <c r="C320" s="12">
        <v>1.25</v>
      </c>
      <c r="D320" s="37"/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/>
    </row>
    <row r="321" spans="1:11" x14ac:dyDescent="0.3">
      <c r="A321" s="38">
        <v>44774</v>
      </c>
      <c r="B321" s="18"/>
      <c r="C321" s="12">
        <v>1.25</v>
      </c>
      <c r="D321" s="37"/>
      <c r="E321" s="9"/>
      <c r="F321" s="18"/>
      <c r="G321" s="12">
        <f>IF(ISBLANK(Table1[[#This Row],[EARNED]]),"",Table1[[#This Row],[EARNED]])</f>
        <v>1.25</v>
      </c>
      <c r="H321" s="37"/>
      <c r="I321" s="9"/>
      <c r="J321" s="11"/>
      <c r="K321" s="18"/>
    </row>
    <row r="322" spans="1:11" x14ac:dyDescent="0.3">
      <c r="A322" s="38">
        <v>44805</v>
      </c>
      <c r="B322" s="18" t="s">
        <v>215</v>
      </c>
      <c r="C322" s="12">
        <v>1.25</v>
      </c>
      <c r="D322" s="37"/>
      <c r="E322" s="9"/>
      <c r="F322" s="18"/>
      <c r="G322" s="12">
        <f>IF(ISBLANK(Table1[[#This Row],[EARNED]]),"",Table1[[#This Row],[EARNED]])</f>
        <v>1.25</v>
      </c>
      <c r="H322" s="37">
        <v>6</v>
      </c>
      <c r="I322" s="9"/>
      <c r="J322" s="11"/>
      <c r="K322" s="18" t="s">
        <v>217</v>
      </c>
    </row>
    <row r="323" spans="1:11" x14ac:dyDescent="0.3">
      <c r="A323" s="38"/>
      <c r="B323" s="18" t="s">
        <v>57</v>
      </c>
      <c r="C323" s="12"/>
      <c r="D323" s="37"/>
      <c r="E323" s="9"/>
      <c r="F323" s="18"/>
      <c r="G323" s="12" t="str">
        <f>IF(ISBLANK(Table1[[#This Row],[EARNED]]),"",Table1[[#This Row],[EARNED]])</f>
        <v/>
      </c>
      <c r="H323" s="37">
        <v>1</v>
      </c>
      <c r="I323" s="9"/>
      <c r="J323" s="11"/>
      <c r="K323" s="44">
        <v>44820</v>
      </c>
    </row>
    <row r="324" spans="1:11" x14ac:dyDescent="0.3">
      <c r="A324" s="38">
        <v>44835</v>
      </c>
      <c r="B324" s="18" t="s">
        <v>224</v>
      </c>
      <c r="C324" s="12">
        <v>1.25</v>
      </c>
      <c r="D324" s="37"/>
      <c r="E324" s="9"/>
      <c r="F324" s="18"/>
      <c r="G324" s="12">
        <f>IF(ISBLANK(Table1[[#This Row],[EARNED]]),"",Table1[[#This Row],[EARNED]])</f>
        <v>1.25</v>
      </c>
      <c r="H324" s="37">
        <v>7</v>
      </c>
      <c r="I324" s="9"/>
      <c r="J324" s="11"/>
      <c r="K324" s="18" t="s">
        <v>225</v>
      </c>
    </row>
    <row r="325" spans="1:11" x14ac:dyDescent="0.3">
      <c r="A325" s="38">
        <v>44866</v>
      </c>
      <c r="B325" s="18" t="s">
        <v>52</v>
      </c>
      <c r="C325" s="12">
        <v>1.25</v>
      </c>
      <c r="D325" s="37"/>
      <c r="E325" s="9"/>
      <c r="F325" s="18"/>
      <c r="G325" s="12">
        <f>IF(ISBLANK(Table1[[#This Row],[EARNED]]),"",Table1[[#This Row],[EARNED]])</f>
        <v>1.25</v>
      </c>
      <c r="H325" s="37">
        <v>3</v>
      </c>
      <c r="I325" s="9"/>
      <c r="J325" s="11"/>
      <c r="K325" s="18" t="s">
        <v>227</v>
      </c>
    </row>
    <row r="326" spans="1:11" x14ac:dyDescent="0.3">
      <c r="A326" s="38">
        <v>44896</v>
      </c>
      <c r="B326" s="18" t="s">
        <v>124</v>
      </c>
      <c r="C326" s="12">
        <v>1.25</v>
      </c>
      <c r="D326" s="37">
        <v>3</v>
      </c>
      <c r="E326" s="9"/>
      <c r="F326" s="18"/>
      <c r="G326" s="12">
        <f>IF(ISBLANK(Table1[[#This Row],[EARNED]]),"",Table1[[#This Row],[EARNED]])</f>
        <v>1.25</v>
      </c>
      <c r="H326" s="37"/>
      <c r="I326" s="9"/>
      <c r="J326" s="11"/>
      <c r="K326" s="18" t="s">
        <v>226</v>
      </c>
    </row>
    <row r="327" spans="1:11" x14ac:dyDescent="0.3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44902</v>
      </c>
    </row>
    <row r="328" spans="1:11" x14ac:dyDescent="0.3">
      <c r="A328" s="43" t="s">
        <v>218</v>
      </c>
      <c r="B328" s="18"/>
      <c r="C328" s="12"/>
      <c r="D328" s="37"/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18"/>
    </row>
    <row r="329" spans="1:11" x14ac:dyDescent="0.3">
      <c r="A329" s="38">
        <v>44927</v>
      </c>
      <c r="B329" s="18" t="s">
        <v>219</v>
      </c>
      <c r="C329" s="12">
        <v>1.25</v>
      </c>
      <c r="D329" s="37">
        <v>1</v>
      </c>
      <c r="E329" s="9"/>
      <c r="F329" s="18"/>
      <c r="G329" s="12">
        <f>IF(ISBLANK(Table1[[#This Row],[EARNED]]),"",Table1[[#This Row],[EARNED]])</f>
        <v>1.25</v>
      </c>
      <c r="H329" s="37"/>
      <c r="I329" s="9"/>
      <c r="J329" s="11"/>
      <c r="K329" s="44">
        <v>44977</v>
      </c>
    </row>
    <row r="330" spans="1:11" x14ac:dyDescent="0.3">
      <c r="A330" s="38"/>
      <c r="B330" s="18" t="s">
        <v>57</v>
      </c>
      <c r="C330" s="12"/>
      <c r="D330" s="37"/>
      <c r="E330" s="9"/>
      <c r="F330" s="18"/>
      <c r="G330" s="12" t="str">
        <f>IF(ISBLANK(Table1[[#This Row],[EARNED]]),"",Table1[[#This Row],[EARNED]])</f>
        <v/>
      </c>
      <c r="H330" s="37">
        <v>1</v>
      </c>
      <c r="I330" s="9"/>
      <c r="J330" s="11"/>
      <c r="K330" s="44">
        <v>44946</v>
      </c>
    </row>
    <row r="331" spans="1:11" x14ac:dyDescent="0.3">
      <c r="A331" s="38">
        <v>44958</v>
      </c>
      <c r="B331" s="18" t="s">
        <v>81</v>
      </c>
      <c r="C331" s="12">
        <v>1.25</v>
      </c>
      <c r="D331" s="37"/>
      <c r="E331" s="9"/>
      <c r="F331" s="18"/>
      <c r="G331" s="12">
        <f>IF(ISBLANK(Table1[[#This Row],[EARNED]]),"",Table1[[#This Row],[EARNED]])</f>
        <v>1.25</v>
      </c>
      <c r="H331" s="37"/>
      <c r="I331" s="9"/>
      <c r="J331" s="11"/>
      <c r="K331" s="18" t="s">
        <v>222</v>
      </c>
    </row>
    <row r="332" spans="1:11" x14ac:dyDescent="0.3">
      <c r="A332" s="38">
        <v>44986</v>
      </c>
      <c r="B332" s="18"/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/>
      <c r="I332" s="9"/>
      <c r="J332" s="11"/>
      <c r="K332" s="18"/>
    </row>
    <row r="333" spans="1:11" x14ac:dyDescent="0.3">
      <c r="A333" s="38">
        <v>45017</v>
      </c>
      <c r="B333" s="18" t="s">
        <v>57</v>
      </c>
      <c r="C333" s="12">
        <v>1.25</v>
      </c>
      <c r="D333" s="37"/>
      <c r="E333" s="9"/>
      <c r="F333" s="18"/>
      <c r="G333" s="12">
        <f>IF(ISBLANK(Table1[[#This Row],[EARNED]]),"",Table1[[#This Row],[EARNED]])</f>
        <v>1.25</v>
      </c>
      <c r="H333" s="37">
        <v>1</v>
      </c>
      <c r="I333" s="9"/>
      <c r="J333" s="11"/>
      <c r="K333" s="44">
        <v>44988</v>
      </c>
    </row>
    <row r="334" spans="1:11" x14ac:dyDescent="0.3">
      <c r="A334" s="38">
        <v>45047</v>
      </c>
      <c r="B334" s="18" t="s">
        <v>57</v>
      </c>
      <c r="C334" s="12">
        <v>1.25</v>
      </c>
      <c r="D334" s="37"/>
      <c r="E334" s="9"/>
      <c r="F334" s="18"/>
      <c r="G334" s="12">
        <f>IF(ISBLANK(Table1[[#This Row],[EARNED]]),"",Table1[[#This Row],[EARNED]])</f>
        <v>1.25</v>
      </c>
      <c r="H334" s="37">
        <v>1</v>
      </c>
      <c r="I334" s="9"/>
      <c r="J334" s="11"/>
      <c r="K334" s="44">
        <v>45072</v>
      </c>
    </row>
    <row r="335" spans="1:11" x14ac:dyDescent="0.3">
      <c r="A335" s="38">
        <v>45078</v>
      </c>
      <c r="B335" s="18" t="s">
        <v>57</v>
      </c>
      <c r="C335" s="12"/>
      <c r="D335" s="37"/>
      <c r="E335" s="9"/>
      <c r="F335" s="18"/>
      <c r="G335" s="12" t="str">
        <f>IF(ISBLANK(Table1[[#This Row],[EARNED]]),"",Table1[[#This Row],[EARNED]])</f>
        <v/>
      </c>
      <c r="H335" s="37">
        <v>1</v>
      </c>
      <c r="I335" s="9"/>
      <c r="J335" s="11"/>
      <c r="K335" s="44">
        <v>45077</v>
      </c>
    </row>
    <row r="336" spans="1:11" x14ac:dyDescent="0.3">
      <c r="A336" s="38">
        <v>45108</v>
      </c>
      <c r="B336" s="18"/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/>
      <c r="I336" s="9"/>
      <c r="J336" s="11"/>
      <c r="K336" s="18"/>
    </row>
    <row r="337" spans="1:11" x14ac:dyDescent="0.3">
      <c r="A337" s="38">
        <v>45139</v>
      </c>
      <c r="B337" s="18"/>
      <c r="C337" s="12"/>
      <c r="D337" s="37"/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18"/>
    </row>
    <row r="338" spans="1:11" x14ac:dyDescent="0.3">
      <c r="A338" s="38">
        <v>45170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3">
      <c r="A339" s="38">
        <v>45200</v>
      </c>
      <c r="B339" s="18"/>
      <c r="C339" s="12"/>
      <c r="D339" s="37"/>
      <c r="E339" s="9"/>
      <c r="F339" s="18"/>
      <c r="G339" s="12" t="str">
        <f>IF(ISBLANK(Table1[[#This Row],[EARNED]]),"",Table1[[#This Row],[EARNED]])</f>
        <v/>
      </c>
      <c r="H339" s="37"/>
      <c r="I339" s="9"/>
      <c r="J339" s="11"/>
      <c r="K339" s="18"/>
    </row>
    <row r="340" spans="1:11" x14ac:dyDescent="0.3">
      <c r="A340" s="38">
        <v>45231</v>
      </c>
      <c r="B340" s="18"/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/>
      <c r="I340" s="9"/>
      <c r="J340" s="11"/>
      <c r="K340" s="18"/>
    </row>
    <row r="341" spans="1:11" x14ac:dyDescent="0.3">
      <c r="A341" s="38">
        <v>45261</v>
      </c>
      <c r="B341" s="18"/>
      <c r="C341" s="12"/>
      <c r="D341" s="37"/>
      <c r="E341" s="9"/>
      <c r="F341" s="18"/>
      <c r="G341" s="12" t="str">
        <f>IF(ISBLANK(Table1[[#This Row],[EARNED]]),"",Table1[[#This Row],[EARNED]])</f>
        <v/>
      </c>
      <c r="H341" s="37"/>
      <c r="I341" s="9"/>
      <c r="J341" s="11"/>
      <c r="K341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3">
      <c r="A3" s="11">
        <v>1.25</v>
      </c>
      <c r="B3" s="11">
        <v>1.25</v>
      </c>
      <c r="D3">
        <v>0</v>
      </c>
      <c r="E3">
        <v>5</v>
      </c>
      <c r="F3">
        <v>53</v>
      </c>
      <c r="G3" s="42">
        <f>SUMIFS(F7:F14,E7:E14,E3)+SUMIFS(D7:D66,C7:C66,F3)+D3</f>
        <v>0.73499999999999999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45" t="s">
        <v>228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7" t="s">
        <v>38</v>
      </c>
      <c r="J6" s="57"/>
      <c r="K6" s="57"/>
      <c r="L6" s="57"/>
    </row>
    <row r="7" spans="1:12" x14ac:dyDescent="0.3">
      <c r="A7" s="58">
        <f>SUM(Sheet1!E9,Sheet1!I9)</f>
        <v>221.63999999999996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2023-06-08T07:07:53Z</dcterms:modified>
</cp:coreProperties>
</file>