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76" i="1" l="1"/>
  <c r="G577" i="1" l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567" i="1" l="1"/>
  <c r="G561" i="1"/>
  <c r="G562" i="1"/>
  <c r="G560" i="1"/>
  <c r="G559" i="1"/>
  <c r="G550" i="1"/>
  <c r="G524" i="1"/>
  <c r="G522" i="1"/>
  <c r="G520" i="1"/>
  <c r="G518" i="1"/>
  <c r="G517" i="1"/>
  <c r="G516" i="1"/>
  <c r="G514" i="1"/>
  <c r="G513" i="1"/>
  <c r="G502" i="1"/>
  <c r="G500" i="1"/>
  <c r="G499" i="1"/>
  <c r="G494" i="1"/>
  <c r="G492" i="1"/>
  <c r="G491" i="1"/>
  <c r="G487" i="1"/>
  <c r="G486" i="1"/>
  <c r="G481" i="1"/>
  <c r="G475" i="1"/>
  <c r="G471" i="1"/>
  <c r="G468" i="1"/>
  <c r="G467" i="1"/>
  <c r="G466" i="1"/>
  <c r="G483" i="1"/>
  <c r="G463" i="1"/>
  <c r="G458" i="1"/>
  <c r="G538" i="1"/>
  <c r="G525" i="1"/>
  <c r="G504" i="1"/>
  <c r="G464" i="1"/>
  <c r="G446" i="1"/>
  <c r="G444" i="1"/>
  <c r="G441" i="1"/>
  <c r="G439" i="1"/>
  <c r="G429" i="1"/>
  <c r="G428" i="1"/>
  <c r="G427" i="1"/>
  <c r="G425" i="1"/>
  <c r="G423" i="1"/>
  <c r="G422" i="1"/>
  <c r="G421" i="1"/>
  <c r="G419" i="1"/>
  <c r="G417" i="1"/>
  <c r="G412" i="1"/>
  <c r="G414" i="1"/>
  <c r="G411" i="1"/>
  <c r="G410" i="1"/>
  <c r="G409" i="1"/>
  <c r="G405" i="1"/>
  <c r="G402" i="1"/>
  <c r="G395" i="1"/>
  <c r="G392" i="1"/>
  <c r="G388" i="1"/>
  <c r="G385" i="1"/>
  <c r="G384" i="1"/>
  <c r="G381" i="1"/>
  <c r="G376" i="1"/>
  <c r="G371" i="1"/>
  <c r="G370" i="1"/>
  <c r="G369" i="1"/>
  <c r="G367" i="1"/>
  <c r="G431" i="1"/>
  <c r="G403" i="1"/>
  <c r="G386" i="1"/>
  <c r="G364" i="1"/>
  <c r="G362" i="1"/>
  <c r="G356" i="1"/>
  <c r="G355" i="1"/>
  <c r="G354" i="1"/>
  <c r="G352" i="1"/>
  <c r="G351" i="1"/>
  <c r="G349" i="1"/>
  <c r="G345" i="1"/>
  <c r="G344" i="1"/>
  <c r="G343" i="1"/>
  <c r="G340" i="1"/>
  <c r="G3" i="3"/>
  <c r="G329" i="1"/>
  <c r="G328" i="1"/>
  <c r="G365" i="1"/>
  <c r="G341" i="1"/>
  <c r="G324" i="1"/>
  <c r="G317" i="1"/>
  <c r="G316" i="1"/>
  <c r="G314" i="1"/>
  <c r="G312" i="1"/>
  <c r="G309" i="1"/>
  <c r="G308" i="1"/>
  <c r="G307" i="1"/>
  <c r="G305" i="1"/>
  <c r="G304" i="1"/>
  <c r="G301" i="1"/>
  <c r="G299" i="1"/>
  <c r="G298" i="1"/>
  <c r="G296" i="1"/>
  <c r="G294" i="1"/>
  <c r="G291" i="1"/>
  <c r="G289" i="1"/>
  <c r="G287" i="1"/>
  <c r="G284" i="1"/>
  <c r="G282" i="1"/>
  <c r="G280" i="1"/>
  <c r="G279" i="1"/>
  <c r="G276" i="1" l="1"/>
  <c r="G271" i="1"/>
  <c r="G270" i="1"/>
  <c r="G266" i="1"/>
  <c r="G261" i="1"/>
  <c r="G258" i="1"/>
  <c r="G249" i="1"/>
  <c r="G247" i="1"/>
  <c r="G244" i="1"/>
  <c r="G239" i="1"/>
  <c r="G237" i="1"/>
  <c r="G236" i="1"/>
  <c r="G235" i="1"/>
  <c r="G234" i="1"/>
  <c r="G233" i="1"/>
  <c r="G231" i="1"/>
  <c r="G230" i="1"/>
  <c r="G228" i="1"/>
  <c r="G227" i="1"/>
  <c r="G222" i="1"/>
  <c r="G219" i="1"/>
  <c r="G325" i="1"/>
  <c r="G302" i="1"/>
  <c r="G277" i="1"/>
  <c r="G259" i="1"/>
  <c r="G242" i="1"/>
  <c r="A220" i="1"/>
  <c r="A221" i="1" s="1"/>
  <c r="A223" i="1" s="1"/>
  <c r="A224" i="1" s="1"/>
  <c r="A225" i="1" s="1"/>
  <c r="A226" i="1" s="1"/>
  <c r="A229" i="1" s="1"/>
  <c r="A232" i="1" s="1"/>
  <c r="A238" i="1" s="1"/>
  <c r="A240" i="1" s="1"/>
  <c r="A241" i="1" s="1"/>
  <c r="G215" i="1"/>
  <c r="G213" i="1"/>
  <c r="G203" i="1"/>
  <c r="G202" i="1"/>
  <c r="G199" i="1"/>
  <c r="G185" i="1"/>
  <c r="G184" i="1"/>
  <c r="G182" i="1"/>
  <c r="G177" i="1"/>
  <c r="G174" i="1"/>
  <c r="G173" i="1"/>
  <c r="G172" i="1"/>
  <c r="G168" i="1"/>
  <c r="G164" i="1"/>
  <c r="G162" i="1"/>
  <c r="G163" i="1"/>
  <c r="G200" i="1"/>
  <c r="G186" i="1"/>
  <c r="G165" i="1"/>
  <c r="G150" i="1"/>
  <c r="G148" i="1"/>
  <c r="G147" i="1"/>
  <c r="G140" i="1"/>
  <c r="G139" i="1"/>
  <c r="G136" i="1"/>
  <c r="G133" i="1"/>
  <c r="G161" i="1"/>
  <c r="G166" i="1"/>
  <c r="G167" i="1"/>
  <c r="G169" i="1"/>
  <c r="G170" i="1"/>
  <c r="G171" i="1"/>
  <c r="G175" i="1"/>
  <c r="G176" i="1"/>
  <c r="G178" i="1"/>
  <c r="G179" i="1"/>
  <c r="G180" i="1"/>
  <c r="G181" i="1"/>
  <c r="G183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201" i="1"/>
  <c r="G204" i="1"/>
  <c r="G205" i="1"/>
  <c r="G206" i="1"/>
  <c r="G207" i="1"/>
  <c r="G208" i="1"/>
  <c r="G209" i="1"/>
  <c r="G210" i="1"/>
  <c r="G211" i="1"/>
  <c r="G212" i="1"/>
  <c r="G214" i="1"/>
  <c r="G216" i="1"/>
  <c r="G217" i="1"/>
  <c r="G218" i="1"/>
  <c r="G220" i="1"/>
  <c r="G221" i="1"/>
  <c r="G223" i="1"/>
  <c r="G224" i="1"/>
  <c r="G225" i="1"/>
  <c r="G226" i="1"/>
  <c r="G229" i="1"/>
  <c r="G232" i="1"/>
  <c r="G238" i="1"/>
  <c r="G240" i="1"/>
  <c r="G241" i="1"/>
  <c r="G243" i="1"/>
  <c r="G245" i="1"/>
  <c r="G246" i="1"/>
  <c r="G248" i="1"/>
  <c r="G250" i="1"/>
  <c r="G251" i="1"/>
  <c r="G252" i="1"/>
  <c r="G253" i="1"/>
  <c r="G254" i="1"/>
  <c r="G255" i="1"/>
  <c r="G256" i="1"/>
  <c r="G257" i="1"/>
  <c r="G260" i="1"/>
  <c r="G262" i="1"/>
  <c r="G263" i="1"/>
  <c r="G264" i="1"/>
  <c r="G265" i="1"/>
  <c r="G267" i="1"/>
  <c r="G268" i="1"/>
  <c r="G269" i="1"/>
  <c r="G272" i="1"/>
  <c r="G273" i="1"/>
  <c r="G274" i="1"/>
  <c r="G275" i="1"/>
  <c r="G278" i="1"/>
  <c r="G281" i="1"/>
  <c r="G283" i="1"/>
  <c r="G285" i="1"/>
  <c r="G286" i="1"/>
  <c r="G288" i="1"/>
  <c r="G290" i="1"/>
  <c r="G292" i="1"/>
  <c r="G293" i="1"/>
  <c r="G295" i="1"/>
  <c r="G297" i="1"/>
  <c r="G300" i="1"/>
  <c r="G303" i="1"/>
  <c r="G306" i="1"/>
  <c r="G310" i="1"/>
  <c r="G311" i="1"/>
  <c r="G313" i="1"/>
  <c r="G315" i="1"/>
  <c r="G318" i="1"/>
  <c r="G319" i="1"/>
  <c r="G320" i="1"/>
  <c r="G321" i="1"/>
  <c r="G322" i="1"/>
  <c r="G323" i="1"/>
  <c r="G326" i="1"/>
  <c r="G327" i="1"/>
  <c r="G330" i="1"/>
  <c r="G331" i="1"/>
  <c r="G332" i="1"/>
  <c r="G333" i="1"/>
  <c r="G334" i="1"/>
  <c r="G335" i="1"/>
  <c r="G336" i="1"/>
  <c r="G337" i="1"/>
  <c r="G338" i="1"/>
  <c r="G339" i="1"/>
  <c r="G342" i="1"/>
  <c r="G346" i="1"/>
  <c r="G347" i="1"/>
  <c r="G348" i="1"/>
  <c r="G350" i="1"/>
  <c r="G353" i="1"/>
  <c r="G357" i="1"/>
  <c r="G358" i="1"/>
  <c r="G359" i="1"/>
  <c r="G360" i="1"/>
  <c r="G361" i="1"/>
  <c r="G363" i="1"/>
  <c r="G366" i="1"/>
  <c r="G368" i="1"/>
  <c r="G372" i="1"/>
  <c r="G373" i="1"/>
  <c r="G374" i="1"/>
  <c r="G375" i="1"/>
  <c r="G377" i="1"/>
  <c r="G378" i="1"/>
  <c r="G379" i="1"/>
  <c r="G380" i="1"/>
  <c r="G382" i="1"/>
  <c r="G383" i="1"/>
  <c r="G387" i="1"/>
  <c r="G389" i="1"/>
  <c r="G390" i="1"/>
  <c r="G391" i="1"/>
  <c r="G393" i="1"/>
  <c r="G394" i="1"/>
  <c r="G396" i="1"/>
  <c r="G397" i="1"/>
  <c r="G398" i="1"/>
  <c r="G399" i="1"/>
  <c r="G400" i="1"/>
  <c r="G401" i="1"/>
  <c r="G404" i="1"/>
  <c r="G406" i="1"/>
  <c r="G407" i="1"/>
  <c r="G408" i="1"/>
  <c r="G413" i="1"/>
  <c r="G415" i="1"/>
  <c r="G416" i="1"/>
  <c r="G418" i="1"/>
  <c r="G420" i="1"/>
  <c r="G424" i="1"/>
  <c r="G426" i="1"/>
  <c r="G430" i="1"/>
  <c r="G432" i="1"/>
  <c r="G433" i="1"/>
  <c r="G434" i="1"/>
  <c r="G435" i="1"/>
  <c r="G436" i="1"/>
  <c r="G437" i="1"/>
  <c r="G438" i="1"/>
  <c r="G440" i="1"/>
  <c r="G442" i="1"/>
  <c r="G443" i="1"/>
  <c r="G445" i="1"/>
  <c r="G447" i="1"/>
  <c r="G448" i="1"/>
  <c r="G449" i="1"/>
  <c r="G450" i="1"/>
  <c r="G451" i="1"/>
  <c r="G452" i="1"/>
  <c r="G453" i="1"/>
  <c r="G454" i="1"/>
  <c r="G455" i="1"/>
  <c r="G456" i="1"/>
  <c r="G457" i="1"/>
  <c r="G459" i="1"/>
  <c r="G460" i="1"/>
  <c r="G461" i="1"/>
  <c r="G462" i="1"/>
  <c r="G465" i="1"/>
  <c r="G469" i="1"/>
  <c r="G470" i="1"/>
  <c r="G472" i="1"/>
  <c r="G473" i="1"/>
  <c r="G474" i="1"/>
  <c r="G476" i="1"/>
  <c r="G477" i="1"/>
  <c r="G478" i="1"/>
  <c r="G479" i="1"/>
  <c r="G480" i="1"/>
  <c r="G482" i="1"/>
  <c r="G484" i="1"/>
  <c r="G485" i="1"/>
  <c r="G488" i="1"/>
  <c r="G489" i="1"/>
  <c r="G490" i="1"/>
  <c r="G493" i="1"/>
  <c r="G495" i="1"/>
  <c r="G496" i="1"/>
  <c r="G497" i="1"/>
  <c r="G498" i="1"/>
  <c r="G501" i="1"/>
  <c r="G503" i="1"/>
  <c r="G505" i="1"/>
  <c r="G506" i="1"/>
  <c r="G507" i="1"/>
  <c r="G508" i="1"/>
  <c r="G509" i="1"/>
  <c r="G510" i="1"/>
  <c r="G511" i="1"/>
  <c r="G512" i="1"/>
  <c r="G515" i="1"/>
  <c r="G519" i="1"/>
  <c r="G521" i="1"/>
  <c r="G523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9" i="1"/>
  <c r="G540" i="1"/>
  <c r="G541" i="1"/>
  <c r="G542" i="1"/>
  <c r="G543" i="1"/>
  <c r="G544" i="1"/>
  <c r="G545" i="1"/>
  <c r="G546" i="1"/>
  <c r="G547" i="1"/>
  <c r="G548" i="1"/>
  <c r="G549" i="1"/>
  <c r="G551" i="1"/>
  <c r="G552" i="1"/>
  <c r="G553" i="1"/>
  <c r="G554" i="1"/>
  <c r="G555" i="1"/>
  <c r="G556" i="1"/>
  <c r="G557" i="1"/>
  <c r="G558" i="1"/>
  <c r="G563" i="1"/>
  <c r="G564" i="1"/>
  <c r="G565" i="1"/>
  <c r="G566" i="1"/>
  <c r="G568" i="1"/>
  <c r="G569" i="1"/>
  <c r="G570" i="1"/>
  <c r="G571" i="1"/>
  <c r="G572" i="1"/>
  <c r="G573" i="1"/>
  <c r="G116" i="1"/>
  <c r="G117" i="1"/>
  <c r="G102" i="1"/>
  <c r="G103" i="1" l="1"/>
  <c r="G89" i="1"/>
  <c r="G128" i="1"/>
  <c r="G129" i="1"/>
  <c r="G130" i="1"/>
  <c r="G131" i="1"/>
  <c r="G132" i="1"/>
  <c r="G134" i="1"/>
  <c r="G135" i="1"/>
  <c r="G137" i="1"/>
  <c r="G138" i="1"/>
  <c r="G141" i="1"/>
  <c r="G142" i="1"/>
  <c r="G143" i="1"/>
  <c r="G144" i="1"/>
  <c r="G145" i="1"/>
  <c r="G146" i="1"/>
  <c r="G149" i="1"/>
  <c r="G151" i="1"/>
  <c r="G152" i="1"/>
  <c r="G153" i="1"/>
  <c r="G154" i="1"/>
  <c r="G155" i="1"/>
  <c r="G156" i="1"/>
  <c r="G157" i="1"/>
  <c r="G158" i="1"/>
  <c r="G159" i="1"/>
  <c r="G160" i="1"/>
  <c r="G574" i="1"/>
  <c r="A78" i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G63" i="1"/>
  <c r="G50" i="1"/>
  <c r="G37" i="1"/>
  <c r="G24" i="1"/>
  <c r="G11" i="1"/>
  <c r="G12" i="1" l="1"/>
  <c r="G13" i="1"/>
  <c r="G14" i="1"/>
  <c r="G15" i="1"/>
  <c r="G16" i="1"/>
  <c r="G17" i="1"/>
  <c r="G18" i="1"/>
  <c r="G19" i="1"/>
  <c r="G20" i="1"/>
  <c r="G21" i="1"/>
  <c r="G22" i="1"/>
  <c r="G23" i="1"/>
  <c r="G25" i="1"/>
  <c r="G26" i="1"/>
  <c r="G27" i="1"/>
  <c r="G28" i="1"/>
  <c r="G29" i="1"/>
  <c r="G30" i="1"/>
  <c r="G31" i="1"/>
  <c r="G32" i="1"/>
  <c r="G33" i="1"/>
  <c r="G34" i="1"/>
  <c r="G35" i="1"/>
  <c r="G36" i="1"/>
  <c r="G38" i="1"/>
  <c r="G39" i="1"/>
  <c r="G40" i="1"/>
  <c r="G41" i="1"/>
  <c r="G42" i="1"/>
  <c r="G43" i="1"/>
  <c r="G44" i="1"/>
  <c r="G45" i="1"/>
  <c r="G46" i="1"/>
  <c r="G47" i="1"/>
  <c r="G48" i="1"/>
  <c r="G49" i="1"/>
  <c r="G51" i="1"/>
  <c r="G52" i="1"/>
  <c r="G53" i="1"/>
  <c r="G54" i="1"/>
  <c r="G55" i="1"/>
  <c r="G56" i="1"/>
  <c r="G57" i="1"/>
  <c r="G58" i="1"/>
  <c r="G59" i="1"/>
  <c r="G60" i="1"/>
  <c r="G61" i="1"/>
  <c r="G62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90" i="1"/>
  <c r="G91" i="1"/>
  <c r="G92" i="1"/>
  <c r="G93" i="1"/>
  <c r="G94" i="1"/>
  <c r="G95" i="1"/>
  <c r="G96" i="1"/>
  <c r="G97" i="1"/>
  <c r="G98" i="1"/>
  <c r="G99" i="1"/>
  <c r="G100" i="1"/>
  <c r="G101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8" i="1"/>
  <c r="G119" i="1"/>
  <c r="G120" i="1"/>
  <c r="G121" i="1"/>
  <c r="G122" i="1"/>
  <c r="G123" i="1"/>
  <c r="G124" i="1"/>
  <c r="G125" i="1"/>
  <c r="G126" i="1"/>
  <c r="G127" i="1"/>
  <c r="G575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<sst xmlns="http://schemas.openxmlformats.org/spreadsheetml/2006/main" count="772" uniqueCount="467">
  <si>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</si>
  <si>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</si>
  <si>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</si>
  <si>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</si>
  <si>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</si>
  <si>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</si>
  <si>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</si>
  <si>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</si>
  <si>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</si>
  <si>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</si>
  <si>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</si>
  <si>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</si>
  <si>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</si>
  <si>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</si>
  <si>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</si>
  <si>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</si>
  <si>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</si>
  <si>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</si>
  <si>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</si>
  <si>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</si>
  <si>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</si>
  <si>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</si>
  <si>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</si>
  <si>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</si>
  <si>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</si>
  <si>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</si>
  <si>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</si>
  <si>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</si>
  <si>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</si>
  <si>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</si>
  <si>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</si>
  <si>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</si>
  <si>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</si>
  <si>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</si>
  <si>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</si>
  <si>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</si>
  <si>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</si>
  <si>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</si>
  <si>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</si>
  <si>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</si>
  <si>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</si>
  <si>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</si>
  <si>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FL(5-0-0)</t>
  </si>
  <si>
    <t>1991</t>
  </si>
  <si>
    <t>1992</t>
  </si>
  <si>
    <t>OCT,1,4</t>
  </si>
  <si>
    <t>1993</t>
  </si>
  <si>
    <t>24,26,30</t>
  </si>
  <si>
    <t>10DAYS/MONITIZATION</t>
  </si>
  <si>
    <t>FOR/LEAVE</t>
  </si>
  <si>
    <t>1994</t>
  </si>
  <si>
    <t>1995</t>
  </si>
  <si>
    <t>4,5,6,22</t>
  </si>
  <si>
    <t>MONITIZATION</t>
  </si>
  <si>
    <t>1DAY</t>
  </si>
  <si>
    <t>FEB.23,APPROVED</t>
  </si>
  <si>
    <t>10DAYS/LEAVEMONITIZATION</t>
  </si>
  <si>
    <t>SEPT-APPROVED</t>
  </si>
  <si>
    <t>FORCED LEAVE</t>
  </si>
  <si>
    <t>1996</t>
  </si>
  <si>
    <t>1997</t>
  </si>
  <si>
    <t>1998</t>
  </si>
  <si>
    <t>2DAYS V.L</t>
  </si>
  <si>
    <t>ONEDAY V.L</t>
  </si>
  <si>
    <t>MAR,28,29.APP. W/PAY</t>
  </si>
  <si>
    <t>MAY 23,24 APPROVED</t>
  </si>
  <si>
    <t>ENROLLMENT LEAVE/B-DAY</t>
  </si>
  <si>
    <t>JUNE,3,11 APPROVED</t>
  </si>
  <si>
    <t>2DAYS S.L</t>
  </si>
  <si>
    <t>AUG.12,13 APPROVED</t>
  </si>
  <si>
    <t>LEAVE MONITIZATION</t>
  </si>
  <si>
    <t>SEP.APP</t>
  </si>
  <si>
    <t>ENROLLMENT LEAVE</t>
  </si>
  <si>
    <t>APR.15 APP.</t>
  </si>
  <si>
    <t>1DAY V.L</t>
  </si>
  <si>
    <t>JUNE,2</t>
  </si>
  <si>
    <t>15DAYS</t>
  </si>
  <si>
    <t>OCTOBER</t>
  </si>
  <si>
    <t>3DAYS V.L</t>
  </si>
  <si>
    <t>DEC 23,24,29</t>
  </si>
  <si>
    <t>U.T(0-0-43)</t>
  </si>
  <si>
    <t>U.T(0-0-50)</t>
  </si>
  <si>
    <t>1999</t>
  </si>
  <si>
    <t>U.T(0-0-18)</t>
  </si>
  <si>
    <t>VL(2-0-0)</t>
  </si>
  <si>
    <t>APR 3,6/ENROLLMENT/APR.20</t>
  </si>
  <si>
    <t>U.T(0-1-6)</t>
  </si>
  <si>
    <t>B-DAY JUN-11</t>
  </si>
  <si>
    <t>U.T(0-0-12)</t>
  </si>
  <si>
    <t>U.T(0-0-29)</t>
  </si>
  <si>
    <t>U.T(0-0-6)</t>
  </si>
  <si>
    <t>VL(3-0-0)</t>
  </si>
  <si>
    <t>U.T(0-0-52)</t>
  </si>
  <si>
    <t>DEC,23,28,29</t>
  </si>
  <si>
    <t>U.T(0-0-9)</t>
  </si>
  <si>
    <t>U.T(0-0-37)</t>
  </si>
  <si>
    <t>ANNIVERSARY MAR,9/1999</t>
  </si>
  <si>
    <t>APRIL 30 MAY 3</t>
  </si>
  <si>
    <t>U.T(0-1-20)</t>
  </si>
  <si>
    <t>U.T(0-1-28)</t>
  </si>
  <si>
    <t>U.T(0-1-44)</t>
  </si>
  <si>
    <t>U.T(0-0-15)</t>
  </si>
  <si>
    <t>U.T(0-6-10)</t>
  </si>
  <si>
    <t>VJ(3-0-0)</t>
  </si>
  <si>
    <t>DEC, 27,28,29</t>
  </si>
  <si>
    <t>U.T(0-1-58)</t>
  </si>
  <si>
    <t>2000</t>
  </si>
  <si>
    <t>SL(1-0-0)</t>
  </si>
  <si>
    <t>JAN,17</t>
  </si>
  <si>
    <t>U.T(0-1-32)</t>
  </si>
  <si>
    <t>U.T(0-1-21)</t>
  </si>
  <si>
    <t>MAR.28,29</t>
  </si>
  <si>
    <t>U.T(0-2-14)</t>
  </si>
  <si>
    <t>U.T(0-0-17)</t>
  </si>
  <si>
    <t>VL(1-0-0)</t>
  </si>
  <si>
    <t>SL(2-0-0)</t>
  </si>
  <si>
    <t>MAY,2,8 W,6</t>
  </si>
  <si>
    <t>U.T(0-0-51)</t>
  </si>
  <si>
    <t>U.T(0-0-55)</t>
  </si>
  <si>
    <t>,</t>
  </si>
  <si>
    <t>NOV,28,PARENTAL. NOV 29 DEC.1</t>
  </si>
  <si>
    <t>U.T(0-3-45)</t>
  </si>
  <si>
    <t>2001</t>
  </si>
  <si>
    <t>2002</t>
  </si>
  <si>
    <t>2003</t>
  </si>
  <si>
    <t>2004</t>
  </si>
  <si>
    <t>U.T(0-0-31)</t>
  </si>
  <si>
    <t>U.T(0-2-48)</t>
  </si>
  <si>
    <t>U.T(1-2-5)</t>
  </si>
  <si>
    <t>ANNIV./,9</t>
  </si>
  <si>
    <t>U.T(0-0-1)</t>
  </si>
  <si>
    <t>U.T(0-1-25)</t>
  </si>
  <si>
    <t>U.T(0-0-40)</t>
  </si>
  <si>
    <t>U.T(0-1-17)</t>
  </si>
  <si>
    <t>U.T(0-2-40)</t>
  </si>
  <si>
    <t>VL-(2-0-0)</t>
  </si>
  <si>
    <t>11,27,29</t>
  </si>
  <si>
    <t>PARENTAL 11/ 23</t>
  </si>
  <si>
    <t>U.T(0-1-23)</t>
  </si>
  <si>
    <t>VL((2-0-0)</t>
  </si>
  <si>
    <t>U.T(0-1-3)</t>
  </si>
  <si>
    <t>U.T(0-2-9)</t>
  </si>
  <si>
    <t>U.T(0-4-1)</t>
  </si>
  <si>
    <t>U.T(0-4-30)</t>
  </si>
  <si>
    <t>U.T(0-4-3)</t>
  </si>
  <si>
    <t>PARENTAL-4/1,3</t>
  </si>
  <si>
    <t>SL(0-0-1)</t>
  </si>
  <si>
    <t>U.T(0-2-36)</t>
  </si>
  <si>
    <t>U.T(0-0-28)</t>
  </si>
  <si>
    <t>SL(3-0-0)</t>
  </si>
  <si>
    <t>7/3,4,5</t>
  </si>
  <si>
    <t>U.T(0-1-16)</t>
  </si>
  <si>
    <t>U.T(0-4-35)</t>
  </si>
  <si>
    <t>U.T(0-1-40)</t>
  </si>
  <si>
    <t>U.T(0-2-19)</t>
  </si>
  <si>
    <t>U.T(0-2-50)</t>
  </si>
  <si>
    <t>12/23,26,27</t>
  </si>
  <si>
    <t>FL(1-0-0)</t>
  </si>
  <si>
    <t>U.T(0-3-49)</t>
  </si>
  <si>
    <t>U.T(0-0-58)</t>
  </si>
  <si>
    <t>U.T(0-1-5)</t>
  </si>
  <si>
    <t>U.T(1-1-5)</t>
  </si>
  <si>
    <t>5/5/2003-DOMESTIC 6/12</t>
  </si>
  <si>
    <t>7/2,3</t>
  </si>
  <si>
    <t>PARENTAL9/29</t>
  </si>
  <si>
    <t>U.T(0-4-0)</t>
  </si>
  <si>
    <t>U.T(1-0-47)</t>
  </si>
  <si>
    <t>U.T(2-2-53)</t>
  </si>
  <si>
    <t>U.T(1-1-54)</t>
  </si>
  <si>
    <t>U.T(1-1-0)</t>
  </si>
  <si>
    <t>1/9,12</t>
  </si>
  <si>
    <t>1/14,15</t>
  </si>
  <si>
    <t>U.T(2-2-38)</t>
  </si>
  <si>
    <t>PARENTAL/1/26</t>
  </si>
  <si>
    <t>U.T(4-3-3)</t>
  </si>
  <si>
    <t>PARENTAL3/22,23</t>
  </si>
  <si>
    <t>U.T(3-0-42)</t>
  </si>
  <si>
    <t>U.T(0-6-37)</t>
  </si>
  <si>
    <t>U.T(2-4-31)</t>
  </si>
  <si>
    <t>U.T(1-1-11)</t>
  </si>
  <si>
    <t>6/21,23,24</t>
  </si>
  <si>
    <t>U.T(0-2-56)</t>
  </si>
  <si>
    <t>U.T(1-6-0)</t>
  </si>
  <si>
    <t>U.T(2-0-48)</t>
  </si>
  <si>
    <t>U.T(1-5-51)</t>
  </si>
  <si>
    <t>2005</t>
  </si>
  <si>
    <t>2006</t>
  </si>
  <si>
    <t>2007</t>
  </si>
  <si>
    <t>2008</t>
  </si>
  <si>
    <t>2009</t>
  </si>
  <si>
    <t>2010</t>
  </si>
  <si>
    <t>VL(10-0-0)</t>
  </si>
  <si>
    <t>U.T(0-3-55)</t>
  </si>
  <si>
    <t>U.T(1-5-43)</t>
  </si>
  <si>
    <t>U.T(0-7-23)</t>
  </si>
  <si>
    <t>U.T(01-6-1)</t>
  </si>
  <si>
    <t>U.T(0-7-24)</t>
  </si>
  <si>
    <t>U.T(0-7-35)</t>
  </si>
  <si>
    <t>7/12,13</t>
  </si>
  <si>
    <t>7/4,5,6</t>
  </si>
  <si>
    <t>U.T(4-3-14)</t>
  </si>
  <si>
    <t>SP(1-0-0)</t>
  </si>
  <si>
    <t>U.T(3-2-10)</t>
  </si>
  <si>
    <t>DOMESTIC 9/21</t>
  </si>
  <si>
    <t>U.T(4-6-50)</t>
  </si>
  <si>
    <t>12/23,27,28</t>
  </si>
  <si>
    <t>MAR.30 GRADUATION</t>
  </si>
  <si>
    <t>SP(2-0-0)</t>
  </si>
  <si>
    <t>U.T(3-7-34)</t>
  </si>
  <si>
    <t>U.T(2-2-11)</t>
  </si>
  <si>
    <t>FL(2-0-0)</t>
  </si>
  <si>
    <t>U.T(1-2-21)</t>
  </si>
  <si>
    <t>3/28,29</t>
  </si>
  <si>
    <t>FILIAL,1/9,26</t>
  </si>
  <si>
    <t>U.T(1-3-44)</t>
  </si>
  <si>
    <t>5/3,4</t>
  </si>
  <si>
    <t>U.T(1-5-49)</t>
  </si>
  <si>
    <t>U.T(1-5-30)</t>
  </si>
  <si>
    <t>U.T(2-2-48)</t>
  </si>
  <si>
    <t>U.T(4-5-33)</t>
  </si>
  <si>
    <t>U.T(3-0-25)</t>
  </si>
  <si>
    <t>U.T(3-2-0)</t>
  </si>
  <si>
    <t>U.T(1-3-19)</t>
  </si>
  <si>
    <t>U.T(1-5-35)</t>
  </si>
  <si>
    <t>DOMESTIC 1/9</t>
  </si>
  <si>
    <t>U.T(7-7-19)</t>
  </si>
  <si>
    <t>U.T(2-6-7)</t>
  </si>
  <si>
    <t>U.T(3-6-51)</t>
  </si>
  <si>
    <t>U.T(8-5-15)</t>
  </si>
  <si>
    <t>U.T(9-0-33)</t>
  </si>
  <si>
    <t>U.T(5-7-26)</t>
  </si>
  <si>
    <t>U.T(3-7-50)</t>
  </si>
  <si>
    <t>U.T(2-2-43)</t>
  </si>
  <si>
    <t>U.T(3-6-0)</t>
  </si>
  <si>
    <t>U.T(2-0-41)</t>
  </si>
  <si>
    <t>U.T(2-2-26)</t>
  </si>
  <si>
    <t>U.T(3-3-49)</t>
  </si>
  <si>
    <t>12/26,27</t>
  </si>
  <si>
    <t>8/21,23</t>
  </si>
  <si>
    <t>FL(3-0-0)</t>
  </si>
  <si>
    <t>U.T(3-1-21)</t>
  </si>
  <si>
    <t>U.T(1-0-23)</t>
  </si>
  <si>
    <t>U.T(1-3-17)</t>
  </si>
  <si>
    <t>U.T(1-6-24)</t>
  </si>
  <si>
    <t>SL(4-0-0)</t>
  </si>
  <si>
    <t>5/28-6/2</t>
  </si>
  <si>
    <t>U.T(1-2-50)</t>
  </si>
  <si>
    <t>6/11,13</t>
  </si>
  <si>
    <t>U.T(1-6-44)</t>
  </si>
  <si>
    <t>(T)</t>
  </si>
  <si>
    <t>9/22,24,25,26,27</t>
  </si>
  <si>
    <t>U.T(1-2-31)</t>
  </si>
  <si>
    <t>U.T(0-4-46)</t>
  </si>
  <si>
    <t>DOMESTIC10/30,31</t>
  </si>
  <si>
    <t>U.T(0-5-38</t>
  </si>
  <si>
    <t>11/19,20</t>
  </si>
  <si>
    <t>12/5,11</t>
  </si>
  <si>
    <t>U.T(1-4-45)</t>
  </si>
  <si>
    <t>DOMESTIC 1/21</t>
  </si>
  <si>
    <t>1/19HD,20HD</t>
  </si>
  <si>
    <t>U.T(1-0-39)</t>
  </si>
  <si>
    <t>DOMESTIC 3/13</t>
  </si>
  <si>
    <t>3/23,25,27</t>
  </si>
  <si>
    <t>U.T(1-0-36)</t>
  </si>
  <si>
    <t>U.T(2-2-52)</t>
  </si>
  <si>
    <t>4/7,8,15,29</t>
  </si>
  <si>
    <t>U.T(1-0-41)</t>
  </si>
  <si>
    <t>4/1,24</t>
  </si>
  <si>
    <t>5/21,27,28</t>
  </si>
  <si>
    <t>U.T(2-0-47)</t>
  </si>
  <si>
    <t>U.T(10-1-22)</t>
  </si>
  <si>
    <t>DOMESTIC 7/3</t>
  </si>
  <si>
    <t>U.T(2-2-19)</t>
  </si>
  <si>
    <t>U.T(0-3-36)</t>
  </si>
  <si>
    <t>U.T(0-3-03)</t>
  </si>
  <si>
    <t>U.T(1-0-53)</t>
  </si>
  <si>
    <t>U.T(1-1-01)</t>
  </si>
  <si>
    <t>12/ 1,22HD,23</t>
  </si>
  <si>
    <t>U.T(0-6-52)</t>
  </si>
  <si>
    <t>SL(2-4-0)</t>
  </si>
  <si>
    <t>2011</t>
  </si>
  <si>
    <t>2012</t>
  </si>
  <si>
    <t>U.T(0-4-57)</t>
  </si>
  <si>
    <t>SP(3-0-0)</t>
  </si>
  <si>
    <t>U.T(1-4-8)</t>
  </si>
  <si>
    <t>1/17HD,18HD</t>
  </si>
  <si>
    <t>DOMESTIC 3/23,24,26</t>
  </si>
  <si>
    <t>U.T(1-2-53)</t>
  </si>
  <si>
    <t>U.T(1-4-48)</t>
  </si>
  <si>
    <t>U.T(1-7-46)</t>
  </si>
  <si>
    <t>U.T(2-3-52)</t>
  </si>
  <si>
    <t>U.T(2-4-07)</t>
  </si>
  <si>
    <t>U.T(2-2-58)</t>
  </si>
  <si>
    <t>U.T(0-3-31)</t>
  </si>
  <si>
    <t>U.T(0-4-42)</t>
  </si>
  <si>
    <t>U.T(0-5-28)</t>
  </si>
  <si>
    <t>U.T(1-1-35)</t>
  </si>
  <si>
    <t>5/26,28,30/2010</t>
  </si>
  <si>
    <t>6/11,16,25/2010</t>
  </si>
  <si>
    <t>8/5,6/2010</t>
  </si>
  <si>
    <t>U.T(0-4-37)</t>
  </si>
  <si>
    <t>1/22,27</t>
  </si>
  <si>
    <t>3/25,28,29,30</t>
  </si>
  <si>
    <t>DOMESTIC4/1</t>
  </si>
  <si>
    <t>U.T(0-5-12)</t>
  </si>
  <si>
    <t>5/ 4,10,11</t>
  </si>
  <si>
    <t>5/20,23</t>
  </si>
  <si>
    <t>U.T(0-7-32)</t>
  </si>
  <si>
    <t>5/M/M</t>
  </si>
  <si>
    <t>SL(6-0-0)</t>
  </si>
  <si>
    <t>DOMESTICC 6/10</t>
  </si>
  <si>
    <t>6/14,15,17,22,24</t>
  </si>
  <si>
    <t>DOMESTIC 6/27</t>
  </si>
  <si>
    <t>U.T(1-1-45)</t>
  </si>
  <si>
    <t>U.T(0-2-37)</t>
  </si>
  <si>
    <t>U.T(0-2-8)</t>
  </si>
  <si>
    <t>U.T(0-1-11)</t>
  </si>
  <si>
    <t>U.T(1-0-37)</t>
  </si>
  <si>
    <t>U.T(1-0-18)</t>
  </si>
  <si>
    <t>U.T(2-4-41)</t>
  </si>
  <si>
    <t>12/14,28,29</t>
  </si>
  <si>
    <t>2013</t>
  </si>
  <si>
    <t>2014</t>
  </si>
  <si>
    <t>2015</t>
  </si>
  <si>
    <t>1/12,24,26/2012</t>
  </si>
  <si>
    <t>U.T(2-1-38)</t>
  </si>
  <si>
    <t>DOMESTIC-2/16,24/2012</t>
  </si>
  <si>
    <t>2/28,27/2012</t>
  </si>
  <si>
    <t>U.T(2-3-32)</t>
  </si>
  <si>
    <t>U.T(0-7-21)</t>
  </si>
  <si>
    <t>U.T(1-5-47)</t>
  </si>
  <si>
    <t>3/ 6,9.20,26,27/2012</t>
  </si>
  <si>
    <t>6/4,11,22/2012</t>
  </si>
  <si>
    <t>U.T(1-4-0)</t>
  </si>
  <si>
    <t>UT.(2-5-53)</t>
  </si>
  <si>
    <t>UT.(2-2-0)</t>
  </si>
  <si>
    <t>UT.(2-2-41)</t>
  </si>
  <si>
    <t>U.T(0-4-19)</t>
  </si>
  <si>
    <t>DOMESTIC-11/23/2012</t>
  </si>
  <si>
    <t>12/18,20;26,28/2012</t>
  </si>
  <si>
    <t>DOMESTIC/ 1/5/2013</t>
  </si>
  <si>
    <t>U.T(1-0-50)</t>
  </si>
  <si>
    <t>U.T(0-7-26)</t>
  </si>
  <si>
    <t>4/8,11,19/2013</t>
  </si>
  <si>
    <t>U.T(0-4-21)</t>
  </si>
  <si>
    <t>U.T(3-2-4)</t>
  </si>
  <si>
    <t>5/3,10,27/2013</t>
  </si>
  <si>
    <t>6/3,8</t>
  </si>
  <si>
    <t>U.T(1-1-49)</t>
  </si>
  <si>
    <t>UT(0-4-13)</t>
  </si>
  <si>
    <t>U.T(1-4-40)</t>
  </si>
  <si>
    <t>U.T(2-5-27)</t>
  </si>
  <si>
    <t>U.T(1-5-28)</t>
  </si>
  <si>
    <t>U.T(2-1-28)</t>
  </si>
  <si>
    <t>SL(5-0-0)</t>
  </si>
  <si>
    <t>U.T(1-6-58)</t>
  </si>
  <si>
    <t>O.621</t>
  </si>
  <si>
    <t>12/12,13,20,26,27/2013</t>
  </si>
  <si>
    <t>U.T(0-4-38)</t>
  </si>
  <si>
    <t>U.T(1-4-27)</t>
  </si>
  <si>
    <t>U.T(2-6-19)</t>
  </si>
  <si>
    <t>U.T(2-1-51)</t>
  </si>
  <si>
    <t>DOMESTIC-4/14</t>
  </si>
  <si>
    <t>4/8,10,11/2014</t>
  </si>
  <si>
    <t>4/25.30 5/1</t>
  </si>
  <si>
    <t>U.T(0-7-15)</t>
  </si>
  <si>
    <t>5/14,19,23/2014</t>
  </si>
  <si>
    <t>U.T(1-0-5)</t>
  </si>
  <si>
    <t>U.T(1-1-26)</t>
  </si>
  <si>
    <t>U.T(0-4-5)</t>
  </si>
  <si>
    <t>U.T(0-2-21)</t>
  </si>
  <si>
    <t>U.T(0-4-34)</t>
  </si>
  <si>
    <t>U.T(1-6-47)</t>
  </si>
  <si>
    <t>7/11,,15,22,23/2014</t>
  </si>
  <si>
    <t>8/12,26/2014</t>
  </si>
  <si>
    <t>DOMESTIC-10/20,27</t>
  </si>
  <si>
    <t>10/15,16,17</t>
  </si>
  <si>
    <t>10/22,24,28</t>
  </si>
  <si>
    <t>11/26,28</t>
  </si>
  <si>
    <t>UT(3-3-55)</t>
  </si>
  <si>
    <t>UT(2-3-23)</t>
  </si>
  <si>
    <t>UT(1-5-55)</t>
  </si>
  <si>
    <t>UT(1-1-44)</t>
  </si>
  <si>
    <t>UT(1-3-42)</t>
  </si>
  <si>
    <t>UT(0-1-26)</t>
  </si>
  <si>
    <t>UT(0-3-8)</t>
  </si>
  <si>
    <t>UT(0-1-47)</t>
  </si>
  <si>
    <t>UT(1-3-56)</t>
  </si>
  <si>
    <t>UT(2-3-58)</t>
  </si>
  <si>
    <t>UT(0-4-54)</t>
  </si>
  <si>
    <t>UT(1-4-0)</t>
  </si>
  <si>
    <t>12/2,17,29/2015</t>
  </si>
  <si>
    <t>23,24,25,26</t>
  </si>
  <si>
    <t>11/5,17,19</t>
  </si>
  <si>
    <t>11/26,11,13</t>
  </si>
  <si>
    <t>10/21,26</t>
  </si>
  <si>
    <t>DOMESTIC-8/18,25,26</t>
  </si>
  <si>
    <t>7/3,6,16,21</t>
  </si>
  <si>
    <t>2016</t>
  </si>
  <si>
    <t>2017</t>
  </si>
  <si>
    <t>2019</t>
  </si>
  <si>
    <t>2020</t>
  </si>
  <si>
    <t>2021</t>
  </si>
  <si>
    <t>DOMESTIC-12/22,27,29</t>
  </si>
  <si>
    <t>2018</t>
  </si>
  <si>
    <t>DOMESTIC-1/23,24,25</t>
  </si>
  <si>
    <t>1/26,27</t>
  </si>
  <si>
    <t>1/10,11</t>
  </si>
  <si>
    <t>1/16,17</t>
  </si>
  <si>
    <t>FL(4-0-0)</t>
  </si>
  <si>
    <t>11/9,16</t>
  </si>
  <si>
    <t>12/22,26,28,29</t>
  </si>
  <si>
    <t>VL(8-0-0)</t>
  </si>
  <si>
    <t>2/5,14</t>
  </si>
  <si>
    <t>1/8,22</t>
  </si>
  <si>
    <t>2/15,19,20</t>
  </si>
  <si>
    <t>DOMESTIC-3/13</t>
  </si>
  <si>
    <t>PARENTAL-5/17,18</t>
  </si>
  <si>
    <t>UT(0-4-34)</t>
  </si>
  <si>
    <t>UT(0-2-54)</t>
  </si>
  <si>
    <t>UT(0-6-36)</t>
  </si>
  <si>
    <t>UT(0-1-23)</t>
  </si>
  <si>
    <t>UT(0-3-17)</t>
  </si>
  <si>
    <t>6/18,11</t>
  </si>
  <si>
    <t>UT(1-0-5)</t>
  </si>
  <si>
    <t>10/4,8,9,12</t>
  </si>
  <si>
    <t>10/18,30</t>
  </si>
  <si>
    <t>UT(1-1-28)</t>
  </si>
  <si>
    <t>UT(3-7-30)</t>
  </si>
  <si>
    <t>2/1,8,15</t>
  </si>
  <si>
    <t>5/15,17</t>
  </si>
  <si>
    <t>9/3,10</t>
  </si>
  <si>
    <t>9/13,16,20</t>
  </si>
  <si>
    <t>9/26,27,30</t>
  </si>
  <si>
    <t>DOMESTIC-10/3</t>
  </si>
  <si>
    <t>10/4,7</t>
  </si>
  <si>
    <t>DOMESTIC-10/22</t>
  </si>
  <si>
    <t>11/22,25,26</t>
  </si>
  <si>
    <t>DOMESTIC-12/23</t>
  </si>
  <si>
    <t>VL(5-0-0)</t>
  </si>
  <si>
    <t>CALAMITY-1/15,17,23,24 2/14</t>
  </si>
  <si>
    <t>12/14,17,28,18</t>
  </si>
  <si>
    <t>DOMESTIC-1/24,27,28</t>
  </si>
  <si>
    <t>12/9,10,16,27,31</t>
  </si>
  <si>
    <t>2022</t>
  </si>
  <si>
    <t>3/7,8</t>
  </si>
  <si>
    <t>PARENTAL-4/26</t>
  </si>
  <si>
    <t>8/15,17</t>
  </si>
  <si>
    <t>2023</t>
  </si>
  <si>
    <t>CL(5-0-0)</t>
  </si>
  <si>
    <t>3DAY SICK LEAVE W/PAY 20,22,21</t>
  </si>
  <si>
    <t>6/10,11,13,14</t>
  </si>
  <si>
    <t>VL(4-0-0)</t>
  </si>
  <si>
    <t>12/12,23,27-29</t>
  </si>
  <si>
    <t>PARENTAL 1/6/23</t>
  </si>
  <si>
    <t>7/5,11</t>
  </si>
  <si>
    <t>LUCIANO, ADELAIDA CREUS</t>
  </si>
  <si>
    <t>PERMANENT</t>
  </si>
  <si>
    <t>BARANGAY</t>
  </si>
  <si>
    <t>COMMUNITY AFFAIRS ASST II</t>
  </si>
  <si>
    <t xml:space="preserve"> *********************NOTHING FOLLOWS***********************</t>
  </si>
  <si>
    <r>
      <t>COMPULSORY RETIREMENT EFFECTIVE DATE: JUNE</t>
    </r>
    <r>
      <rPr>
        <b/>
        <sz val="11"/>
        <color rgb="FFFF0000"/>
        <rFont val="Calibri"/>
        <family val="2"/>
        <scheme val="minor"/>
      </rPr>
      <t xml:space="preserve"> 12, 2023</t>
    </r>
  </si>
  <si>
    <t>FORWARD LEAVE</t>
  </si>
  <si>
    <t>TOTAL VL = 59.746</t>
  </si>
  <si>
    <t>TOTAL LEAVE BALANCE</t>
  </si>
  <si>
    <t>TOTAL SL = 267.982</t>
  </si>
  <si>
    <t>6/8,9/2023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</si>
</sst>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Continuous" vertical="center"/>
    </xf>
    <xf numFmtId="0" fontId="0" fillId="0" borderId="1" xfId="0" applyBorder="1" applyAlignment="1">
      <alignment horizontal="centerContinuous" vertical="center"/>
    </xf>
    <xf numFmtId="164" fontId="1" fillId="0" borderId="1" xfId="0" applyNumberFormat="1" applyFont="1" applyBorder="1" applyAlignment="1">
      <alignment horizontal="centerContinuous" vertical="center"/>
    </xf>
    <xf numFmtId="164" fontId="0" fillId="0" borderId="1" xfId="0" applyNumberFormat="1" applyBorder="1" applyAlignment="1">
      <alignment horizontal="centerContinuous" vertical="center"/>
    </xf>
    <xf numFmtId="0" fontId="5" fillId="0" borderId="1" xfId="0" applyFont="1" applyBorder="1" applyAlignment="1">
      <alignment horizontal="center" vertical="center"/>
    </xf>
    <xf numFmtId="0" fontId="0" fillId="0" borderId="13" xfId="0" applyBorder="1" applyAlignment="1">
      <alignment horizontal="centerContinuous" vertical="center"/>
    </xf>
    <xf numFmtId="0" fontId="2" fillId="0" borderId="13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99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topLeftCell="A4" zoomScale="79" zoomScaleNormal="79" workbookViewId="0">
      <selection activeCell="E42" sqref="E4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99"/>
  <sheetViews>
    <sheetView tabSelected="1" zoomScaleNormal="100" workbookViewId="0">
      <pane ySplit="3570" topLeftCell="A569" activePane="bottomLeft"/>
      <selection activeCell="I9" sqref="I9"/>
      <selection pane="bottomLeft" activeCell="K579" sqref="K579"/>
    </sheetView>
  </sheetViews>
  <sheetFormatPr defaultRowHeight="15" x14ac:dyDescent="0.25"/>
  <cols>
    <col min="1" max="1" width="10.28515625" style="1" customWidth="1"/>
    <col min="2" max="2" width="26.285156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9.7109375" style="1" customWidth="1"/>
  </cols>
  <sheetData>
    <row r="2" spans="1:11" ht="20.45" customHeight="1" x14ac:dyDescent="0.25">
      <c r="A2" s="29" t="s">
        <v>9</v>
      </c>
      <c r="B2" s="60" t="s">
        <v>456</v>
      </c>
      <c r="C2" s="60"/>
      <c r="D2" s="21" t="s">
        <v>14</v>
      </c>
      <c r="E2" s="10"/>
      <c r="F2" s="67"/>
      <c r="G2" s="67"/>
      <c r="H2" s="28" t="s">
        <v>10</v>
      </c>
      <c r="I2" s="25"/>
      <c r="J2" s="61"/>
      <c r="K2" s="62"/>
    </row>
    <row r="3" spans="1:11" x14ac:dyDescent="0.25">
      <c r="A3" s="18" t="s">
        <v>15</v>
      </c>
      <c r="B3" s="60" t="s">
        <v>459</v>
      </c>
      <c r="C3" s="60"/>
      <c r="D3" s="22" t="s">
        <v>13</v>
      </c>
      <c r="F3" s="68"/>
      <c r="G3" s="65"/>
      <c r="H3" s="26" t="s">
        <v>11</v>
      </c>
      <c r="I3" s="26"/>
      <c r="J3" s="63"/>
      <c r="K3" s="64"/>
    </row>
    <row r="4" spans="1:11" ht="14.45" customHeight="1" x14ac:dyDescent="0.25">
      <c r="A4" s="18" t="s">
        <v>16</v>
      </c>
      <c r="B4" s="60" t="s">
        <v>457</v>
      </c>
      <c r="C4" s="60"/>
      <c r="D4" s="22" t="s">
        <v>12</v>
      </c>
      <c r="F4" s="65" t="s">
        <v>458</v>
      </c>
      <c r="G4" s="65"/>
      <c r="H4" s="26" t="s">
        <v>17</v>
      </c>
      <c r="I4" s="26"/>
      <c r="J4" s="65"/>
      <c r="K4" s="6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59.746000000000151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267.98199999999997</v>
      </c>
      <c r="J9" s="11"/>
      <c r="K9" s="20"/>
    </row>
    <row r="10" spans="1:11" x14ac:dyDescent="0.25">
      <c r="A10" s="23"/>
      <c r="B10" s="57" t="s">
        <v>462</v>
      </c>
      <c r="C10" s="13">
        <v>37.875</v>
      </c>
      <c r="D10" s="39"/>
      <c r="E10" s="13"/>
      <c r="F10" s="20"/>
      <c r="G10" s="13">
        <v>56.25</v>
      </c>
      <c r="H10" s="39"/>
      <c r="I10" s="13"/>
      <c r="J10" s="11"/>
      <c r="K10" s="20"/>
    </row>
    <row r="11" spans="1:11" x14ac:dyDescent="0.25">
      <c r="A11" s="47" t="s">
        <v>43</v>
      </c>
      <c r="B11" s="20"/>
      <c r="C11" s="13"/>
      <c r="D11" s="48" t="s">
        <v>32</v>
      </c>
      <c r="E11" s="9"/>
      <c r="F11" s="20"/>
      <c r="G11" s="13" t="str">
        <f>IF(ISBLANK(Table1[[#This Row],[EARNED]]),"",Table1[[#This Row],[EARNED]])</f>
        <v/>
      </c>
      <c r="H11" s="48" t="s">
        <v>32</v>
      </c>
      <c r="I11" s="9"/>
      <c r="J11" s="11"/>
      <c r="K11" s="20"/>
    </row>
    <row r="12" spans="1:11" x14ac:dyDescent="0.25">
      <c r="A12" s="40">
        <v>33239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33270</v>
      </c>
      <c r="B13" s="20" t="s">
        <v>149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>
        <v>3</v>
      </c>
      <c r="I13" s="9"/>
      <c r="J13" s="11"/>
      <c r="K13" s="20" t="s">
        <v>450</v>
      </c>
    </row>
    <row r="14" spans="1:11" x14ac:dyDescent="0.25">
      <c r="A14" s="40">
        <v>33298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33329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33359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0">
        <v>33390</v>
      </c>
      <c r="B17" s="20" t="s">
        <v>452</v>
      </c>
      <c r="C17" s="13">
        <v>1.25</v>
      </c>
      <c r="D17" s="39">
        <v>4</v>
      </c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 t="s">
        <v>451</v>
      </c>
    </row>
    <row r="18" spans="1:11" x14ac:dyDescent="0.25">
      <c r="A18" s="40">
        <v>33420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33451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33482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33512</v>
      </c>
      <c r="B21" s="20" t="s">
        <v>48</v>
      </c>
      <c r="C21" s="13">
        <v>1.25</v>
      </c>
      <c r="D21" s="39">
        <v>10</v>
      </c>
      <c r="E21" s="9"/>
      <c r="F21" s="20"/>
      <c r="G21" s="13">
        <f>IF(ISBLANK(Table1[[#This Row],[EARNED]]),"",Table1[[#This Row],[EARNED]])</f>
        <v>1.25</v>
      </c>
      <c r="H21" s="39">
        <v>4</v>
      </c>
      <c r="I21" s="9"/>
      <c r="J21" s="11"/>
      <c r="K21" s="20" t="s">
        <v>45</v>
      </c>
    </row>
    <row r="22" spans="1:11" x14ac:dyDescent="0.25">
      <c r="A22" s="40">
        <v>33543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33573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7" t="s">
        <v>44</v>
      </c>
      <c r="B24" s="20"/>
      <c r="C24" s="13"/>
      <c r="D24" s="39"/>
      <c r="E24" s="34" t="s">
        <v>32</v>
      </c>
      <c r="F24" s="20"/>
      <c r="G24" s="13" t="str">
        <f>IF(ISBLANK(Table1[[#This Row],[EARNED]]),"",Table1[[#This Row],[EARNED]])</f>
        <v/>
      </c>
      <c r="H24" s="39"/>
      <c r="I24" s="34" t="s">
        <v>32</v>
      </c>
      <c r="J24" s="11"/>
      <c r="K24" s="20"/>
    </row>
    <row r="25" spans="1:11" x14ac:dyDescent="0.25">
      <c r="A25" s="40">
        <v>33604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33635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33664</v>
      </c>
      <c r="B27" s="20" t="s">
        <v>47</v>
      </c>
      <c r="C27" s="13">
        <v>1.25</v>
      </c>
      <c r="D27" s="39">
        <v>3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33695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33725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33756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33786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33817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20"/>
    </row>
    <row r="33" spans="1:11" x14ac:dyDescent="0.25">
      <c r="A33" s="40">
        <v>33848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33878</v>
      </c>
      <c r="B34" s="20" t="s">
        <v>48</v>
      </c>
      <c r="C34" s="13">
        <v>1.25</v>
      </c>
      <c r="D34" s="39">
        <v>10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33909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33939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7" t="s">
        <v>46</v>
      </c>
      <c r="B37" s="20"/>
      <c r="C37" s="13"/>
      <c r="D37" s="39"/>
      <c r="E37" s="34" t="s">
        <v>32</v>
      </c>
      <c r="F37" s="20"/>
      <c r="G37" s="13" t="str">
        <f>IF(ISBLANK(Table1[[#This Row],[EARNED]]),"",Table1[[#This Row],[EARNED]])</f>
        <v/>
      </c>
      <c r="H37" s="39"/>
      <c r="I37" s="34" t="s">
        <v>32</v>
      </c>
      <c r="J37" s="11"/>
      <c r="K37" s="20"/>
    </row>
    <row r="38" spans="1:11" x14ac:dyDescent="0.25">
      <c r="A38" s="40">
        <v>33970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34001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34029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34060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34090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34121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34151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34182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34213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34243</v>
      </c>
      <c r="B47" s="20" t="s">
        <v>48</v>
      </c>
      <c r="C47" s="13">
        <v>1.25</v>
      </c>
      <c r="D47" s="39">
        <v>10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34274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34304</v>
      </c>
      <c r="B49" s="20" t="s">
        <v>49</v>
      </c>
      <c r="C49" s="13">
        <v>1.25</v>
      </c>
      <c r="D49" s="39">
        <v>5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7" t="s">
        <v>50</v>
      </c>
      <c r="B50" s="20"/>
      <c r="C50" s="13"/>
      <c r="D50" s="39"/>
      <c r="E50" s="34" t="s">
        <v>32</v>
      </c>
      <c r="F50" s="20"/>
      <c r="G50" s="13" t="str">
        <f>IF(ISBLANK(Table1[[#This Row],[EARNED]]),"",Table1[[#This Row],[EARNED]])</f>
        <v/>
      </c>
      <c r="H50" s="39"/>
      <c r="I50" s="34" t="s">
        <v>32</v>
      </c>
      <c r="J50" s="11"/>
      <c r="K50" s="20"/>
    </row>
    <row r="51" spans="1:11" x14ac:dyDescent="0.25">
      <c r="A51" s="40">
        <v>34335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34366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34394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34425</v>
      </c>
      <c r="B54" s="20" t="s">
        <v>52</v>
      </c>
      <c r="C54" s="13">
        <v>1.25</v>
      </c>
      <c r="D54" s="39">
        <v>4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34455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34486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34516</v>
      </c>
      <c r="B57" s="20" t="s">
        <v>53</v>
      </c>
      <c r="C57" s="13">
        <v>1.25</v>
      </c>
      <c r="D57" s="39">
        <v>10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34547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34578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34608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34639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34669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7" t="s">
        <v>51</v>
      </c>
      <c r="B63" s="20"/>
      <c r="C63" s="13"/>
      <c r="D63" s="39"/>
      <c r="E63" s="34" t="s">
        <v>32</v>
      </c>
      <c r="F63" s="20"/>
      <c r="G63" s="13" t="str">
        <f>IF(ISBLANK(Table1[[#This Row],[EARNED]]),"",Table1[[#This Row],[EARNED]])</f>
        <v/>
      </c>
      <c r="H63" s="39"/>
      <c r="I63" s="34" t="s">
        <v>32</v>
      </c>
      <c r="J63" s="11"/>
      <c r="K63" s="20"/>
    </row>
    <row r="64" spans="1:11" x14ac:dyDescent="0.25">
      <c r="A64" s="40">
        <v>34700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34731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34759</v>
      </c>
      <c r="B66" s="20" t="s">
        <v>63</v>
      </c>
      <c r="C66" s="13">
        <v>1.25</v>
      </c>
      <c r="D66" s="39" t="s">
        <v>54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 t="s">
        <v>55</v>
      </c>
    </row>
    <row r="67" spans="1:11" x14ac:dyDescent="0.25">
      <c r="A67" s="40">
        <v>34790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34820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34851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34881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34912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34943</v>
      </c>
      <c r="B72" s="20" t="s">
        <v>56</v>
      </c>
      <c r="C72" s="13">
        <v>1.25</v>
      </c>
      <c r="D72" s="39">
        <v>10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 t="s">
        <v>57</v>
      </c>
    </row>
    <row r="73" spans="1:11" x14ac:dyDescent="0.25">
      <c r="A73" s="40">
        <v>34973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35004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35034</v>
      </c>
      <c r="B75" s="20" t="s">
        <v>58</v>
      </c>
      <c r="C75" s="13">
        <v>1.25</v>
      </c>
      <c r="D75" s="39">
        <v>4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7" t="s">
        <v>59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35065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f>EDATE(A77,1)</f>
        <v>35096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f t="shared" ref="A79:A87" si="0">EDATE(A78,1)</f>
        <v>35125</v>
      </c>
      <c r="B79" s="20" t="s">
        <v>62</v>
      </c>
      <c r="C79" s="13">
        <v>1.25</v>
      </c>
      <c r="D79" s="39">
        <v>2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64</v>
      </c>
    </row>
    <row r="80" spans="1:11" x14ac:dyDescent="0.25">
      <c r="A80" s="40">
        <f t="shared" si="0"/>
        <v>35156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f t="shared" si="0"/>
        <v>35186</v>
      </c>
      <c r="B81" s="20" t="s">
        <v>62</v>
      </c>
      <c r="C81" s="13">
        <v>1.25</v>
      </c>
      <c r="D81" s="39">
        <v>2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 t="s">
        <v>65</v>
      </c>
    </row>
    <row r="82" spans="1:11" x14ac:dyDescent="0.25">
      <c r="A82" s="40">
        <f t="shared" si="0"/>
        <v>35217</v>
      </c>
      <c r="B82" s="20" t="s">
        <v>66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 t="s">
        <v>67</v>
      </c>
    </row>
    <row r="83" spans="1:11" x14ac:dyDescent="0.25">
      <c r="A83" s="40">
        <f t="shared" si="0"/>
        <v>35247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f t="shared" si="0"/>
        <v>35278</v>
      </c>
      <c r="B84" s="20" t="s">
        <v>68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2</v>
      </c>
      <c r="I84" s="9"/>
      <c r="J84" s="11">
        <v>158.375</v>
      </c>
      <c r="K84" s="20" t="s">
        <v>69</v>
      </c>
    </row>
    <row r="85" spans="1:11" x14ac:dyDescent="0.25">
      <c r="A85" s="40">
        <f t="shared" si="0"/>
        <v>35309</v>
      </c>
      <c r="B85" s="20" t="s">
        <v>70</v>
      </c>
      <c r="C85" s="13">
        <v>1.25</v>
      </c>
      <c r="D85" s="39">
        <v>10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 t="s">
        <v>71</v>
      </c>
    </row>
    <row r="86" spans="1:11" x14ac:dyDescent="0.25">
      <c r="A86" s="40">
        <f t="shared" si="0"/>
        <v>35339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>
        <v>153.375</v>
      </c>
      <c r="K86" s="20"/>
    </row>
    <row r="87" spans="1:11" x14ac:dyDescent="0.25">
      <c r="A87" s="40">
        <f t="shared" si="0"/>
        <v>35370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>
        <v>155.875</v>
      </c>
      <c r="K87" s="20"/>
    </row>
    <row r="88" spans="1:11" x14ac:dyDescent="0.25">
      <c r="A88" s="40">
        <f>EDATE(A87,1)</f>
        <v>35400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7" t="s">
        <v>60</v>
      </c>
      <c r="B89" s="20"/>
      <c r="C89" s="13"/>
      <c r="D89" s="39"/>
      <c r="E89" s="34" t="s">
        <v>32</v>
      </c>
      <c r="F89" s="20"/>
      <c r="G89" s="13" t="str">
        <f>IF(ISBLANK(Table1[[#This Row],[EARNED]]),"",Table1[[#This Row],[EARNED]])</f>
        <v/>
      </c>
      <c r="H89" s="39"/>
      <c r="I89" s="34" t="s">
        <v>32</v>
      </c>
      <c r="J89" s="11"/>
      <c r="K89" s="20"/>
    </row>
    <row r="90" spans="1:11" x14ac:dyDescent="0.25">
      <c r="A90" s="40">
        <v>35431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35462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35490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35521</v>
      </c>
      <c r="B93" s="20" t="s">
        <v>72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 t="s">
        <v>73</v>
      </c>
    </row>
    <row r="94" spans="1:11" x14ac:dyDescent="0.25">
      <c r="A94" s="40">
        <v>35551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35582</v>
      </c>
      <c r="B95" s="20" t="s">
        <v>74</v>
      </c>
      <c r="C95" s="13">
        <v>1.25</v>
      </c>
      <c r="D95" s="39">
        <v>1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 t="s">
        <v>75</v>
      </c>
    </row>
    <row r="96" spans="1:11" x14ac:dyDescent="0.25">
      <c r="A96" s="40">
        <v>35612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35643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35674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35704</v>
      </c>
      <c r="B99" s="20" t="s">
        <v>76</v>
      </c>
      <c r="C99" s="13">
        <v>1.25</v>
      </c>
      <c r="D99" s="39">
        <v>15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 t="s">
        <v>77</v>
      </c>
    </row>
    <row r="100" spans="1:11" x14ac:dyDescent="0.25">
      <c r="A100" s="40">
        <v>35735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35765</v>
      </c>
      <c r="B101" s="20" t="s">
        <v>78</v>
      </c>
      <c r="C101" s="13">
        <v>1.25</v>
      </c>
      <c r="D101" s="39">
        <v>3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>
        <v>169.375</v>
      </c>
      <c r="K101" s="20" t="s">
        <v>79</v>
      </c>
    </row>
    <row r="102" spans="1:11" x14ac:dyDescent="0.25">
      <c r="A102" s="40"/>
      <c r="B102" s="20" t="s">
        <v>80</v>
      </c>
      <c r="C102" s="13"/>
      <c r="D102" s="48">
        <v>0.09</v>
      </c>
      <c r="E102" s="34" t="s">
        <v>32</v>
      </c>
      <c r="F102" s="20"/>
      <c r="G102" s="13" t="str">
        <f>IF(ISBLANK(Table1[[#This Row],[EARNED]]),"",Table1[[#This Row],[EARNED]])</f>
        <v/>
      </c>
      <c r="H102" s="39"/>
      <c r="I102" s="34" t="s">
        <v>32</v>
      </c>
      <c r="J102" s="11"/>
      <c r="K102" s="20"/>
    </row>
    <row r="103" spans="1:11" x14ac:dyDescent="0.25">
      <c r="A103" s="47" t="s">
        <v>61</v>
      </c>
      <c r="B103" s="20"/>
      <c r="C103" s="13"/>
      <c r="D103" s="39"/>
      <c r="E103" s="34" t="s">
        <v>32</v>
      </c>
      <c r="F103" s="20"/>
      <c r="G103" s="13" t="str">
        <f>IF(ISBLANK(Table1[[#This Row],[EARNED]]),"",Table1[[#This Row],[EARNED]])</f>
        <v/>
      </c>
      <c r="H103" s="39"/>
      <c r="I103" s="34" t="s">
        <v>32</v>
      </c>
      <c r="J103" s="11"/>
      <c r="K103" s="20"/>
    </row>
    <row r="104" spans="1:11" x14ac:dyDescent="0.25">
      <c r="A104" s="40">
        <v>35796</v>
      </c>
      <c r="B104" s="20" t="s">
        <v>81</v>
      </c>
      <c r="C104" s="13">
        <v>1.25</v>
      </c>
      <c r="D104" s="39">
        <v>0.104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35827</v>
      </c>
      <c r="B105" s="20" t="s">
        <v>83</v>
      </c>
      <c r="C105" s="13">
        <v>1.25</v>
      </c>
      <c r="D105" s="39">
        <v>3.6999999999999998E-2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35855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35886</v>
      </c>
      <c r="B107" s="20" t="s">
        <v>84</v>
      </c>
      <c r="C107" s="13">
        <v>1.25</v>
      </c>
      <c r="D107" s="39">
        <v>2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 t="s">
        <v>85</v>
      </c>
    </row>
    <row r="108" spans="1:11" x14ac:dyDescent="0.25">
      <c r="A108" s="40">
        <v>35916</v>
      </c>
      <c r="B108" s="20" t="s">
        <v>86</v>
      </c>
      <c r="C108" s="13">
        <v>1.25</v>
      </c>
      <c r="D108" s="39">
        <v>0.127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35947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 t="s">
        <v>87</v>
      </c>
    </row>
    <row r="110" spans="1:11" x14ac:dyDescent="0.25">
      <c r="A110" s="40">
        <v>35977</v>
      </c>
      <c r="B110" s="20" t="s">
        <v>88</v>
      </c>
      <c r="C110" s="13">
        <v>1.25</v>
      </c>
      <c r="D110" s="39">
        <v>2.5000000000000001E-2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36008</v>
      </c>
      <c r="B111" s="20" t="s">
        <v>89</v>
      </c>
      <c r="C111" s="13">
        <v>1.25</v>
      </c>
      <c r="D111" s="39">
        <v>0.06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36039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36069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36100</v>
      </c>
      <c r="B114" s="20" t="s">
        <v>90</v>
      </c>
      <c r="C114" s="13">
        <v>1.25</v>
      </c>
      <c r="D114" s="39">
        <v>1.2E-2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36130</v>
      </c>
      <c r="B115" s="20" t="s">
        <v>91</v>
      </c>
      <c r="C115" s="13">
        <v>1.25</v>
      </c>
      <c r="D115" s="39">
        <v>3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 t="s">
        <v>93</v>
      </c>
    </row>
    <row r="116" spans="1:11" x14ac:dyDescent="0.25">
      <c r="A116" s="40"/>
      <c r="B116" s="20" t="s">
        <v>92</v>
      </c>
      <c r="C116" s="13"/>
      <c r="D116" s="39">
        <v>0.108</v>
      </c>
      <c r="E116" s="34" t="s">
        <v>32</v>
      </c>
      <c r="F116" s="20"/>
      <c r="G116" s="13" t="str">
        <f>IF(ISBLANK(Table1[[#This Row],[EARNED]]),"",Table1[[#This Row],[EARNED]])</f>
        <v/>
      </c>
      <c r="H116" s="39"/>
      <c r="I116" s="34" t="s">
        <v>32</v>
      </c>
      <c r="J116" s="11"/>
      <c r="K116" s="20"/>
    </row>
    <row r="117" spans="1:11" x14ac:dyDescent="0.25">
      <c r="A117" s="47" t="s">
        <v>82</v>
      </c>
      <c r="B117" s="20"/>
      <c r="C117" s="13"/>
      <c r="D117" s="39"/>
      <c r="E117" s="34" t="s">
        <v>32</v>
      </c>
      <c r="F117" s="20"/>
      <c r="G117" s="13" t="str">
        <f>IF(ISBLANK(Table1[[#This Row],[EARNED]]),"",Table1[[#This Row],[EARNED]])</f>
        <v/>
      </c>
      <c r="H117" s="39"/>
      <c r="I117" s="34" t="s">
        <v>32</v>
      </c>
      <c r="J117" s="11"/>
      <c r="K117" s="20"/>
    </row>
    <row r="118" spans="1:11" x14ac:dyDescent="0.25">
      <c r="A118" s="40">
        <v>36161</v>
      </c>
      <c r="B118" s="20" t="s">
        <v>94</v>
      </c>
      <c r="C118" s="13">
        <v>1.25</v>
      </c>
      <c r="D118" s="39">
        <v>1.9E-2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36192</v>
      </c>
      <c r="B119" s="20" t="s">
        <v>88</v>
      </c>
      <c r="C119" s="13">
        <v>1.25</v>
      </c>
      <c r="D119" s="39">
        <v>2.5000000000000001E-2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36220</v>
      </c>
      <c r="B120" s="20" t="s">
        <v>95</v>
      </c>
      <c r="C120" s="13">
        <v>1.25</v>
      </c>
      <c r="D120" s="39">
        <v>7.6999999999999999E-2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 t="s">
        <v>96</v>
      </c>
    </row>
    <row r="121" spans="1:11" x14ac:dyDescent="0.25">
      <c r="A121" s="40">
        <v>36251</v>
      </c>
      <c r="B121" s="20" t="s">
        <v>84</v>
      </c>
      <c r="C121" s="13">
        <v>1.25</v>
      </c>
      <c r="D121" s="39">
        <v>2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 t="s">
        <v>97</v>
      </c>
    </row>
    <row r="122" spans="1:11" x14ac:dyDescent="0.25">
      <c r="A122" s="40">
        <v>36281</v>
      </c>
      <c r="B122" s="20" t="s">
        <v>98</v>
      </c>
      <c r="C122" s="13">
        <v>1.25</v>
      </c>
      <c r="D122" s="39">
        <v>0.16700000000000001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v>36312</v>
      </c>
      <c r="B123" s="20" t="s">
        <v>100</v>
      </c>
      <c r="C123" s="13">
        <v>1.25</v>
      </c>
      <c r="D123" s="39">
        <v>9.1999999999999998E-2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36342</v>
      </c>
      <c r="B124" s="20" t="s">
        <v>99</v>
      </c>
      <c r="C124" s="13">
        <v>1.25</v>
      </c>
      <c r="D124" s="39">
        <v>0.183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36373</v>
      </c>
      <c r="B125" s="20" t="s">
        <v>101</v>
      </c>
      <c r="C125" s="13">
        <v>1.25</v>
      </c>
      <c r="D125" s="39">
        <v>3.1E-2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v>36404</v>
      </c>
      <c r="B126" s="20" t="s">
        <v>89</v>
      </c>
      <c r="C126" s="13">
        <v>1.25</v>
      </c>
      <c r="D126" s="39">
        <v>0.93500000000000005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v>36434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v>36465</v>
      </c>
      <c r="B128" s="20" t="s">
        <v>102</v>
      </c>
      <c r="C128" s="13">
        <v>1.25</v>
      </c>
      <c r="D128" s="39">
        <v>0.77100000000000002</v>
      </c>
      <c r="E128" s="34" t="s">
        <v>32</v>
      </c>
      <c r="F128" s="20"/>
      <c r="G128" s="13">
        <f>IF(ISBLANK(Table1[[#This Row],[EARNED]]),"",Table1[[#This Row],[EARNED]])</f>
        <v>1.25</v>
      </c>
      <c r="H128" s="39"/>
      <c r="I128" s="34" t="s">
        <v>32</v>
      </c>
      <c r="J128" s="11"/>
      <c r="K128" s="20"/>
    </row>
    <row r="129" spans="1:11" x14ac:dyDescent="0.25">
      <c r="A129" s="40">
        <v>36495</v>
      </c>
      <c r="B129" s="20" t="s">
        <v>103</v>
      </c>
      <c r="C129" s="13">
        <v>1.25</v>
      </c>
      <c r="D129" s="39">
        <v>3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 t="s">
        <v>104</v>
      </c>
    </row>
    <row r="130" spans="1:11" x14ac:dyDescent="0.25">
      <c r="A130" s="40"/>
      <c r="B130" s="20" t="s">
        <v>105</v>
      </c>
      <c r="C130" s="13"/>
      <c r="D130" s="39">
        <v>0.246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7" t="s">
        <v>106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36526</v>
      </c>
      <c r="B132" s="20" t="s">
        <v>107</v>
      </c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>
        <v>1</v>
      </c>
      <c r="I132" s="9"/>
      <c r="J132" s="11"/>
      <c r="K132" s="20" t="s">
        <v>108</v>
      </c>
    </row>
    <row r="133" spans="1:11" x14ac:dyDescent="0.25">
      <c r="A133" s="40"/>
      <c r="B133" s="20" t="s">
        <v>109</v>
      </c>
      <c r="C133" s="13"/>
      <c r="D133" s="39">
        <v>0.192</v>
      </c>
      <c r="E133" s="34" t="s">
        <v>32</v>
      </c>
      <c r="F133" s="20"/>
      <c r="G133" s="13" t="str">
        <f>IF(ISBLANK(Table1[[#This Row],[EARNED]]),"",Table1[[#This Row],[EARNED]])</f>
        <v/>
      </c>
      <c r="H133" s="39"/>
      <c r="I133" s="34" t="s">
        <v>32</v>
      </c>
      <c r="J133" s="11"/>
      <c r="K133" s="20"/>
    </row>
    <row r="134" spans="1:11" x14ac:dyDescent="0.25">
      <c r="A134" s="40">
        <v>36557</v>
      </c>
      <c r="B134" s="20" t="s">
        <v>110</v>
      </c>
      <c r="C134" s="13">
        <v>1.25</v>
      </c>
      <c r="D134" s="39">
        <v>0.16900000000000001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36586</v>
      </c>
      <c r="B135" s="20" t="s">
        <v>84</v>
      </c>
      <c r="C135" s="13">
        <v>1.25</v>
      </c>
      <c r="D135" s="39">
        <v>2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 t="s">
        <v>111</v>
      </c>
    </row>
    <row r="136" spans="1:11" x14ac:dyDescent="0.25">
      <c r="A136" s="40"/>
      <c r="B136" s="20" t="s">
        <v>112</v>
      </c>
      <c r="C136" s="13"/>
      <c r="D136" s="39">
        <v>0.27900000000000003</v>
      </c>
      <c r="E136" s="34" t="s">
        <v>32</v>
      </c>
      <c r="F136" s="20"/>
      <c r="G136" s="13" t="str">
        <f>IF(ISBLANK(Table1[[#This Row],[EARNED]]),"",Table1[[#This Row],[EARNED]])</f>
        <v/>
      </c>
      <c r="H136" s="39"/>
      <c r="I136" s="34" t="s">
        <v>32</v>
      </c>
      <c r="J136" s="11"/>
      <c r="K136" s="20" t="s">
        <v>206</v>
      </c>
    </row>
    <row r="137" spans="1:11" x14ac:dyDescent="0.25">
      <c r="A137" s="40">
        <v>36617</v>
      </c>
      <c r="B137" s="20" t="s">
        <v>113</v>
      </c>
      <c r="C137" s="13">
        <v>1.25</v>
      </c>
      <c r="D137" s="39">
        <v>3.5000000000000003E-2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v>36647</v>
      </c>
      <c r="B138" s="20" t="s">
        <v>114</v>
      </c>
      <c r="C138" s="13">
        <v>1.25</v>
      </c>
      <c r="D138" s="39">
        <v>1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49">
        <v>45051</v>
      </c>
    </row>
    <row r="139" spans="1:11" x14ac:dyDescent="0.25">
      <c r="A139" s="40"/>
      <c r="B139" s="20" t="s">
        <v>115</v>
      </c>
      <c r="C139" s="13"/>
      <c r="D139" s="39"/>
      <c r="E139" s="34" t="s">
        <v>32</v>
      </c>
      <c r="F139" s="20"/>
      <c r="G139" s="13" t="str">
        <f>IF(ISBLANK(Table1[[#This Row],[EARNED]]),"",Table1[[#This Row],[EARNED]])</f>
        <v/>
      </c>
      <c r="H139" s="39">
        <v>2</v>
      </c>
      <c r="I139" s="34" t="s">
        <v>32</v>
      </c>
      <c r="J139" s="11"/>
      <c r="K139" s="49" t="s">
        <v>116</v>
      </c>
    </row>
    <row r="140" spans="1:11" x14ac:dyDescent="0.25">
      <c r="A140" s="40"/>
      <c r="B140" s="20" t="s">
        <v>117</v>
      </c>
      <c r="C140" s="13"/>
      <c r="D140" s="39">
        <v>0.106</v>
      </c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49"/>
    </row>
    <row r="141" spans="1:11" x14ac:dyDescent="0.25">
      <c r="A141" s="40">
        <v>36678</v>
      </c>
      <c r="B141" s="20" t="s">
        <v>118</v>
      </c>
      <c r="C141" s="13">
        <v>1.25</v>
      </c>
      <c r="D141" s="39">
        <v>0.36499999999999999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v>36708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v>36739</v>
      </c>
      <c r="B143" s="20" t="s">
        <v>81</v>
      </c>
      <c r="C143" s="13">
        <v>1.25</v>
      </c>
      <c r="D143" s="39">
        <v>0.104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v>36770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v>36800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v>36831</v>
      </c>
      <c r="B146" s="20" t="s">
        <v>114</v>
      </c>
      <c r="C146" s="13">
        <v>1.25</v>
      </c>
      <c r="D146" s="39">
        <v>1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 t="s">
        <v>120</v>
      </c>
    </row>
    <row r="147" spans="1:11" x14ac:dyDescent="0.25">
      <c r="A147" s="40"/>
      <c r="B147" s="20" t="s">
        <v>114</v>
      </c>
      <c r="C147" s="13"/>
      <c r="D147" s="39">
        <v>1</v>
      </c>
      <c r="E147" s="9" t="s">
        <v>119</v>
      </c>
      <c r="F147" s="20"/>
      <c r="G147" s="13" t="str">
        <f>IF(ISBLANK(Table1[[#This Row],[EARNED]]),"",Table1[[#This Row],[EARNED]])</f>
        <v/>
      </c>
      <c r="H147" s="39"/>
      <c r="I147" s="34" t="s">
        <v>32</v>
      </c>
      <c r="J147" s="11"/>
      <c r="K147" s="20"/>
    </row>
    <row r="148" spans="1:11" x14ac:dyDescent="0.25">
      <c r="A148" s="40"/>
      <c r="B148" s="20" t="s">
        <v>113</v>
      </c>
      <c r="C148" s="13"/>
      <c r="D148" s="39">
        <v>3.5000000000000003E-2</v>
      </c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>
        <v>36861</v>
      </c>
      <c r="B149" s="20" t="s">
        <v>121</v>
      </c>
      <c r="C149" s="13">
        <v>1.25</v>
      </c>
      <c r="D149" s="39">
        <v>0.46899999999999997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7" t="s">
        <v>122</v>
      </c>
      <c r="B150" s="20"/>
      <c r="C150" s="13"/>
      <c r="D150" s="39"/>
      <c r="E150" s="34" t="s">
        <v>32</v>
      </c>
      <c r="F150" s="20"/>
      <c r="G150" s="13" t="str">
        <f>IF(ISBLANK(Table1[[#This Row],[EARNED]]),"",Table1[[#This Row],[EARNED]])</f>
        <v/>
      </c>
      <c r="H150" s="39"/>
      <c r="I150" s="34" t="s">
        <v>32</v>
      </c>
      <c r="J150" s="11"/>
      <c r="K150" s="20"/>
    </row>
    <row r="151" spans="1:11" x14ac:dyDescent="0.25">
      <c r="A151" s="40">
        <v>36892</v>
      </c>
      <c r="B151" s="20" t="s">
        <v>126</v>
      </c>
      <c r="C151" s="13">
        <v>1.25</v>
      </c>
      <c r="D151" s="39">
        <v>6.5000000000000002E-2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36923</v>
      </c>
      <c r="B152" s="20" t="s">
        <v>127</v>
      </c>
      <c r="C152" s="13">
        <v>1.25</v>
      </c>
      <c r="D152" s="39">
        <v>0.35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 t="s">
        <v>129</v>
      </c>
    </row>
    <row r="153" spans="1:11" x14ac:dyDescent="0.25">
      <c r="A153" s="40">
        <v>36951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v>36982</v>
      </c>
      <c r="B154" s="20" t="s">
        <v>128</v>
      </c>
      <c r="C154" s="13">
        <v>1.25</v>
      </c>
      <c r="D154" s="39">
        <v>1.26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v>37012</v>
      </c>
      <c r="B155" s="20" t="s">
        <v>115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>
        <v>2</v>
      </c>
      <c r="I155" s="9"/>
      <c r="J155" s="11"/>
      <c r="K155" s="20"/>
    </row>
    <row r="156" spans="1:11" x14ac:dyDescent="0.25">
      <c r="A156" s="40">
        <v>37043</v>
      </c>
      <c r="B156" s="20" t="s">
        <v>130</v>
      </c>
      <c r="C156" s="13">
        <v>1.25</v>
      </c>
      <c r="D156" s="39">
        <v>2E-3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v>37073</v>
      </c>
      <c r="B157" s="20" t="s">
        <v>131</v>
      </c>
      <c r="C157" s="13">
        <v>1.25</v>
      </c>
      <c r="D157" s="39">
        <v>0.17699999999999999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v>37104</v>
      </c>
      <c r="B158" s="20" t="s">
        <v>132</v>
      </c>
      <c r="C158" s="13">
        <v>1.25</v>
      </c>
      <c r="D158" s="39">
        <v>8.3000000000000004E-2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v>37135</v>
      </c>
      <c r="B159" s="20" t="s">
        <v>133</v>
      </c>
      <c r="C159" s="13">
        <v>1.25</v>
      </c>
      <c r="D159" s="39">
        <v>0.16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v>37165</v>
      </c>
      <c r="B160" s="20" t="s">
        <v>134</v>
      </c>
      <c r="C160" s="13">
        <v>1.25</v>
      </c>
      <c r="D160" s="39">
        <v>0.33300000000000002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v>37196</v>
      </c>
      <c r="B161" s="20" t="s">
        <v>135</v>
      </c>
      <c r="C161" s="13">
        <v>1.25</v>
      </c>
      <c r="D161" s="39">
        <v>2</v>
      </c>
      <c r="E161" s="34" t="s">
        <v>32</v>
      </c>
      <c r="F161" s="20"/>
      <c r="G161" s="13">
        <f>IF(ISBLANK(Table1[[#This Row],[EARNED]]),"",Table1[[#This Row],[EARNED]])</f>
        <v>1.25</v>
      </c>
      <c r="H161" s="39"/>
      <c r="I161" s="34" t="s">
        <v>32</v>
      </c>
      <c r="J161" s="11"/>
      <c r="K161" s="20" t="s">
        <v>136</v>
      </c>
    </row>
    <row r="162" spans="1:11" x14ac:dyDescent="0.25">
      <c r="A162" s="40"/>
      <c r="B162" s="20" t="s">
        <v>138</v>
      </c>
      <c r="C162" s="13"/>
      <c r="D162" s="39">
        <v>0.17299999999999999</v>
      </c>
      <c r="E162" s="34" t="s">
        <v>32</v>
      </c>
      <c r="F162" s="20"/>
      <c r="G162" s="13" t="str">
        <f>IF(ISBLANK(Table1[[#This Row],[EARNED]]),"",Table1[[#This Row],[EARNED]])</f>
        <v/>
      </c>
      <c r="H162" s="39"/>
      <c r="I162" s="34" t="s">
        <v>32</v>
      </c>
      <c r="J162" s="11">
        <v>261.697</v>
      </c>
      <c r="K162" s="20" t="s">
        <v>137</v>
      </c>
    </row>
    <row r="163" spans="1:11" x14ac:dyDescent="0.25">
      <c r="A163" s="40">
        <v>37226</v>
      </c>
      <c r="B163" s="20" t="s">
        <v>139</v>
      </c>
      <c r="C163" s="13">
        <v>1.25</v>
      </c>
      <c r="D163" s="39">
        <v>2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50">
        <v>43817</v>
      </c>
    </row>
    <row r="164" spans="1:11" x14ac:dyDescent="0.25">
      <c r="A164" s="40"/>
      <c r="B164" s="20" t="s">
        <v>140</v>
      </c>
      <c r="C164" s="13"/>
      <c r="D164" s="39">
        <v>0.13100000000000001</v>
      </c>
      <c r="E164" s="34" t="s">
        <v>32</v>
      </c>
      <c r="F164" s="20"/>
      <c r="G164" s="13" t="str">
        <f>IF(ISBLANK(Table1[[#This Row],[EARNED]]),"",Table1[[#This Row],[EARNED]])</f>
        <v/>
      </c>
      <c r="H164" s="39"/>
      <c r="I164" s="34" t="s">
        <v>32</v>
      </c>
      <c r="J164" s="11"/>
      <c r="K164" s="50"/>
    </row>
    <row r="165" spans="1:11" x14ac:dyDescent="0.25">
      <c r="A165" s="47" t="s">
        <v>123</v>
      </c>
      <c r="B165" s="20"/>
      <c r="C165" s="13"/>
      <c r="D165" s="39"/>
      <c r="E165" s="34" t="s">
        <v>32</v>
      </c>
      <c r="F165" s="20"/>
      <c r="G165" s="13" t="str">
        <f>IF(ISBLANK(Table1[[#This Row],[EARNED]]),"",Table1[[#This Row],[EARNED]])</f>
        <v/>
      </c>
      <c r="H165" s="39"/>
      <c r="I165" s="34" t="s">
        <v>32</v>
      </c>
      <c r="J165" s="11"/>
      <c r="K165" s="20"/>
    </row>
    <row r="166" spans="1:11" x14ac:dyDescent="0.25">
      <c r="A166" s="40">
        <v>37257</v>
      </c>
      <c r="B166" s="20" t="s">
        <v>141</v>
      </c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v>37288</v>
      </c>
      <c r="B167" s="20" t="s">
        <v>107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>
        <v>1</v>
      </c>
      <c r="I167" s="9"/>
      <c r="J167" s="11"/>
      <c r="K167" s="49">
        <v>44976</v>
      </c>
    </row>
    <row r="168" spans="1:11" x14ac:dyDescent="0.25">
      <c r="A168" s="40"/>
      <c r="B168" s="20" t="s">
        <v>142</v>
      </c>
      <c r="C168" s="13"/>
      <c r="D168" s="39">
        <v>0.502</v>
      </c>
      <c r="E168" s="34" t="s">
        <v>32</v>
      </c>
      <c r="F168" s="20"/>
      <c r="G168" s="13" t="str">
        <f>IF(ISBLANK(Table1[[#This Row],[EARNED]]),"",Table1[[#This Row],[EARNED]])</f>
        <v/>
      </c>
      <c r="H168" s="39"/>
      <c r="I168" s="34" t="s">
        <v>32</v>
      </c>
      <c r="J168" s="11"/>
      <c r="K168" s="49" t="s">
        <v>145</v>
      </c>
    </row>
    <row r="169" spans="1:11" x14ac:dyDescent="0.25">
      <c r="A169" s="40">
        <v>37316</v>
      </c>
      <c r="B169" s="20" t="s">
        <v>143</v>
      </c>
      <c r="C169" s="13">
        <v>1.25</v>
      </c>
      <c r="D169" s="39">
        <v>0.56200000000000006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v>37347</v>
      </c>
      <c r="B170" s="20" t="s">
        <v>144</v>
      </c>
      <c r="C170" s="13">
        <v>1.25</v>
      </c>
      <c r="D170" s="39">
        <v>0.50600000000000001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v>37377</v>
      </c>
      <c r="B171" s="20" t="s">
        <v>146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49">
        <v>45048</v>
      </c>
    </row>
    <row r="172" spans="1:11" x14ac:dyDescent="0.25">
      <c r="A172" s="40"/>
      <c r="B172" s="20" t="s">
        <v>146</v>
      </c>
      <c r="C172" s="13"/>
      <c r="D172" s="39"/>
      <c r="E172" s="34" t="s">
        <v>32</v>
      </c>
      <c r="F172" s="20"/>
      <c r="G172" s="13" t="str">
        <f>IF(ISBLANK(Table1[[#This Row],[EARNED]]),"",Table1[[#This Row],[EARNED]])</f>
        <v/>
      </c>
      <c r="H172" s="39">
        <v>1</v>
      </c>
      <c r="I172" s="34" t="s">
        <v>32</v>
      </c>
      <c r="J172" s="11"/>
      <c r="K172" s="49">
        <v>45052</v>
      </c>
    </row>
    <row r="173" spans="1:11" x14ac:dyDescent="0.25">
      <c r="A173" s="40"/>
      <c r="B173" s="20" t="s">
        <v>146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>
        <v>1</v>
      </c>
      <c r="I173" s="9"/>
      <c r="J173" s="11"/>
      <c r="K173" s="49">
        <v>45056</v>
      </c>
    </row>
    <row r="174" spans="1:11" x14ac:dyDescent="0.25">
      <c r="A174" s="40"/>
      <c r="B174" s="20" t="s">
        <v>147</v>
      </c>
      <c r="C174" s="13"/>
      <c r="D174" s="39">
        <v>0.32500000000000001</v>
      </c>
      <c r="E174" s="34" t="s">
        <v>32</v>
      </c>
      <c r="F174" s="20"/>
      <c r="G174" s="13" t="str">
        <f>IF(ISBLANK(Table1[[#This Row],[EARNED]]),"",Table1[[#This Row],[EARNED]])</f>
        <v/>
      </c>
      <c r="H174" s="39"/>
      <c r="I174" s="9"/>
      <c r="J174" s="11"/>
      <c r="K174" s="49"/>
    </row>
    <row r="175" spans="1:11" x14ac:dyDescent="0.25">
      <c r="A175" s="40">
        <v>37408</v>
      </c>
      <c r="B175" s="20" t="s">
        <v>148</v>
      </c>
      <c r="C175" s="13">
        <v>1.25</v>
      </c>
      <c r="D175" s="39">
        <v>5.8000000000000003E-2</v>
      </c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v>37438</v>
      </c>
      <c r="B176" s="20" t="s">
        <v>149</v>
      </c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>
        <v>3</v>
      </c>
      <c r="I176" s="9"/>
      <c r="J176" s="11"/>
      <c r="K176" s="20" t="s">
        <v>150</v>
      </c>
    </row>
    <row r="177" spans="1:11" x14ac:dyDescent="0.25">
      <c r="A177" s="40"/>
      <c r="B177" s="20" t="s">
        <v>151</v>
      </c>
      <c r="C177" s="13"/>
      <c r="D177" s="39">
        <v>0.158</v>
      </c>
      <c r="E177" s="34" t="s">
        <v>32</v>
      </c>
      <c r="F177" s="20"/>
      <c r="G177" s="13" t="str">
        <f>IF(ISBLANK(Table1[[#This Row],[EARNED]]),"",Table1[[#This Row],[EARNED]])</f>
        <v/>
      </c>
      <c r="H177" s="39"/>
      <c r="I177" s="34" t="s">
        <v>32</v>
      </c>
      <c r="J177" s="11"/>
      <c r="K177" s="20"/>
    </row>
    <row r="178" spans="1:11" x14ac:dyDescent="0.25">
      <c r="A178" s="40">
        <v>37469</v>
      </c>
      <c r="B178" s="20" t="s">
        <v>152</v>
      </c>
      <c r="C178" s="13">
        <v>1.25</v>
      </c>
      <c r="D178" s="39">
        <v>0.57299999999999995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v>37500</v>
      </c>
      <c r="B179" s="20" t="s">
        <v>153</v>
      </c>
      <c r="C179" s="13">
        <v>1.25</v>
      </c>
      <c r="D179" s="39">
        <v>0.20799999999999999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v>37530</v>
      </c>
      <c r="B180" s="20" t="s">
        <v>154</v>
      </c>
      <c r="C180" s="13">
        <v>1.25</v>
      </c>
      <c r="D180" s="39">
        <v>0.28999999999999998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v>37561</v>
      </c>
      <c r="B181" s="20" t="s">
        <v>114</v>
      </c>
      <c r="C181" s="13">
        <v>1.25</v>
      </c>
      <c r="D181" s="39">
        <v>1</v>
      </c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49">
        <v>45234</v>
      </c>
    </row>
    <row r="182" spans="1:11" x14ac:dyDescent="0.25">
      <c r="A182" s="40"/>
      <c r="B182" s="20" t="s">
        <v>155</v>
      </c>
      <c r="C182" s="13"/>
      <c r="D182" s="39">
        <v>0.35399999999999998</v>
      </c>
      <c r="E182" s="34" t="s">
        <v>32</v>
      </c>
      <c r="F182" s="20"/>
      <c r="G182" s="13" t="str">
        <f>IF(ISBLANK(Table1[[#This Row],[EARNED]]),"",Table1[[#This Row],[EARNED]])</f>
        <v/>
      </c>
      <c r="H182" s="39"/>
      <c r="I182" s="34" t="s">
        <v>32</v>
      </c>
      <c r="J182" s="11"/>
      <c r="K182" s="20"/>
    </row>
    <row r="183" spans="1:11" x14ac:dyDescent="0.25">
      <c r="A183" s="40">
        <v>37591</v>
      </c>
      <c r="B183" s="20" t="s">
        <v>91</v>
      </c>
      <c r="C183" s="13">
        <v>1.25</v>
      </c>
      <c r="D183" s="39">
        <v>3</v>
      </c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 t="s">
        <v>156</v>
      </c>
    </row>
    <row r="184" spans="1:11" x14ac:dyDescent="0.25">
      <c r="A184" s="40"/>
      <c r="B184" s="20" t="s">
        <v>157</v>
      </c>
      <c r="C184" s="13"/>
      <c r="D184" s="39">
        <v>1</v>
      </c>
      <c r="E184" s="34" t="s">
        <v>32</v>
      </c>
      <c r="F184" s="20"/>
      <c r="G184" s="13" t="str">
        <f>IF(ISBLANK(Table1[[#This Row],[EARNED]]),"",Table1[[#This Row],[EARNED]])</f>
        <v/>
      </c>
      <c r="H184" s="39"/>
      <c r="I184" s="34" t="s">
        <v>32</v>
      </c>
      <c r="J184" s="11"/>
      <c r="K184" s="20"/>
    </row>
    <row r="185" spans="1:11" x14ac:dyDescent="0.25">
      <c r="A185" s="40"/>
      <c r="B185" s="20" t="s">
        <v>158</v>
      </c>
      <c r="C185" s="13"/>
      <c r="D185" s="39">
        <v>0.47699999999999998</v>
      </c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/>
    </row>
    <row r="186" spans="1:11" x14ac:dyDescent="0.25">
      <c r="A186" s="47" t="s">
        <v>124</v>
      </c>
      <c r="B186" s="20"/>
      <c r="C186" s="13"/>
      <c r="D186" s="39"/>
      <c r="E186" s="34" t="s">
        <v>32</v>
      </c>
      <c r="F186" s="20"/>
      <c r="G186" s="13" t="str">
        <f>IF(ISBLANK(Table1[[#This Row],[EARNED]]),"",Table1[[#This Row],[EARNED]])</f>
        <v/>
      </c>
      <c r="H186" s="39"/>
      <c r="I186" s="34" t="s">
        <v>32</v>
      </c>
      <c r="J186" s="11"/>
      <c r="K186" s="20"/>
    </row>
    <row r="187" spans="1:11" x14ac:dyDescent="0.25">
      <c r="A187" s="40">
        <v>37622</v>
      </c>
      <c r="B187" s="20" t="s">
        <v>159</v>
      </c>
      <c r="C187" s="13">
        <v>1.25</v>
      </c>
      <c r="D187" s="39">
        <v>0.121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v>37653</v>
      </c>
      <c r="B188" s="20" t="s">
        <v>160</v>
      </c>
      <c r="C188" s="13">
        <v>1.25</v>
      </c>
      <c r="D188" s="39">
        <v>0.13500000000000001</v>
      </c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v>37681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v>37712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v>37742</v>
      </c>
      <c r="B191" s="20" t="s">
        <v>107</v>
      </c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>
        <v>1</v>
      </c>
      <c r="I191" s="9"/>
      <c r="J191" s="11"/>
      <c r="K191" s="49" t="s">
        <v>162</v>
      </c>
    </row>
    <row r="192" spans="1:11" x14ac:dyDescent="0.25">
      <c r="A192" s="40">
        <v>37773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v>37803</v>
      </c>
      <c r="B193" s="20" t="s">
        <v>115</v>
      </c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>
        <v>2</v>
      </c>
      <c r="I193" s="9"/>
      <c r="J193" s="11"/>
      <c r="K193" s="20" t="s">
        <v>163</v>
      </c>
    </row>
    <row r="194" spans="1:11" x14ac:dyDescent="0.25">
      <c r="A194" s="40">
        <v>37834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 t="s">
        <v>164</v>
      </c>
    </row>
    <row r="195" spans="1:11" x14ac:dyDescent="0.25">
      <c r="A195" s="40">
        <v>37865</v>
      </c>
      <c r="B195" s="20" t="s">
        <v>165</v>
      </c>
      <c r="C195" s="13">
        <v>1.25</v>
      </c>
      <c r="D195" s="39">
        <v>0.5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v>37895</v>
      </c>
      <c r="B196" s="20" t="s">
        <v>166</v>
      </c>
      <c r="C196" s="13">
        <v>1.25</v>
      </c>
      <c r="D196" s="39">
        <v>1.0980000000000001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v>37926</v>
      </c>
      <c r="B197" s="20" t="s">
        <v>168</v>
      </c>
      <c r="C197" s="13">
        <v>1.25</v>
      </c>
      <c r="D197" s="39">
        <v>1.2370000000000001</v>
      </c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v>37956</v>
      </c>
      <c r="B198" s="20" t="s">
        <v>42</v>
      </c>
      <c r="C198" s="13">
        <v>1.25</v>
      </c>
      <c r="D198" s="39">
        <v>5</v>
      </c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/>
      <c r="B199" s="20" t="s">
        <v>169</v>
      </c>
      <c r="C199" s="13"/>
      <c r="D199" s="39">
        <v>1.125</v>
      </c>
      <c r="E199" s="34" t="s">
        <v>32</v>
      </c>
      <c r="F199" s="20"/>
      <c r="G199" s="13" t="str">
        <f>IF(ISBLANK(Table1[[#This Row],[EARNED]]),"",Table1[[#This Row],[EARNED]])</f>
        <v/>
      </c>
      <c r="H199" s="39"/>
      <c r="I199" s="34" t="s">
        <v>32</v>
      </c>
      <c r="J199" s="11"/>
      <c r="K199" s="20"/>
    </row>
    <row r="200" spans="1:11" x14ac:dyDescent="0.25">
      <c r="A200" s="47" t="s">
        <v>125</v>
      </c>
      <c r="B200" s="20"/>
      <c r="C200" s="13"/>
      <c r="D200" s="39"/>
      <c r="E200" s="34" t="s">
        <v>32</v>
      </c>
      <c r="F200" s="20"/>
      <c r="G200" s="13" t="str">
        <f>IF(ISBLANK(Table1[[#This Row],[EARNED]]),"",Table1[[#This Row],[EARNED]])</f>
        <v/>
      </c>
      <c r="H200" s="39"/>
      <c r="I200" s="34" t="s">
        <v>32</v>
      </c>
      <c r="J200" s="11"/>
      <c r="K200" s="20"/>
    </row>
    <row r="201" spans="1:11" x14ac:dyDescent="0.25">
      <c r="A201" s="40">
        <v>37987</v>
      </c>
      <c r="B201" s="20" t="s">
        <v>115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2</v>
      </c>
      <c r="I201" s="9"/>
      <c r="J201" s="11"/>
      <c r="K201" s="20" t="s">
        <v>170</v>
      </c>
    </row>
    <row r="202" spans="1:11" x14ac:dyDescent="0.25">
      <c r="A202" s="40"/>
      <c r="B202" s="20" t="s">
        <v>115</v>
      </c>
      <c r="C202" s="13"/>
      <c r="D202" s="39"/>
      <c r="E202" s="34" t="s">
        <v>32</v>
      </c>
      <c r="F202" s="20"/>
      <c r="G202" s="13" t="str">
        <f>IF(ISBLANK(Table1[[#This Row],[EARNED]]),"",Table1[[#This Row],[EARNED]])</f>
        <v/>
      </c>
      <c r="H202" s="39">
        <v>2</v>
      </c>
      <c r="I202" s="34" t="s">
        <v>32</v>
      </c>
      <c r="J202" s="11"/>
      <c r="K202" s="20" t="s">
        <v>171</v>
      </c>
    </row>
    <row r="203" spans="1:11" x14ac:dyDescent="0.25">
      <c r="A203" s="40"/>
      <c r="B203" s="20" t="s">
        <v>172</v>
      </c>
      <c r="C203" s="13"/>
      <c r="D203" s="39">
        <v>2.3290000000000002</v>
      </c>
      <c r="E203" s="34" t="s">
        <v>32</v>
      </c>
      <c r="F203" s="20"/>
      <c r="G203" s="13" t="str">
        <f>IF(ISBLANK(Table1[[#This Row],[EARNED]]),"",Table1[[#This Row],[EARNED]])</f>
        <v/>
      </c>
      <c r="H203" s="39"/>
      <c r="I203" s="34" t="s">
        <v>32</v>
      </c>
      <c r="J203" s="11"/>
      <c r="K203" s="20" t="s">
        <v>173</v>
      </c>
    </row>
    <row r="204" spans="1:11" x14ac:dyDescent="0.25">
      <c r="A204" s="40">
        <v>38018</v>
      </c>
      <c r="B204" s="20" t="s">
        <v>174</v>
      </c>
      <c r="C204" s="13">
        <v>1.25</v>
      </c>
      <c r="D204" s="39">
        <v>4.3810000000000002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 t="s">
        <v>175</v>
      </c>
    </row>
    <row r="205" spans="1:11" x14ac:dyDescent="0.25">
      <c r="A205" s="40">
        <v>38047</v>
      </c>
      <c r="B205" s="20" t="s">
        <v>176</v>
      </c>
      <c r="C205" s="13">
        <v>1.25</v>
      </c>
      <c r="D205" s="39">
        <v>3.0870000000000002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v>38078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49">
        <v>45010</v>
      </c>
    </row>
    <row r="207" spans="1:11" x14ac:dyDescent="0.25">
      <c r="A207" s="40">
        <v>38108</v>
      </c>
      <c r="B207" s="20" t="s">
        <v>177</v>
      </c>
      <c r="C207" s="13">
        <v>1.25</v>
      </c>
      <c r="D207" s="39">
        <v>0.82699999999999996</v>
      </c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v>38139</v>
      </c>
      <c r="B208" s="20" t="s">
        <v>178</v>
      </c>
      <c r="C208" s="13">
        <v>1.25</v>
      </c>
      <c r="D208" s="39">
        <v>2.5649999999999999</v>
      </c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 t="s">
        <v>180</v>
      </c>
    </row>
    <row r="209" spans="1:11" x14ac:dyDescent="0.25">
      <c r="A209" s="40">
        <v>38169</v>
      </c>
      <c r="B209" s="20" t="s">
        <v>179</v>
      </c>
      <c r="C209" s="13">
        <v>1.25</v>
      </c>
      <c r="D209" s="39">
        <v>1.127</v>
      </c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v>38200</v>
      </c>
      <c r="B210" s="20" t="s">
        <v>161</v>
      </c>
      <c r="C210" s="13">
        <v>1.25</v>
      </c>
      <c r="D210" s="39">
        <v>1.698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v>38231</v>
      </c>
      <c r="B211" s="20" t="s">
        <v>181</v>
      </c>
      <c r="C211" s="13">
        <v>1.25</v>
      </c>
      <c r="D211" s="39">
        <v>0.36699999999999999</v>
      </c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v>38261</v>
      </c>
      <c r="B212" s="20" t="s">
        <v>114</v>
      </c>
      <c r="C212" s="13">
        <v>1.25</v>
      </c>
      <c r="D212" s="39">
        <v>1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49">
        <v>45226</v>
      </c>
    </row>
    <row r="213" spans="1:11" x14ac:dyDescent="0.25">
      <c r="A213" s="40"/>
      <c r="B213" s="20" t="s">
        <v>182</v>
      </c>
      <c r="C213" s="13"/>
      <c r="D213" s="39">
        <v>1.75</v>
      </c>
      <c r="E213" s="34" t="s">
        <v>32</v>
      </c>
      <c r="F213" s="20"/>
      <c r="G213" s="13" t="str">
        <f>IF(ISBLANK(Table1[[#This Row],[EARNED]]),"",Table1[[#This Row],[EARNED]])</f>
        <v/>
      </c>
      <c r="H213" s="39"/>
      <c r="I213" s="34" t="s">
        <v>32</v>
      </c>
      <c r="J213" s="11"/>
      <c r="K213" s="49"/>
    </row>
    <row r="214" spans="1:11" x14ac:dyDescent="0.25">
      <c r="A214" s="40">
        <v>38292</v>
      </c>
      <c r="B214" s="20" t="s">
        <v>107</v>
      </c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>
        <v>1</v>
      </c>
      <c r="I214" s="9"/>
      <c r="J214" s="11"/>
      <c r="K214" s="49">
        <v>45246</v>
      </c>
    </row>
    <row r="215" spans="1:11" x14ac:dyDescent="0.25">
      <c r="A215" s="40"/>
      <c r="B215" s="20" t="s">
        <v>183</v>
      </c>
      <c r="C215" s="13"/>
      <c r="D215" s="39">
        <v>2.1</v>
      </c>
      <c r="E215" s="34" t="s">
        <v>32</v>
      </c>
      <c r="F215" s="20"/>
      <c r="G215" s="13" t="str">
        <f>IF(ISBLANK(Table1[[#This Row],[EARNED]]),"",Table1[[#This Row],[EARNED]])</f>
        <v/>
      </c>
      <c r="H215" s="39"/>
      <c r="I215" s="34" t="s">
        <v>32</v>
      </c>
      <c r="J215" s="11"/>
      <c r="K215" s="49"/>
    </row>
    <row r="216" spans="1:11" x14ac:dyDescent="0.25">
      <c r="A216" s="40">
        <v>38322</v>
      </c>
      <c r="B216" s="20" t="s">
        <v>184</v>
      </c>
      <c r="C216" s="13">
        <v>1.25</v>
      </c>
      <c r="D216" s="39">
        <v>1.7310000000000001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7" t="s">
        <v>185</v>
      </c>
      <c r="B217" s="20"/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25">
      <c r="A218" s="40">
        <v>38353</v>
      </c>
      <c r="B218" s="20" t="s">
        <v>191</v>
      </c>
      <c r="C218" s="13">
        <v>1.25</v>
      </c>
      <c r="D218" s="39">
        <v>10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50">
        <v>38362</v>
      </c>
    </row>
    <row r="219" spans="1:11" x14ac:dyDescent="0.25">
      <c r="A219" s="40"/>
      <c r="B219" s="20" t="s">
        <v>192</v>
      </c>
      <c r="C219" s="13">
        <v>1.25</v>
      </c>
      <c r="D219" s="39"/>
      <c r="E219" s="34" t="s">
        <v>32</v>
      </c>
      <c r="F219" s="20"/>
      <c r="G219" s="13">
        <f>IF(ISBLANK(Table1[[#This Row],[EARNED]]),"",Table1[[#This Row],[EARNED]])</f>
        <v>1.25</v>
      </c>
      <c r="H219" s="39"/>
      <c r="I219" s="34" t="s">
        <v>32</v>
      </c>
      <c r="J219" s="11"/>
      <c r="K219" s="50"/>
    </row>
    <row r="220" spans="1:11" x14ac:dyDescent="0.25">
      <c r="A220" s="40">
        <f>EDATE(A218,1)</f>
        <v>38384</v>
      </c>
      <c r="B220" s="20" t="s">
        <v>193</v>
      </c>
      <c r="C220" s="13">
        <v>1.25</v>
      </c>
      <c r="D220" s="39">
        <v>1.7150000000000001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f t="shared" ref="A221:A226" si="1">EDATE(A220,1)</f>
        <v>38412</v>
      </c>
      <c r="B221" s="20" t="s">
        <v>107</v>
      </c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>
        <v>1</v>
      </c>
      <c r="I221" s="9"/>
      <c r="J221" s="11"/>
      <c r="K221" s="49">
        <v>44987</v>
      </c>
    </row>
    <row r="222" spans="1:11" x14ac:dyDescent="0.25">
      <c r="A222" s="40"/>
      <c r="B222" s="20" t="s">
        <v>194</v>
      </c>
      <c r="C222" s="13"/>
      <c r="D222" s="39">
        <v>0.79800000000000004</v>
      </c>
      <c r="E222" s="34" t="s">
        <v>32</v>
      </c>
      <c r="F222" s="20"/>
      <c r="G222" s="13" t="str">
        <f>IF(ISBLANK(Table1[[#This Row],[EARNED]]),"",Table1[[#This Row],[EARNED]])</f>
        <v/>
      </c>
      <c r="H222" s="39"/>
      <c r="I222" s="34" t="s">
        <v>32</v>
      </c>
      <c r="J222" s="11"/>
      <c r="K222" s="20"/>
    </row>
    <row r="223" spans="1:11" x14ac:dyDescent="0.25">
      <c r="A223" s="40">
        <f>EDATE(A221,1)</f>
        <v>38443</v>
      </c>
      <c r="B223" s="20" t="s">
        <v>195</v>
      </c>
      <c r="C223" s="13">
        <v>1.25</v>
      </c>
      <c r="D223" s="39">
        <v>0.79400000000000004</v>
      </c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f t="shared" si="1"/>
        <v>38473</v>
      </c>
      <c r="B224" s="20" t="s">
        <v>196</v>
      </c>
      <c r="C224" s="13">
        <v>1.25</v>
      </c>
      <c r="D224" s="39">
        <v>0.92500000000000004</v>
      </c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f t="shared" si="1"/>
        <v>38504</v>
      </c>
      <c r="B225" s="20" t="s">
        <v>197</v>
      </c>
      <c r="C225" s="13">
        <v>1.25</v>
      </c>
      <c r="D225" s="39">
        <v>0.94799999999999995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f t="shared" si="1"/>
        <v>38534</v>
      </c>
      <c r="B226" s="20" t="s">
        <v>115</v>
      </c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>
        <v>2</v>
      </c>
      <c r="I226" s="9"/>
      <c r="J226" s="11"/>
      <c r="K226" s="20" t="s">
        <v>198</v>
      </c>
    </row>
    <row r="227" spans="1:11" x14ac:dyDescent="0.25">
      <c r="A227" s="40"/>
      <c r="B227" s="20" t="s">
        <v>149</v>
      </c>
      <c r="C227" s="13"/>
      <c r="D227" s="39"/>
      <c r="E227" s="34" t="s">
        <v>32</v>
      </c>
      <c r="F227" s="20"/>
      <c r="G227" s="13" t="str">
        <f>IF(ISBLANK(Table1[[#This Row],[EARNED]]),"",Table1[[#This Row],[EARNED]])</f>
        <v/>
      </c>
      <c r="H227" s="39">
        <v>3</v>
      </c>
      <c r="I227" s="34" t="s">
        <v>32</v>
      </c>
      <c r="J227" s="11"/>
      <c r="K227" s="20" t="s">
        <v>199</v>
      </c>
    </row>
    <row r="228" spans="1:11" x14ac:dyDescent="0.25">
      <c r="A228" s="40"/>
      <c r="B228" s="20" t="s">
        <v>200</v>
      </c>
      <c r="C228" s="13"/>
      <c r="D228" s="39">
        <v>4.4039999999999999</v>
      </c>
      <c r="E228" s="34" t="s">
        <v>32</v>
      </c>
      <c r="F228" s="20"/>
      <c r="G228" s="13" t="str">
        <f>IF(ISBLANK(Table1[[#This Row],[EARNED]]),"",Table1[[#This Row],[EARNED]])</f>
        <v/>
      </c>
      <c r="H228" s="39"/>
      <c r="I228" s="34" t="s">
        <v>32</v>
      </c>
      <c r="J228" s="11"/>
      <c r="K228" s="20"/>
    </row>
    <row r="229" spans="1:11" x14ac:dyDescent="0.25">
      <c r="A229" s="40">
        <f>EDATE(A226,1)</f>
        <v>38565</v>
      </c>
      <c r="B229" s="20" t="s">
        <v>157</v>
      </c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49">
        <v>45164</v>
      </c>
    </row>
    <row r="230" spans="1:11" x14ac:dyDescent="0.25">
      <c r="A230" s="40"/>
      <c r="B230" s="20" t="s">
        <v>107</v>
      </c>
      <c r="C230" s="13"/>
      <c r="D230" s="39"/>
      <c r="E230" s="34" t="s">
        <v>32</v>
      </c>
      <c r="F230" s="20"/>
      <c r="G230" s="13" t="str">
        <f>IF(ISBLANK(Table1[[#This Row],[EARNED]]),"",Table1[[#This Row],[EARNED]])</f>
        <v/>
      </c>
      <c r="H230" s="39">
        <v>1</v>
      </c>
      <c r="I230" s="34" t="s">
        <v>32</v>
      </c>
      <c r="J230" s="11"/>
      <c r="K230" s="49">
        <v>45160</v>
      </c>
    </row>
    <row r="231" spans="1:11" x14ac:dyDescent="0.25">
      <c r="A231" s="40"/>
      <c r="B231" s="20" t="s">
        <v>167</v>
      </c>
      <c r="C231" s="13"/>
      <c r="D231" s="39">
        <v>2.36</v>
      </c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25">
      <c r="A232" s="40">
        <f>EDATE(A229,1)</f>
        <v>38596</v>
      </c>
      <c r="B232" s="20" t="s">
        <v>157</v>
      </c>
      <c r="C232" s="13">
        <v>1.25</v>
      </c>
      <c r="D232" s="39">
        <v>1</v>
      </c>
      <c r="E232" s="34"/>
      <c r="F232" s="20"/>
      <c r="G232" s="13">
        <f>IF(ISBLANK(Table1[[#This Row],[EARNED]]),"",Table1[[#This Row],[EARNED]])</f>
        <v>1.25</v>
      </c>
      <c r="H232" s="39"/>
      <c r="I232" s="9"/>
      <c r="J232" s="11"/>
      <c r="K232" s="49">
        <v>45178</v>
      </c>
    </row>
    <row r="233" spans="1:11" x14ac:dyDescent="0.25">
      <c r="A233" s="40"/>
      <c r="B233" s="20" t="s">
        <v>107</v>
      </c>
      <c r="C233" s="13"/>
      <c r="D233" s="39"/>
      <c r="E233" s="34" t="s">
        <v>32</v>
      </c>
      <c r="F233" s="20"/>
      <c r="G233" s="13" t="str">
        <f>IF(ISBLANK(Table1[[#This Row],[EARNED]]),"",Table1[[#This Row],[EARNED]])</f>
        <v/>
      </c>
      <c r="H233" s="39">
        <v>1</v>
      </c>
      <c r="I233" s="34"/>
      <c r="J233" s="11"/>
      <c r="K233" s="49">
        <v>45177</v>
      </c>
    </row>
    <row r="234" spans="1:11" x14ac:dyDescent="0.25">
      <c r="A234" s="40"/>
      <c r="B234" s="20" t="s">
        <v>201</v>
      </c>
      <c r="C234" s="13"/>
      <c r="D234" s="39"/>
      <c r="E234" s="34"/>
      <c r="F234" s="20"/>
      <c r="G234" s="13" t="str">
        <f>IF(ISBLANK(Table1[[#This Row],[EARNED]]),"",Table1[[#This Row],[EARNED]])</f>
        <v/>
      </c>
      <c r="H234" s="39"/>
      <c r="I234" s="9"/>
      <c r="J234" s="11"/>
      <c r="K234" s="49" t="s">
        <v>203</v>
      </c>
    </row>
    <row r="235" spans="1:11" x14ac:dyDescent="0.25">
      <c r="A235" s="40"/>
      <c r="B235" s="20" t="s">
        <v>107</v>
      </c>
      <c r="C235" s="13"/>
      <c r="D235" s="39"/>
      <c r="E235" s="34"/>
      <c r="F235" s="20"/>
      <c r="G235" s="13" t="str">
        <f>IF(ISBLANK(Table1[[#This Row],[EARNED]]),"",Table1[[#This Row],[EARNED]])</f>
        <v/>
      </c>
      <c r="H235" s="39">
        <v>1</v>
      </c>
      <c r="I235" s="9"/>
      <c r="J235" s="11"/>
      <c r="K235" s="49">
        <v>45198</v>
      </c>
    </row>
    <row r="236" spans="1:11" x14ac:dyDescent="0.25">
      <c r="A236" s="40"/>
      <c r="B236" s="20" t="s">
        <v>107</v>
      </c>
      <c r="C236" s="13"/>
      <c r="D236" s="39"/>
      <c r="E236" s="34"/>
      <c r="F236" s="20"/>
      <c r="G236" s="13" t="str">
        <f>IF(ISBLANK(Table1[[#This Row],[EARNED]]),"",Table1[[#This Row],[EARNED]])</f>
        <v/>
      </c>
      <c r="H236" s="39">
        <v>1</v>
      </c>
      <c r="I236" s="9"/>
      <c r="J236" s="11"/>
      <c r="K236" s="49">
        <v>45202</v>
      </c>
    </row>
    <row r="237" spans="1:11" x14ac:dyDescent="0.25">
      <c r="A237" s="40"/>
      <c r="B237" s="20" t="s">
        <v>202</v>
      </c>
      <c r="C237" s="13"/>
      <c r="D237" s="39">
        <v>3.2709999999999999</v>
      </c>
      <c r="E237" s="34"/>
      <c r="F237" s="20"/>
      <c r="G237" s="13" t="str">
        <f>IF(ISBLANK(Table1[[#This Row],[EARNED]]),"",Table1[[#This Row],[EARNED]])</f>
        <v/>
      </c>
      <c r="H237" s="39"/>
      <c r="I237" s="9"/>
      <c r="J237" s="11"/>
      <c r="K237" s="49"/>
    </row>
    <row r="238" spans="1:11" x14ac:dyDescent="0.25">
      <c r="A238" s="40">
        <f>EDATE(A232,1)</f>
        <v>38626</v>
      </c>
      <c r="B238" s="20" t="s">
        <v>157</v>
      </c>
      <c r="C238" s="13">
        <v>1.25</v>
      </c>
      <c r="D238" s="39">
        <v>1</v>
      </c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49">
        <v>45232</v>
      </c>
    </row>
    <row r="239" spans="1:11" x14ac:dyDescent="0.25">
      <c r="A239" s="40"/>
      <c r="B239" s="20" t="s">
        <v>204</v>
      </c>
      <c r="C239" s="13"/>
      <c r="D239" s="39">
        <v>4.8540000000000001</v>
      </c>
      <c r="E239" s="34" t="s">
        <v>32</v>
      </c>
      <c r="F239" s="20"/>
      <c r="G239" s="13" t="str">
        <f>IF(ISBLANK(Table1[[#This Row],[EARNED]]),"",Table1[[#This Row],[EARNED]])</f>
        <v/>
      </c>
      <c r="H239" s="39"/>
      <c r="I239" s="34" t="s">
        <v>32</v>
      </c>
      <c r="J239" s="11"/>
      <c r="K239" s="20"/>
    </row>
    <row r="240" spans="1:11" x14ac:dyDescent="0.25">
      <c r="A240" s="40">
        <f>EDATE(A238,1)</f>
        <v>38657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f>EDATE(A240,1)</f>
        <v>38687</v>
      </c>
      <c r="B241" s="20" t="s">
        <v>149</v>
      </c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>
        <v>3</v>
      </c>
      <c r="I241" s="9"/>
      <c r="J241" s="11"/>
      <c r="K241" s="20" t="s">
        <v>205</v>
      </c>
    </row>
    <row r="242" spans="1:11" x14ac:dyDescent="0.25">
      <c r="A242" s="47" t="s">
        <v>186</v>
      </c>
      <c r="B242" s="20"/>
      <c r="C242" s="13"/>
      <c r="D242" s="39"/>
      <c r="E242" s="34" t="s">
        <v>32</v>
      </c>
      <c r="F242" s="20"/>
      <c r="G242" s="13" t="str">
        <f>IF(ISBLANK(Table1[[#This Row],[EARNED]]),"",Table1[[#This Row],[EARNED]])</f>
        <v/>
      </c>
      <c r="H242" s="39"/>
      <c r="I242" s="34" t="s">
        <v>32</v>
      </c>
      <c r="J242" s="11"/>
      <c r="K242" s="20"/>
    </row>
    <row r="243" spans="1:11" x14ac:dyDescent="0.25">
      <c r="A243" s="40">
        <v>38718</v>
      </c>
      <c r="B243" s="20" t="s">
        <v>207</v>
      </c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 t="s">
        <v>213</v>
      </c>
    </row>
    <row r="244" spans="1:11" x14ac:dyDescent="0.25">
      <c r="A244" s="40"/>
      <c r="B244" s="20" t="s">
        <v>208</v>
      </c>
      <c r="C244" s="13">
        <v>1.25</v>
      </c>
      <c r="D244" s="39">
        <v>0.27300000000000002</v>
      </c>
      <c r="E244" s="34" t="s">
        <v>32</v>
      </c>
      <c r="F244" s="20"/>
      <c r="G244" s="13">
        <f>IF(ISBLANK(Table1[[#This Row],[EARNED]]),"",Table1[[#This Row],[EARNED]])</f>
        <v>1.25</v>
      </c>
      <c r="H244" s="39"/>
      <c r="I244" s="34" t="s">
        <v>32</v>
      </c>
      <c r="J244" s="11"/>
      <c r="K244" s="20"/>
    </row>
    <row r="245" spans="1:11" x14ac:dyDescent="0.25">
      <c r="A245" s="40">
        <v>38749</v>
      </c>
      <c r="B245" s="20" t="s">
        <v>209</v>
      </c>
      <c r="C245" s="13">
        <v>1.25</v>
      </c>
      <c r="D245" s="39">
        <v>2.2730000000000001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v>38777</v>
      </c>
      <c r="B246" s="20" t="s">
        <v>210</v>
      </c>
      <c r="C246" s="13">
        <v>1.25</v>
      </c>
      <c r="D246" s="39">
        <v>2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 t="s">
        <v>212</v>
      </c>
    </row>
    <row r="247" spans="1:11" x14ac:dyDescent="0.25">
      <c r="A247" s="40"/>
      <c r="B247" s="20" t="s">
        <v>211</v>
      </c>
      <c r="C247" s="13"/>
      <c r="D247" s="39">
        <v>1.294</v>
      </c>
      <c r="E247" s="34" t="s">
        <v>32</v>
      </c>
      <c r="F247" s="20"/>
      <c r="G247" s="13" t="str">
        <f>IF(ISBLANK(Table1[[#This Row],[EARNED]]),"",Table1[[#This Row],[EARNED]])</f>
        <v/>
      </c>
      <c r="H247" s="39"/>
      <c r="I247" s="34" t="s">
        <v>32</v>
      </c>
      <c r="J247" s="11"/>
      <c r="K247" s="20"/>
    </row>
    <row r="248" spans="1:11" x14ac:dyDescent="0.25">
      <c r="A248" s="40">
        <v>38808</v>
      </c>
      <c r="B248" s="20" t="s">
        <v>210</v>
      </c>
      <c r="C248" s="13">
        <v>1.25</v>
      </c>
      <c r="D248" s="39">
        <v>2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/>
      <c r="B249" s="20" t="s">
        <v>214</v>
      </c>
      <c r="C249" s="13"/>
      <c r="D249" s="39">
        <v>1.4670000000000001</v>
      </c>
      <c r="E249" s="34" t="s">
        <v>32</v>
      </c>
      <c r="F249" s="20"/>
      <c r="G249" s="13" t="str">
        <f>IF(ISBLANK(Table1[[#This Row],[EARNED]]),"",Table1[[#This Row],[EARNED]])</f>
        <v/>
      </c>
      <c r="H249" s="39"/>
      <c r="I249" s="34" t="s">
        <v>32</v>
      </c>
      <c r="J249" s="11"/>
      <c r="K249" s="50" t="s">
        <v>215</v>
      </c>
    </row>
    <row r="250" spans="1:11" x14ac:dyDescent="0.25">
      <c r="A250" s="40">
        <v>38838</v>
      </c>
      <c r="B250" s="20" t="s">
        <v>217</v>
      </c>
      <c r="C250" s="13">
        <v>1.25</v>
      </c>
      <c r="D250" s="39">
        <v>4.1870000000000003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v>38869</v>
      </c>
      <c r="B251" s="20" t="s">
        <v>216</v>
      </c>
      <c r="C251" s="13">
        <v>1.25</v>
      </c>
      <c r="D251" s="39">
        <v>1.7270000000000001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v>38899</v>
      </c>
      <c r="B252" s="20" t="s">
        <v>218</v>
      </c>
      <c r="C252" s="13">
        <v>1.25</v>
      </c>
      <c r="D252" s="39">
        <v>2.35</v>
      </c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v>38930</v>
      </c>
      <c r="B253" s="20" t="s">
        <v>219</v>
      </c>
      <c r="C253" s="13">
        <v>1.25</v>
      </c>
      <c r="D253" s="39">
        <v>4.694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v>38961</v>
      </c>
      <c r="B254" s="20" t="s">
        <v>220</v>
      </c>
      <c r="C254" s="13">
        <v>1.25</v>
      </c>
      <c r="D254" s="39">
        <v>3.052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v>38991</v>
      </c>
      <c r="B255" s="20" t="s">
        <v>221</v>
      </c>
      <c r="C255" s="13">
        <v>1.25</v>
      </c>
      <c r="D255" s="39">
        <v>3.25</v>
      </c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v>39022</v>
      </c>
      <c r="B256" s="20" t="s">
        <v>222</v>
      </c>
      <c r="C256" s="13">
        <v>1.25</v>
      </c>
      <c r="D256" s="39">
        <v>1.415</v>
      </c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v>39052</v>
      </c>
      <c r="B257" s="20" t="s">
        <v>157</v>
      </c>
      <c r="C257" s="13">
        <v>1.25</v>
      </c>
      <c r="D257" s="39">
        <v>1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/>
      <c r="B258" s="20" t="s">
        <v>223</v>
      </c>
      <c r="C258" s="13"/>
      <c r="D258" s="39">
        <v>1.698</v>
      </c>
      <c r="E258" s="34" t="s">
        <v>32</v>
      </c>
      <c r="F258" s="20"/>
      <c r="G258" s="13" t="str">
        <f>IF(ISBLANK(Table1[[#This Row],[EARNED]]),"",Table1[[#This Row],[EARNED]])</f>
        <v/>
      </c>
      <c r="H258" s="39"/>
      <c r="I258" s="34" t="s">
        <v>32</v>
      </c>
      <c r="J258" s="11"/>
      <c r="K258" s="20"/>
    </row>
    <row r="259" spans="1:11" x14ac:dyDescent="0.25">
      <c r="A259" s="47" t="s">
        <v>187</v>
      </c>
      <c r="B259" s="20"/>
      <c r="C259" s="13"/>
      <c r="D259" s="39"/>
      <c r="E259" s="34" t="s">
        <v>32</v>
      </c>
      <c r="F259" s="20"/>
      <c r="G259" s="13" t="str">
        <f>IF(ISBLANK(Table1[[#This Row],[EARNED]]),"",Table1[[#This Row],[EARNED]])</f>
        <v/>
      </c>
      <c r="H259" s="39"/>
      <c r="I259" s="34" t="s">
        <v>32</v>
      </c>
      <c r="J259" s="11"/>
      <c r="K259" s="20"/>
    </row>
    <row r="260" spans="1:11" x14ac:dyDescent="0.25">
      <c r="A260" s="40">
        <v>39083</v>
      </c>
      <c r="B260" s="20" t="s">
        <v>201</v>
      </c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 t="s">
        <v>224</v>
      </c>
    </row>
    <row r="261" spans="1:11" x14ac:dyDescent="0.25">
      <c r="A261" s="40"/>
      <c r="B261" s="20" t="s">
        <v>225</v>
      </c>
      <c r="C261" s="13">
        <v>1.25</v>
      </c>
      <c r="D261" s="39">
        <v>7.915</v>
      </c>
      <c r="E261" s="34" t="s">
        <v>32</v>
      </c>
      <c r="F261" s="20"/>
      <c r="G261" s="13">
        <f>IF(ISBLANK(Table1[[#This Row],[EARNED]]),"",Table1[[#This Row],[EARNED]])</f>
        <v>1.25</v>
      </c>
      <c r="H261" s="39"/>
      <c r="I261" s="34" t="s">
        <v>32</v>
      </c>
      <c r="J261" s="11"/>
      <c r="K261" s="20"/>
    </row>
    <row r="262" spans="1:11" x14ac:dyDescent="0.25">
      <c r="A262" s="40">
        <v>39114</v>
      </c>
      <c r="B262" s="20" t="s">
        <v>226</v>
      </c>
      <c r="C262" s="13">
        <v>1.25</v>
      </c>
      <c r="D262" s="39">
        <v>2.7650000000000001</v>
      </c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0">
        <v>39142</v>
      </c>
      <c r="B263" s="20" t="s">
        <v>227</v>
      </c>
      <c r="C263" s="13">
        <v>1.25</v>
      </c>
      <c r="D263" s="39">
        <v>3.8559999999999999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v>39173</v>
      </c>
      <c r="B264" s="20" t="s">
        <v>228</v>
      </c>
      <c r="C264" s="13">
        <v>1.25</v>
      </c>
      <c r="D264" s="39">
        <v>8.6560000000000006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v>39203</v>
      </c>
      <c r="B265" s="20" t="s">
        <v>149</v>
      </c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>
        <v>3</v>
      </c>
      <c r="I265" s="9"/>
      <c r="J265" s="11"/>
      <c r="K265" s="50">
        <v>43236</v>
      </c>
    </row>
    <row r="266" spans="1:11" x14ac:dyDescent="0.25">
      <c r="A266" s="40"/>
      <c r="B266" s="20" t="s">
        <v>229</v>
      </c>
      <c r="C266" s="13"/>
      <c r="D266" s="39">
        <v>9.0690000000000008</v>
      </c>
      <c r="E266" s="34" t="s">
        <v>32</v>
      </c>
      <c r="F266" s="20"/>
      <c r="G266" s="13" t="str">
        <f>IF(ISBLANK(Table1[[#This Row],[EARNED]]),"",Table1[[#This Row],[EARNED]])</f>
        <v/>
      </c>
      <c r="H266" s="39"/>
      <c r="I266" s="34" t="s">
        <v>32</v>
      </c>
      <c r="J266" s="11"/>
      <c r="K266" s="50"/>
    </row>
    <row r="267" spans="1:11" x14ac:dyDescent="0.25">
      <c r="A267" s="40">
        <v>39234</v>
      </c>
      <c r="B267" s="20" t="s">
        <v>230</v>
      </c>
      <c r="C267" s="13">
        <v>1.25</v>
      </c>
      <c r="D267" s="39">
        <v>5.9589999999999996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v>39264</v>
      </c>
      <c r="B268" s="20" t="s">
        <v>231</v>
      </c>
      <c r="C268" s="13">
        <v>1.25</v>
      </c>
      <c r="D268" s="39">
        <v>3.9790000000000001</v>
      </c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v>39295</v>
      </c>
      <c r="B269" s="20" t="s">
        <v>107</v>
      </c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>
        <v>1</v>
      </c>
      <c r="I269" s="9"/>
      <c r="J269" s="11"/>
      <c r="K269" s="49">
        <v>45151</v>
      </c>
    </row>
    <row r="270" spans="1:11" x14ac:dyDescent="0.25">
      <c r="A270" s="40"/>
      <c r="B270" s="20" t="s">
        <v>149</v>
      </c>
      <c r="C270" s="13"/>
      <c r="D270" s="39"/>
      <c r="E270" s="34" t="s">
        <v>32</v>
      </c>
      <c r="F270" s="20"/>
      <c r="G270" s="13" t="str">
        <f>IF(ISBLANK(Table1[[#This Row],[EARNED]]),"",Table1[[#This Row],[EARNED]])</f>
        <v/>
      </c>
      <c r="H270" s="39">
        <v>3</v>
      </c>
      <c r="I270" s="34" t="s">
        <v>32</v>
      </c>
      <c r="J270" s="11"/>
      <c r="K270" s="20" t="s">
        <v>238</v>
      </c>
    </row>
    <row r="271" spans="1:11" x14ac:dyDescent="0.25">
      <c r="A271" s="40"/>
      <c r="B271" s="20" t="s">
        <v>232</v>
      </c>
      <c r="C271" s="13"/>
      <c r="D271" s="39">
        <v>2.34</v>
      </c>
      <c r="E271" s="34" t="s">
        <v>32</v>
      </c>
      <c r="F271" s="20"/>
      <c r="G271" s="13" t="str">
        <f>IF(ISBLANK(Table1[[#This Row],[EARNED]]),"",Table1[[#This Row],[EARNED]])</f>
        <v/>
      </c>
      <c r="H271" s="39"/>
      <c r="I271" s="34" t="s">
        <v>32</v>
      </c>
      <c r="J271" s="11"/>
      <c r="K271" s="20"/>
    </row>
    <row r="272" spans="1:11" x14ac:dyDescent="0.25">
      <c r="A272" s="40">
        <v>39326</v>
      </c>
      <c r="B272" s="20" t="s">
        <v>233</v>
      </c>
      <c r="C272" s="13">
        <v>1.25</v>
      </c>
      <c r="D272" s="39">
        <v>3.75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v>39356</v>
      </c>
      <c r="B273" s="20" t="s">
        <v>234</v>
      </c>
      <c r="C273" s="13">
        <v>1.25</v>
      </c>
      <c r="D273" s="39">
        <v>2.085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v>39387</v>
      </c>
      <c r="B274" s="20" t="s">
        <v>235</v>
      </c>
      <c r="C274" s="13">
        <v>1.25</v>
      </c>
      <c r="D274" s="39">
        <v>2.3039999999999998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40">
        <v>39417</v>
      </c>
      <c r="B275" s="20" t="s">
        <v>210</v>
      </c>
      <c r="C275" s="13">
        <v>1.25</v>
      </c>
      <c r="D275" s="39">
        <v>2</v>
      </c>
      <c r="E275" s="9"/>
      <c r="F275" s="20"/>
      <c r="G275" s="13">
        <f>IF(ISBLANK(Table1[[#This Row],[EARNED]]),"",Table1[[#This Row],[EARNED]])</f>
        <v>1.25</v>
      </c>
      <c r="H275" s="39">
        <v>1.476</v>
      </c>
      <c r="I275" s="9"/>
      <c r="J275" s="11"/>
      <c r="K275" s="20" t="s">
        <v>237</v>
      </c>
    </row>
    <row r="276" spans="1:11" x14ac:dyDescent="0.25">
      <c r="A276" s="40"/>
      <c r="B276" s="20" t="s">
        <v>236</v>
      </c>
      <c r="C276" s="13"/>
      <c r="D276" s="39">
        <v>3.4769999999999999</v>
      </c>
      <c r="E276" s="34" t="s">
        <v>32</v>
      </c>
      <c r="F276" s="20">
        <v>2.2269999999999999</v>
      </c>
      <c r="G276" s="13" t="str">
        <f>IF(ISBLANK(Table1[[#This Row],[EARNED]]),"",Table1[[#This Row],[EARNED]])</f>
        <v/>
      </c>
      <c r="H276" s="39"/>
      <c r="I276" s="34" t="s">
        <v>32</v>
      </c>
      <c r="J276" s="11"/>
      <c r="K276" s="20"/>
    </row>
    <row r="277" spans="1:11" x14ac:dyDescent="0.25">
      <c r="A277" s="47" t="s">
        <v>188</v>
      </c>
      <c r="B277" s="20"/>
      <c r="C277" s="13"/>
      <c r="D277" s="39"/>
      <c r="E277" s="34" t="s">
        <v>32</v>
      </c>
      <c r="F277" s="20"/>
      <c r="G277" s="13" t="str">
        <f>IF(ISBLANK(Table1[[#This Row],[EARNED]]),"",Table1[[#This Row],[EARNED]])</f>
        <v/>
      </c>
      <c r="H277" s="39"/>
      <c r="I277" s="34" t="s">
        <v>32</v>
      </c>
      <c r="J277" s="11"/>
      <c r="K277" s="20"/>
    </row>
    <row r="278" spans="1:11" x14ac:dyDescent="0.25">
      <c r="A278" s="40">
        <v>39448</v>
      </c>
      <c r="B278" s="20" t="s">
        <v>149</v>
      </c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>
        <v>3</v>
      </c>
      <c r="I278" s="9"/>
      <c r="J278" s="11"/>
      <c r="K278" s="20"/>
    </row>
    <row r="279" spans="1:11" x14ac:dyDescent="0.25">
      <c r="A279" s="40"/>
      <c r="B279" s="20" t="s">
        <v>239</v>
      </c>
      <c r="C279" s="13"/>
      <c r="D279" s="39"/>
      <c r="E279" s="34" t="s">
        <v>32</v>
      </c>
      <c r="F279" s="20"/>
      <c r="G279" s="13" t="str">
        <f>IF(ISBLANK(Table1[[#This Row],[EARNED]]),"",Table1[[#This Row],[EARNED]])</f>
        <v/>
      </c>
      <c r="H279" s="39"/>
      <c r="I279" s="34" t="s">
        <v>32</v>
      </c>
      <c r="J279" s="11"/>
      <c r="K279" s="20"/>
    </row>
    <row r="280" spans="1:11" x14ac:dyDescent="0.25">
      <c r="A280" s="40"/>
      <c r="B280" s="20" t="s">
        <v>240</v>
      </c>
      <c r="C280" s="13"/>
      <c r="D280" s="39">
        <v>3.169</v>
      </c>
      <c r="E280" s="34" t="s">
        <v>32</v>
      </c>
      <c r="F280" s="20">
        <v>1.919</v>
      </c>
      <c r="G280" s="13" t="str">
        <f>IF(ISBLANK(Table1[[#This Row],[EARNED]]),"",Table1[[#This Row],[EARNED]])</f>
        <v/>
      </c>
      <c r="H280" s="39"/>
      <c r="I280" s="34" t="s">
        <v>32</v>
      </c>
      <c r="J280" s="11"/>
      <c r="K280" s="20"/>
    </row>
    <row r="281" spans="1:11" x14ac:dyDescent="0.25">
      <c r="A281" s="40">
        <v>39479</v>
      </c>
      <c r="B281" s="20" t="s">
        <v>107</v>
      </c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49">
        <v>44985</v>
      </c>
    </row>
    <row r="282" spans="1:11" x14ac:dyDescent="0.25">
      <c r="A282" s="40"/>
      <c r="B282" s="20" t="s">
        <v>241</v>
      </c>
      <c r="C282" s="13"/>
      <c r="D282" s="39">
        <v>1.048</v>
      </c>
      <c r="E282" s="34" t="s">
        <v>32</v>
      </c>
      <c r="F282" s="20"/>
      <c r="G282" s="13" t="str">
        <f>IF(ISBLANK(Table1[[#This Row],[EARNED]]),"",Table1[[#This Row],[EARNED]])</f>
        <v/>
      </c>
      <c r="H282" s="39">
        <v>1</v>
      </c>
      <c r="I282" s="34" t="s">
        <v>32</v>
      </c>
      <c r="J282" s="11"/>
      <c r="K282" s="49"/>
    </row>
    <row r="283" spans="1:11" x14ac:dyDescent="0.25">
      <c r="A283" s="40">
        <v>39508</v>
      </c>
      <c r="B283" s="20" t="s">
        <v>107</v>
      </c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>
        <v>1</v>
      </c>
      <c r="I283" s="9"/>
      <c r="J283" s="11"/>
      <c r="K283" s="20"/>
    </row>
    <row r="284" spans="1:11" x14ac:dyDescent="0.25">
      <c r="A284" s="40"/>
      <c r="B284" s="20" t="s">
        <v>242</v>
      </c>
      <c r="C284" s="13"/>
      <c r="D284" s="39">
        <v>1.41</v>
      </c>
      <c r="E284" s="34" t="s">
        <v>32</v>
      </c>
      <c r="F284" s="20"/>
      <c r="G284" s="13" t="str">
        <f>IF(ISBLANK(Table1[[#This Row],[EARNED]]),"",Table1[[#This Row],[EARNED]])</f>
        <v/>
      </c>
      <c r="H284" s="39"/>
      <c r="I284" s="34" t="s">
        <v>32</v>
      </c>
      <c r="J284" s="11"/>
      <c r="K284" s="20"/>
    </row>
    <row r="285" spans="1:11" x14ac:dyDescent="0.25">
      <c r="A285" s="40">
        <v>39539</v>
      </c>
      <c r="B285" s="20" t="s">
        <v>243</v>
      </c>
      <c r="C285" s="13">
        <v>1.25</v>
      </c>
      <c r="D285" s="39">
        <v>1.8</v>
      </c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v>39569</v>
      </c>
      <c r="B286" s="20" t="s">
        <v>244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>
        <v>4</v>
      </c>
      <c r="I286" s="9"/>
      <c r="J286" s="11"/>
      <c r="K286" s="20" t="s">
        <v>245</v>
      </c>
    </row>
    <row r="287" spans="1:11" x14ac:dyDescent="0.25">
      <c r="A287" s="40"/>
      <c r="B287" s="20" t="s">
        <v>246</v>
      </c>
      <c r="C287" s="13"/>
      <c r="D287" s="39">
        <v>1.3540000000000001</v>
      </c>
      <c r="E287" s="34" t="s">
        <v>32</v>
      </c>
      <c r="F287" s="20">
        <v>0.104</v>
      </c>
      <c r="G287" s="13" t="str">
        <f>IF(ISBLANK(Table1[[#This Row],[EARNED]]),"",Table1[[#This Row],[EARNED]])</f>
        <v/>
      </c>
      <c r="H287" s="39"/>
      <c r="I287" s="34" t="s">
        <v>32</v>
      </c>
      <c r="J287" s="11"/>
      <c r="K287" s="20"/>
    </row>
    <row r="288" spans="1:11" x14ac:dyDescent="0.25">
      <c r="A288" s="40">
        <v>39600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50" t="s">
        <v>247</v>
      </c>
    </row>
    <row r="289" spans="1:11" x14ac:dyDescent="0.25">
      <c r="A289" s="40"/>
      <c r="B289" s="20"/>
      <c r="C289" s="13"/>
      <c r="D289" s="39"/>
      <c r="E289" s="34" t="s">
        <v>32</v>
      </c>
      <c r="F289" s="20"/>
      <c r="G289" s="13" t="str">
        <f>IF(ISBLANK(Table1[[#This Row],[EARNED]]),"",Table1[[#This Row],[EARNED]])</f>
        <v/>
      </c>
      <c r="H289" s="39"/>
      <c r="I289" s="34" t="s">
        <v>32</v>
      </c>
      <c r="J289" s="11"/>
      <c r="K289" s="20"/>
    </row>
    <row r="290" spans="1:11" x14ac:dyDescent="0.25">
      <c r="A290" s="40">
        <v>39630</v>
      </c>
      <c r="B290" s="20" t="s">
        <v>107</v>
      </c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>
        <v>1</v>
      </c>
      <c r="I290" s="9"/>
      <c r="J290" s="11"/>
      <c r="K290" s="49">
        <v>45137</v>
      </c>
    </row>
    <row r="291" spans="1:11" x14ac:dyDescent="0.25">
      <c r="A291" s="40"/>
      <c r="B291" s="20" t="s">
        <v>165</v>
      </c>
      <c r="C291" s="13"/>
      <c r="D291" s="39">
        <v>0.5</v>
      </c>
      <c r="E291" s="34" t="s">
        <v>32</v>
      </c>
      <c r="F291" s="20"/>
      <c r="G291" s="13" t="str">
        <f>IF(ISBLANK(Table1[[#This Row],[EARNED]]),"",Table1[[#This Row],[EARNED]])</f>
        <v/>
      </c>
      <c r="H291" s="39">
        <v>21</v>
      </c>
      <c r="I291" s="34" t="s">
        <v>32</v>
      </c>
      <c r="J291" s="11"/>
      <c r="K291" s="20" t="s">
        <v>249</v>
      </c>
    </row>
    <row r="292" spans="1:11" x14ac:dyDescent="0.25">
      <c r="A292" s="40">
        <v>39661</v>
      </c>
      <c r="B292" s="20" t="s">
        <v>248</v>
      </c>
      <c r="C292" s="13">
        <v>1.25</v>
      </c>
      <c r="D292" s="39">
        <v>1.8420000000000001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v>39692</v>
      </c>
      <c r="B293" s="20" t="s">
        <v>115</v>
      </c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>
        <v>2</v>
      </c>
      <c r="I293" s="9"/>
      <c r="J293" s="11"/>
      <c r="K293" s="20" t="s">
        <v>250</v>
      </c>
    </row>
    <row r="294" spans="1:11" x14ac:dyDescent="0.25">
      <c r="A294" s="40"/>
      <c r="B294" s="20" t="s">
        <v>251</v>
      </c>
      <c r="C294" s="13"/>
      <c r="D294" s="39">
        <v>1.3149999999999999</v>
      </c>
      <c r="E294" s="34" t="s">
        <v>32</v>
      </c>
      <c r="F294" s="20"/>
      <c r="G294" s="13" t="str">
        <f>IF(ISBLANK(Table1[[#This Row],[EARNED]]),"",Table1[[#This Row],[EARNED]])</f>
        <v/>
      </c>
      <c r="H294" s="39"/>
      <c r="I294" s="34" t="s">
        <v>32</v>
      </c>
      <c r="J294" s="11"/>
      <c r="K294" s="20"/>
    </row>
    <row r="295" spans="1:11" x14ac:dyDescent="0.25">
      <c r="A295" s="40">
        <v>39722</v>
      </c>
      <c r="B295" s="20" t="s">
        <v>207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 t="s">
        <v>253</v>
      </c>
    </row>
    <row r="296" spans="1:11" x14ac:dyDescent="0.25">
      <c r="A296" s="40"/>
      <c r="B296" s="20" t="s">
        <v>252</v>
      </c>
      <c r="C296" s="13"/>
      <c r="D296" s="39">
        <v>0.59599999999999997</v>
      </c>
      <c r="E296" s="34" t="s">
        <v>32</v>
      </c>
      <c r="F296" s="20"/>
      <c r="G296" s="13" t="str">
        <f>IF(ISBLANK(Table1[[#This Row],[EARNED]]),"",Table1[[#This Row],[EARNED]])</f>
        <v/>
      </c>
      <c r="H296" s="39"/>
      <c r="I296" s="34" t="s">
        <v>32</v>
      </c>
      <c r="J296" s="11"/>
      <c r="K296" s="20"/>
    </row>
    <row r="297" spans="1:11" x14ac:dyDescent="0.25">
      <c r="A297" s="40">
        <v>39753</v>
      </c>
      <c r="B297" s="20" t="s">
        <v>115</v>
      </c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>
        <v>2</v>
      </c>
      <c r="I297" s="9"/>
      <c r="J297" s="11"/>
      <c r="K297" s="20" t="s">
        <v>255</v>
      </c>
    </row>
    <row r="298" spans="1:11" x14ac:dyDescent="0.25">
      <c r="A298" s="40"/>
      <c r="B298" s="20" t="s">
        <v>201</v>
      </c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25">
      <c r="A299" s="40"/>
      <c r="B299" s="20" t="s">
        <v>254</v>
      </c>
      <c r="C299" s="13"/>
      <c r="D299" s="39">
        <v>0.70399999999999996</v>
      </c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25">
      <c r="A300" s="40">
        <v>39783</v>
      </c>
      <c r="B300" s="20" t="s">
        <v>115</v>
      </c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>
        <v>2</v>
      </c>
      <c r="I300" s="9"/>
      <c r="J300" s="11"/>
      <c r="K300" s="20" t="s">
        <v>256</v>
      </c>
    </row>
    <row r="301" spans="1:11" x14ac:dyDescent="0.25">
      <c r="A301" s="40"/>
      <c r="B301" s="20" t="s">
        <v>257</v>
      </c>
      <c r="C301" s="13"/>
      <c r="D301" s="39">
        <v>1.5940000000000001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25">
      <c r="A302" s="47" t="s">
        <v>189</v>
      </c>
      <c r="B302" s="20"/>
      <c r="C302" s="13"/>
      <c r="D302" s="39"/>
      <c r="E302" s="34" t="s">
        <v>32</v>
      </c>
      <c r="F302" s="20"/>
      <c r="G302" s="13" t="str">
        <f>IF(ISBLANK(Table1[[#This Row],[EARNED]]),"",Table1[[#This Row],[EARNED]])</f>
        <v/>
      </c>
      <c r="H302" s="39"/>
      <c r="I302" s="34" t="s">
        <v>32</v>
      </c>
      <c r="J302" s="11"/>
      <c r="K302" s="20"/>
    </row>
    <row r="303" spans="1:11" x14ac:dyDescent="0.25">
      <c r="A303" s="40">
        <v>39814</v>
      </c>
      <c r="B303" s="20" t="s">
        <v>201</v>
      </c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 t="s">
        <v>258</v>
      </c>
    </row>
    <row r="304" spans="1:11" x14ac:dyDescent="0.25">
      <c r="A304" s="40"/>
      <c r="B304" s="20" t="s">
        <v>107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 t="s">
        <v>259</v>
      </c>
    </row>
    <row r="305" spans="1:11" x14ac:dyDescent="0.25">
      <c r="A305" s="40"/>
      <c r="B305" s="20" t="s">
        <v>260</v>
      </c>
      <c r="C305" s="13"/>
      <c r="D305" s="39">
        <v>1.081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0">
        <v>39845</v>
      </c>
      <c r="B306" s="20" t="s">
        <v>107</v>
      </c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>
        <v>1</v>
      </c>
      <c r="I306" s="9"/>
      <c r="J306" s="11"/>
      <c r="K306" s="49">
        <v>44976</v>
      </c>
    </row>
    <row r="307" spans="1:11" x14ac:dyDescent="0.25">
      <c r="A307" s="40"/>
      <c r="B307" s="20" t="s">
        <v>201</v>
      </c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 t="s">
        <v>261</v>
      </c>
    </row>
    <row r="308" spans="1:11" x14ac:dyDescent="0.25">
      <c r="A308" s="40"/>
      <c r="B308" s="20" t="s">
        <v>149</v>
      </c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 t="s">
        <v>262</v>
      </c>
    </row>
    <row r="309" spans="1:11" x14ac:dyDescent="0.25">
      <c r="A309" s="40"/>
      <c r="B309" s="20" t="s">
        <v>263</v>
      </c>
      <c r="C309" s="13"/>
      <c r="D309" s="39">
        <v>1.075</v>
      </c>
      <c r="E309" s="9"/>
      <c r="F309" s="20"/>
      <c r="G309" s="13" t="str">
        <f>IF(ISBLANK(Table1[[#This Row],[EARNED]]),"",Table1[[#This Row],[EARNED]])</f>
        <v/>
      </c>
      <c r="H309" s="39"/>
      <c r="I309" s="9"/>
      <c r="J309" s="11"/>
      <c r="K309" s="20"/>
    </row>
    <row r="310" spans="1:11" x14ac:dyDescent="0.25">
      <c r="A310" s="40">
        <v>39873</v>
      </c>
      <c r="B310" s="20" t="s">
        <v>264</v>
      </c>
      <c r="C310" s="13">
        <v>1.25</v>
      </c>
      <c r="D310" s="39">
        <v>2.3580000000000001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v>39904</v>
      </c>
      <c r="B311" s="20" t="s">
        <v>244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>
        <v>4</v>
      </c>
      <c r="I311" s="9"/>
      <c r="J311" s="11"/>
      <c r="K311" s="20" t="s">
        <v>265</v>
      </c>
    </row>
    <row r="312" spans="1:11" x14ac:dyDescent="0.25">
      <c r="A312" s="40"/>
      <c r="B312" s="20" t="s">
        <v>266</v>
      </c>
      <c r="C312" s="13"/>
      <c r="D312" s="39">
        <v>1.085</v>
      </c>
      <c r="E312" s="9"/>
      <c r="F312" s="20"/>
      <c r="G312" s="13" t="str">
        <f>IF(ISBLANK(Table1[[#This Row],[EARNED]]),"",Table1[[#This Row],[EARNED]])</f>
        <v/>
      </c>
      <c r="H312" s="39">
        <v>2</v>
      </c>
      <c r="I312" s="9"/>
      <c r="J312" s="11"/>
      <c r="K312" s="20" t="s">
        <v>267</v>
      </c>
    </row>
    <row r="313" spans="1:11" x14ac:dyDescent="0.25">
      <c r="A313" s="40">
        <v>39934</v>
      </c>
      <c r="B313" s="20" t="s">
        <v>149</v>
      </c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>
        <v>3</v>
      </c>
      <c r="I313" s="9"/>
      <c r="J313" s="11"/>
      <c r="K313" s="20" t="s">
        <v>268</v>
      </c>
    </row>
    <row r="314" spans="1:11" x14ac:dyDescent="0.25">
      <c r="A314" s="40"/>
      <c r="B314" s="20" t="s">
        <v>269</v>
      </c>
      <c r="C314" s="13"/>
      <c r="D314" s="39">
        <v>2.0979999999999999</v>
      </c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25">
      <c r="A315" s="40">
        <v>39965</v>
      </c>
      <c r="B315" s="20" t="s">
        <v>201</v>
      </c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 t="s">
        <v>271</v>
      </c>
    </row>
    <row r="316" spans="1:11" x14ac:dyDescent="0.25">
      <c r="A316" s="40"/>
      <c r="B316" s="20" t="s">
        <v>107</v>
      </c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>
        <v>1</v>
      </c>
      <c r="I316" s="9"/>
      <c r="J316" s="11"/>
      <c r="K316" s="49">
        <v>45106</v>
      </c>
    </row>
    <row r="317" spans="1:11" x14ac:dyDescent="0.25">
      <c r="A317" s="40"/>
      <c r="B317" s="20" t="s">
        <v>270</v>
      </c>
      <c r="C317" s="13"/>
      <c r="D317" s="39">
        <v>0.17100000000000001</v>
      </c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25">
      <c r="A318" s="40">
        <v>39995</v>
      </c>
      <c r="B318" s="20" t="s">
        <v>272</v>
      </c>
      <c r="C318" s="13">
        <v>1.25</v>
      </c>
      <c r="D318" s="39">
        <v>2.29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v>40026</v>
      </c>
      <c r="B319" s="20" t="s">
        <v>273</v>
      </c>
      <c r="C319" s="13">
        <v>1.25</v>
      </c>
      <c r="D319" s="39">
        <v>0.45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v>40057</v>
      </c>
      <c r="B320" s="20" t="s">
        <v>274</v>
      </c>
      <c r="C320" s="13">
        <v>1.25</v>
      </c>
      <c r="D320" s="39">
        <v>0.38100000000000001</v>
      </c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v>40087</v>
      </c>
      <c r="B321" s="20" t="s">
        <v>275</v>
      </c>
      <c r="C321" s="13">
        <v>1.25</v>
      </c>
      <c r="D321" s="39">
        <v>1.1100000000000001</v>
      </c>
      <c r="E321" s="9"/>
      <c r="F321" s="20"/>
      <c r="G321" s="13">
        <f>IF(ISBLANK(Table1[[#This Row],[EARNED]]),"",Table1[[#This Row],[EARNED]])</f>
        <v>1.25</v>
      </c>
      <c r="H321" s="39">
        <v>1</v>
      </c>
      <c r="I321" s="9"/>
      <c r="J321" s="11"/>
      <c r="K321" s="20"/>
    </row>
    <row r="322" spans="1:11" x14ac:dyDescent="0.25">
      <c r="A322" s="40">
        <v>40118</v>
      </c>
      <c r="B322" s="20" t="s">
        <v>276</v>
      </c>
      <c r="C322" s="13">
        <v>1.25</v>
      </c>
      <c r="D322" s="39">
        <v>1.127</v>
      </c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v>40148</v>
      </c>
      <c r="B323" s="20" t="s">
        <v>279</v>
      </c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>
        <v>2.5</v>
      </c>
      <c r="I323" s="9"/>
      <c r="J323" s="11"/>
      <c r="K323" s="20" t="s">
        <v>277</v>
      </c>
    </row>
    <row r="324" spans="1:11" x14ac:dyDescent="0.25">
      <c r="A324" s="40"/>
      <c r="B324" s="20" t="s">
        <v>278</v>
      </c>
      <c r="C324" s="13"/>
      <c r="D324" s="39">
        <v>0.85799999999999998</v>
      </c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25">
      <c r="A325" s="47" t="s">
        <v>190</v>
      </c>
      <c r="B325" s="20"/>
      <c r="C325" s="13"/>
      <c r="D325" s="39"/>
      <c r="E325" s="34" t="s">
        <v>32</v>
      </c>
      <c r="F325" s="20"/>
      <c r="G325" s="13" t="str">
        <f>IF(ISBLANK(Table1[[#This Row],[EARNED]]),"",Table1[[#This Row],[EARNED]])</f>
        <v/>
      </c>
      <c r="H325" s="39"/>
      <c r="I325" s="34" t="s">
        <v>32</v>
      </c>
      <c r="J325" s="11"/>
      <c r="K325" s="20"/>
    </row>
    <row r="326" spans="1:11" x14ac:dyDescent="0.25">
      <c r="A326" s="40">
        <v>40179</v>
      </c>
      <c r="B326" s="20" t="s">
        <v>282</v>
      </c>
      <c r="C326" s="13">
        <v>1.25</v>
      </c>
      <c r="D326" s="39">
        <v>0.61899999999999999</v>
      </c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v>40210</v>
      </c>
      <c r="B327" s="20" t="s">
        <v>107</v>
      </c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>
        <v>1</v>
      </c>
      <c r="I327" s="9"/>
      <c r="J327" s="11"/>
      <c r="K327" s="20" t="s">
        <v>285</v>
      </c>
    </row>
    <row r="328" spans="1:11" x14ac:dyDescent="0.25">
      <c r="A328" s="40"/>
      <c r="B328" s="20" t="s">
        <v>283</v>
      </c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 t="s">
        <v>286</v>
      </c>
    </row>
    <row r="329" spans="1:11" x14ac:dyDescent="0.25">
      <c r="A329" s="40"/>
      <c r="B329" s="20" t="s">
        <v>284</v>
      </c>
      <c r="C329" s="13"/>
      <c r="D329" s="39">
        <v>1.5169999999999999</v>
      </c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25">
      <c r="A330" s="40">
        <v>40238</v>
      </c>
      <c r="B330" s="20" t="s">
        <v>287</v>
      </c>
      <c r="C330" s="13">
        <v>1.25</v>
      </c>
      <c r="D330" s="39">
        <v>1.36</v>
      </c>
      <c r="E330" s="9"/>
      <c r="F330" s="20"/>
      <c r="G330" s="13">
        <f>IF(ISBLANK(Table1[[#This Row],[EARNED]]),"",Table1[[#This Row],[EARNED]])</f>
        <v>1.25</v>
      </c>
      <c r="H330" s="39">
        <v>1</v>
      </c>
      <c r="I330" s="9"/>
      <c r="J330" s="11"/>
      <c r="K330" s="50">
        <v>40262</v>
      </c>
    </row>
    <row r="331" spans="1:11" x14ac:dyDescent="0.25">
      <c r="A331" s="40">
        <v>40269</v>
      </c>
      <c r="B331" s="20" t="s">
        <v>288</v>
      </c>
      <c r="C331" s="13">
        <v>1.25</v>
      </c>
      <c r="D331" s="39">
        <v>1.6</v>
      </c>
      <c r="E331" s="9"/>
      <c r="F331" s="20"/>
      <c r="G331" s="13">
        <f>IF(ISBLANK(Table1[[#This Row],[EARNED]]),"",Table1[[#This Row],[EARNED]])</f>
        <v>1.25</v>
      </c>
      <c r="H331" s="39">
        <v>1</v>
      </c>
      <c r="I331" s="9"/>
      <c r="J331" s="11"/>
      <c r="K331" s="50">
        <v>40284</v>
      </c>
    </row>
    <row r="332" spans="1:11" x14ac:dyDescent="0.25">
      <c r="A332" s="40">
        <v>40299</v>
      </c>
      <c r="B332" s="20" t="s">
        <v>289</v>
      </c>
      <c r="C332" s="13">
        <v>1.25</v>
      </c>
      <c r="D332" s="39">
        <v>1.9710000000000001</v>
      </c>
      <c r="E332" s="9"/>
      <c r="F332" s="20"/>
      <c r="G332" s="13">
        <f>IF(ISBLANK(Table1[[#This Row],[EARNED]]),"",Table1[[#This Row],[EARNED]])</f>
        <v>1.25</v>
      </c>
      <c r="H332" s="39">
        <v>3</v>
      </c>
      <c r="I332" s="9"/>
      <c r="J332" s="11"/>
      <c r="K332" s="20" t="s">
        <v>297</v>
      </c>
    </row>
    <row r="333" spans="1:11" x14ac:dyDescent="0.25">
      <c r="A333" s="40">
        <v>40330</v>
      </c>
      <c r="B333" s="20" t="s">
        <v>290</v>
      </c>
      <c r="C333" s="13">
        <v>1.25</v>
      </c>
      <c r="D333" s="39">
        <v>2.4830000000000001</v>
      </c>
      <c r="E333" s="9"/>
      <c r="F333" s="20"/>
      <c r="G333" s="13">
        <f>IF(ISBLANK(Table1[[#This Row],[EARNED]]),"",Table1[[#This Row],[EARNED]])</f>
        <v>1.25</v>
      </c>
      <c r="H333" s="39">
        <v>3</v>
      </c>
      <c r="I333" s="9"/>
      <c r="J333" s="11"/>
      <c r="K333" s="20" t="s">
        <v>298</v>
      </c>
    </row>
    <row r="334" spans="1:11" x14ac:dyDescent="0.25">
      <c r="A334" s="40">
        <v>40360</v>
      </c>
      <c r="B334" s="20" t="s">
        <v>291</v>
      </c>
      <c r="C334" s="13">
        <v>1.25</v>
      </c>
      <c r="D334" s="39">
        <v>2.5150000000000001</v>
      </c>
      <c r="E334" s="9"/>
      <c r="F334" s="20"/>
      <c r="G334" s="13">
        <f>IF(ISBLANK(Table1[[#This Row],[EARNED]]),"",Table1[[#This Row],[EARNED]])</f>
        <v>1.25</v>
      </c>
      <c r="H334" s="39">
        <v>1</v>
      </c>
      <c r="I334" s="9"/>
      <c r="J334" s="11"/>
      <c r="K334" s="50">
        <v>40389</v>
      </c>
    </row>
    <row r="335" spans="1:11" x14ac:dyDescent="0.25">
      <c r="A335" s="40">
        <v>40391</v>
      </c>
      <c r="B335" s="20" t="s">
        <v>292</v>
      </c>
      <c r="C335" s="13">
        <v>1.25</v>
      </c>
      <c r="D335" s="39">
        <v>2.371</v>
      </c>
      <c r="E335" s="9"/>
      <c r="F335" s="20"/>
      <c r="G335" s="13">
        <f>IF(ISBLANK(Table1[[#This Row],[EARNED]]),"",Table1[[#This Row],[EARNED]])</f>
        <v>1.25</v>
      </c>
      <c r="H335" s="39">
        <v>2</v>
      </c>
      <c r="I335" s="9"/>
      <c r="J335" s="11"/>
      <c r="K335" s="20" t="s">
        <v>299</v>
      </c>
    </row>
    <row r="336" spans="1:11" x14ac:dyDescent="0.25">
      <c r="A336" s="40">
        <v>40422</v>
      </c>
      <c r="B336" s="20" t="s">
        <v>293</v>
      </c>
      <c r="C336" s="13">
        <v>1.25</v>
      </c>
      <c r="D336" s="39">
        <v>0.44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v>40452</v>
      </c>
      <c r="B337" s="20" t="s">
        <v>294</v>
      </c>
      <c r="C337" s="13">
        <v>1.25</v>
      </c>
      <c r="D337" s="39">
        <v>0.58699999999999997</v>
      </c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v>40483</v>
      </c>
      <c r="B338" s="20" t="s">
        <v>295</v>
      </c>
      <c r="C338" s="13">
        <v>1.25</v>
      </c>
      <c r="D338" s="39">
        <v>0.68300000000000005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0">
        <v>40513</v>
      </c>
      <c r="B339" s="20" t="s">
        <v>296</v>
      </c>
      <c r="C339" s="13">
        <v>1.25</v>
      </c>
      <c r="D339" s="39">
        <v>1.198</v>
      </c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/>
      <c r="B340" s="20" t="s">
        <v>169</v>
      </c>
      <c r="C340" s="13"/>
      <c r="D340" s="39">
        <v>1.125</v>
      </c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25">
      <c r="A341" s="47" t="s">
        <v>280</v>
      </c>
      <c r="B341" s="20"/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25">
      <c r="A342" s="40">
        <v>40544</v>
      </c>
      <c r="B342" s="20" t="s">
        <v>115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>
        <v>2</v>
      </c>
      <c r="I342" s="9"/>
      <c r="J342" s="11"/>
      <c r="K342" s="20" t="s">
        <v>301</v>
      </c>
    </row>
    <row r="343" spans="1:11" x14ac:dyDescent="0.25">
      <c r="A343" s="40"/>
      <c r="B343" s="20" t="s">
        <v>244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>
        <v>4</v>
      </c>
      <c r="I343" s="9"/>
      <c r="J343" s="11"/>
      <c r="K343" s="20" t="s">
        <v>302</v>
      </c>
    </row>
    <row r="344" spans="1:11" x14ac:dyDescent="0.25">
      <c r="A344" s="40"/>
      <c r="B344" s="20" t="s">
        <v>201</v>
      </c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 t="s">
        <v>303</v>
      </c>
    </row>
    <row r="345" spans="1:11" x14ac:dyDescent="0.25">
      <c r="A345" s="40"/>
      <c r="B345" s="20" t="s">
        <v>300</v>
      </c>
      <c r="C345" s="13">
        <v>1.25</v>
      </c>
      <c r="D345" s="39">
        <v>0.57699999999999996</v>
      </c>
      <c r="E345" s="9"/>
      <c r="F345" s="20"/>
      <c r="G345" s="13">
        <f>IF(ISBLANK(Table1[[#This Row],[EARNED]]),"",Table1[[#This Row],[EARNED]])</f>
        <v>1.25</v>
      </c>
      <c r="H345" s="39">
        <v>1</v>
      </c>
      <c r="I345" s="9"/>
      <c r="J345" s="11"/>
      <c r="K345" s="49">
        <v>45009</v>
      </c>
    </row>
    <row r="346" spans="1:11" x14ac:dyDescent="0.25">
      <c r="A346" s="40">
        <v>40575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v>40603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v>40634</v>
      </c>
      <c r="B348" s="20" t="s">
        <v>107</v>
      </c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>
        <v>1</v>
      </c>
      <c r="I348" s="9"/>
      <c r="J348" s="11"/>
      <c r="K348" s="49">
        <v>45023</v>
      </c>
    </row>
    <row r="349" spans="1:11" x14ac:dyDescent="0.25">
      <c r="A349" s="40"/>
      <c r="B349" s="20" t="s">
        <v>304</v>
      </c>
      <c r="C349" s="13">
        <v>1.25</v>
      </c>
      <c r="D349" s="39">
        <v>0.65</v>
      </c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0">
        <v>40664</v>
      </c>
      <c r="B350" s="20" t="s">
        <v>115</v>
      </c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>
        <v>3</v>
      </c>
      <c r="I350" s="9"/>
      <c r="J350" s="11"/>
      <c r="K350" s="20" t="s">
        <v>305</v>
      </c>
    </row>
    <row r="351" spans="1:11" x14ac:dyDescent="0.25">
      <c r="A351" s="40"/>
      <c r="B351" s="20" t="s">
        <v>115</v>
      </c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>
        <v>2</v>
      </c>
      <c r="I351" s="9"/>
      <c r="J351" s="11"/>
      <c r="K351" s="20" t="s">
        <v>306</v>
      </c>
    </row>
    <row r="352" spans="1:11" x14ac:dyDescent="0.25">
      <c r="A352" s="40"/>
      <c r="B352" s="20" t="s">
        <v>307</v>
      </c>
      <c r="C352" s="13"/>
      <c r="D352" s="39">
        <v>0.94199999999999995</v>
      </c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 t="s">
        <v>308</v>
      </c>
    </row>
    <row r="353" spans="1:11" x14ac:dyDescent="0.25">
      <c r="A353" s="40">
        <v>40695</v>
      </c>
      <c r="B353" s="20" t="s">
        <v>201</v>
      </c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>
        <v>1</v>
      </c>
      <c r="I353" s="9"/>
      <c r="J353" s="11"/>
      <c r="K353" s="20" t="s">
        <v>310</v>
      </c>
    </row>
    <row r="354" spans="1:11" x14ac:dyDescent="0.25">
      <c r="A354" s="40"/>
      <c r="B354" s="20" t="s">
        <v>309</v>
      </c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>
        <v>6</v>
      </c>
      <c r="I354" s="9"/>
      <c r="J354" s="11"/>
      <c r="K354" s="20" t="s">
        <v>311</v>
      </c>
    </row>
    <row r="355" spans="1:11" x14ac:dyDescent="0.25">
      <c r="A355" s="40"/>
      <c r="B355" s="20" t="s">
        <v>201</v>
      </c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 t="s">
        <v>312</v>
      </c>
    </row>
    <row r="356" spans="1:11" x14ac:dyDescent="0.25">
      <c r="A356" s="40"/>
      <c r="B356" s="20" t="s">
        <v>313</v>
      </c>
      <c r="C356" s="13"/>
      <c r="D356" s="39">
        <v>1.2190000000000001</v>
      </c>
      <c r="E356" s="9"/>
      <c r="F356" s="20"/>
      <c r="G356" s="13" t="str">
        <f>IF(ISBLANK(Table1[[#This Row],[EARNED]]),"",Table1[[#This Row],[EARNED]])</f>
        <v/>
      </c>
      <c r="H356" s="39">
        <v>1</v>
      </c>
      <c r="I356" s="9"/>
      <c r="J356" s="11"/>
      <c r="K356" s="50">
        <v>40697</v>
      </c>
    </row>
    <row r="357" spans="1:11" x14ac:dyDescent="0.25">
      <c r="A357" s="40">
        <v>40725</v>
      </c>
      <c r="B357" s="20" t="s">
        <v>314</v>
      </c>
      <c r="C357" s="13">
        <v>1.25</v>
      </c>
      <c r="D357" s="39">
        <v>0.32700000000000001</v>
      </c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v>40756</v>
      </c>
      <c r="B358" s="20" t="s">
        <v>315</v>
      </c>
      <c r="C358" s="13">
        <v>1.25</v>
      </c>
      <c r="D358" s="39">
        <v>0.26700000000000002</v>
      </c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0">
        <v>40787</v>
      </c>
      <c r="B359" s="20" t="s">
        <v>316</v>
      </c>
      <c r="C359" s="13">
        <v>1.25</v>
      </c>
      <c r="D359" s="39">
        <v>0.14799999999999999</v>
      </c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v>40817</v>
      </c>
      <c r="B360" s="20" t="s">
        <v>317</v>
      </c>
      <c r="C360" s="13">
        <v>1.25</v>
      </c>
      <c r="D360" s="39">
        <v>1.077</v>
      </c>
      <c r="E360" s="9"/>
      <c r="F360" s="20"/>
      <c r="G360" s="13">
        <f>IF(ISBLANK(Table1[[#This Row],[EARNED]]),"",Table1[[#This Row],[EARNED]])</f>
        <v>1.25</v>
      </c>
      <c r="H360" s="39">
        <v>1</v>
      </c>
      <c r="I360" s="9"/>
      <c r="J360" s="11"/>
      <c r="K360" s="49">
        <v>45226</v>
      </c>
    </row>
    <row r="361" spans="1:11" x14ac:dyDescent="0.25">
      <c r="A361" s="40">
        <v>40848</v>
      </c>
      <c r="B361" s="20" t="s">
        <v>107</v>
      </c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49">
        <v>45255</v>
      </c>
    </row>
    <row r="362" spans="1:11" x14ac:dyDescent="0.25">
      <c r="A362" s="40"/>
      <c r="B362" s="20" t="s">
        <v>318</v>
      </c>
      <c r="C362" s="13"/>
      <c r="D362" s="39">
        <v>1.0369999999999999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>
        <v>40878</v>
      </c>
      <c r="B363" s="20" t="s">
        <v>239</v>
      </c>
      <c r="C363" s="13">
        <v>1.25</v>
      </c>
      <c r="D363" s="39">
        <v>3</v>
      </c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 t="s">
        <v>320</v>
      </c>
    </row>
    <row r="364" spans="1:11" x14ac:dyDescent="0.25">
      <c r="A364" s="40"/>
      <c r="B364" s="20" t="s">
        <v>319</v>
      </c>
      <c r="C364" s="13"/>
      <c r="D364" s="39">
        <v>2.585</v>
      </c>
      <c r="E364" s="9"/>
      <c r="F364" s="20"/>
      <c r="G364" s="13" t="str">
        <f>IF(ISBLANK(Table1[[#This Row],[EARNED]]),"",Table1[[#This Row],[EARNED]])</f>
        <v/>
      </c>
      <c r="H364" s="39">
        <v>1</v>
      </c>
      <c r="I364" s="9"/>
      <c r="J364" s="11"/>
      <c r="K364" s="50">
        <v>40899</v>
      </c>
    </row>
    <row r="365" spans="1:11" x14ac:dyDescent="0.25">
      <c r="A365" s="47" t="s">
        <v>281</v>
      </c>
      <c r="B365" s="20"/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>
        <v>40909</v>
      </c>
      <c r="B366" s="20" t="s">
        <v>149</v>
      </c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>
        <v>3</v>
      </c>
      <c r="I366" s="9"/>
      <c r="J366" s="11"/>
      <c r="K366" s="20" t="s">
        <v>324</v>
      </c>
    </row>
    <row r="367" spans="1:11" x14ac:dyDescent="0.25">
      <c r="A367" s="40"/>
      <c r="B367" s="20" t="s">
        <v>296</v>
      </c>
      <c r="C367" s="13"/>
      <c r="D367" s="39">
        <v>1.198</v>
      </c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25">
      <c r="A368" s="40">
        <v>40940</v>
      </c>
      <c r="B368" s="20" t="s">
        <v>107</v>
      </c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49">
        <v>44960</v>
      </c>
    </row>
    <row r="369" spans="1:11" x14ac:dyDescent="0.25">
      <c r="A369" s="40"/>
      <c r="B369" s="20" t="s">
        <v>207</v>
      </c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 t="s">
        <v>326</v>
      </c>
    </row>
    <row r="370" spans="1:11" x14ac:dyDescent="0.25">
      <c r="A370" s="40"/>
      <c r="B370" s="20" t="s">
        <v>115</v>
      </c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 t="s">
        <v>327</v>
      </c>
    </row>
    <row r="371" spans="1:11" x14ac:dyDescent="0.25">
      <c r="A371" s="40"/>
      <c r="B371" s="20" t="s">
        <v>325</v>
      </c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25">
      <c r="A372" s="40">
        <v>40969</v>
      </c>
      <c r="B372" s="20" t="s">
        <v>328</v>
      </c>
      <c r="C372" s="13">
        <v>1.25</v>
      </c>
      <c r="D372" s="39">
        <v>2.2040000000000002</v>
      </c>
      <c r="E372" s="9"/>
      <c r="F372" s="20"/>
      <c r="G372" s="13">
        <f>IF(ISBLANK(Table1[[#This Row],[EARNED]]),"",Table1[[#This Row],[EARNED]])</f>
        <v>1.25</v>
      </c>
      <c r="H372" s="39">
        <v>5</v>
      </c>
      <c r="I372" s="9"/>
      <c r="J372" s="11"/>
      <c r="K372" s="20" t="s">
        <v>331</v>
      </c>
    </row>
    <row r="373" spans="1:11" x14ac:dyDescent="0.25">
      <c r="A373" s="40">
        <v>41000</v>
      </c>
      <c r="B373" s="20" t="s">
        <v>329</v>
      </c>
      <c r="C373" s="13">
        <v>1.25</v>
      </c>
      <c r="D373" s="39">
        <v>0.91900000000000004</v>
      </c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v>41030</v>
      </c>
      <c r="B374" s="20" t="s">
        <v>330</v>
      </c>
      <c r="C374" s="13">
        <v>1.25</v>
      </c>
      <c r="D374" s="39">
        <v>1.7230000000000001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v>41061</v>
      </c>
      <c r="B375" s="20" t="s">
        <v>149</v>
      </c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>
        <v>3</v>
      </c>
      <c r="I375" s="9"/>
      <c r="J375" s="11"/>
      <c r="K375" s="20" t="s">
        <v>332</v>
      </c>
    </row>
    <row r="376" spans="1:11" x14ac:dyDescent="0.25">
      <c r="A376" s="40"/>
      <c r="B376" s="20" t="s">
        <v>333</v>
      </c>
      <c r="C376" s="13"/>
      <c r="D376" s="39">
        <v>1.5</v>
      </c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>
        <v>41091</v>
      </c>
      <c r="B377" s="20" t="s">
        <v>334</v>
      </c>
      <c r="C377" s="13">
        <v>1.25</v>
      </c>
      <c r="D377" s="39">
        <v>2.7349999999999999</v>
      </c>
      <c r="E377" s="9"/>
      <c r="F377" s="20"/>
      <c r="G377" s="13">
        <f>IF(ISBLANK(Table1[[#This Row],[EARNED]]),"",Table1[[#This Row],[EARNED]])</f>
        <v>1.25</v>
      </c>
      <c r="H377" s="39">
        <v>1</v>
      </c>
      <c r="I377" s="9"/>
      <c r="J377" s="11"/>
      <c r="K377" s="50">
        <v>41107</v>
      </c>
    </row>
    <row r="378" spans="1:11" x14ac:dyDescent="0.25">
      <c r="A378" s="40">
        <v>41122</v>
      </c>
      <c r="B378" s="20" t="s">
        <v>335</v>
      </c>
      <c r="C378" s="13">
        <v>1.25</v>
      </c>
      <c r="D378" s="39">
        <v>2.25</v>
      </c>
      <c r="E378" s="9"/>
      <c r="F378" s="20">
        <v>0.70799999999999996</v>
      </c>
      <c r="G378" s="13">
        <f>IF(ISBLANK(Table1[[#This Row],[EARNED]]),"",Table1[[#This Row],[EARNED]])</f>
        <v>1.25</v>
      </c>
      <c r="H378" s="39">
        <v>1</v>
      </c>
      <c r="I378" s="9"/>
      <c r="J378" s="11"/>
      <c r="K378" s="50">
        <v>41150</v>
      </c>
    </row>
    <row r="379" spans="1:11" x14ac:dyDescent="0.25">
      <c r="A379" s="40">
        <v>41153</v>
      </c>
      <c r="B379" s="20" t="s">
        <v>336</v>
      </c>
      <c r="C379" s="13">
        <v>1.25</v>
      </c>
      <c r="D379" s="39">
        <v>2.3420000000000001</v>
      </c>
      <c r="E379" s="9"/>
      <c r="F379" s="20">
        <v>1.0920000000000001</v>
      </c>
      <c r="G379" s="13">
        <f>IF(ISBLANK(Table1[[#This Row],[EARNED]]),"",Table1[[#This Row],[EARNED]])</f>
        <v>1.25</v>
      </c>
      <c r="H379" s="39">
        <v>1</v>
      </c>
      <c r="I379" s="9"/>
      <c r="J379" s="11"/>
      <c r="K379" s="50">
        <v>41158</v>
      </c>
    </row>
    <row r="380" spans="1:11" x14ac:dyDescent="0.25">
      <c r="A380" s="40">
        <v>41183</v>
      </c>
      <c r="B380" s="20" t="s">
        <v>115</v>
      </c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>
        <v>2</v>
      </c>
      <c r="I380" s="9"/>
      <c r="J380" s="11"/>
      <c r="K380" s="50">
        <v>41212</v>
      </c>
    </row>
    <row r="381" spans="1:11" x14ac:dyDescent="0.25">
      <c r="A381" s="40"/>
      <c r="B381" s="20" t="s">
        <v>337</v>
      </c>
      <c r="C381" s="13"/>
      <c r="D381" s="39">
        <v>1.5920000000000001</v>
      </c>
      <c r="E381" s="9"/>
      <c r="F381" s="20">
        <v>0.34200000000000003</v>
      </c>
      <c r="G381" s="13" t="str">
        <f>IF(ISBLANK(Table1[[#This Row],[EARNED]]),"",Table1[[#This Row],[EARNED]])</f>
        <v/>
      </c>
      <c r="H381" s="39"/>
      <c r="I381" s="9"/>
      <c r="J381" s="11"/>
      <c r="K381" s="50"/>
    </row>
    <row r="382" spans="1:11" x14ac:dyDescent="0.25">
      <c r="A382" s="40">
        <v>41214</v>
      </c>
      <c r="B382" s="20" t="s">
        <v>179</v>
      </c>
      <c r="C382" s="13">
        <v>1.25</v>
      </c>
      <c r="D382" s="39">
        <v>1.1479999999999999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v>41244</v>
      </c>
      <c r="B383" s="20" t="s">
        <v>201</v>
      </c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 t="s">
        <v>338</v>
      </c>
    </row>
    <row r="384" spans="1:11" x14ac:dyDescent="0.25">
      <c r="A384" s="40"/>
      <c r="B384" s="20" t="s">
        <v>42</v>
      </c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>
        <v>5</v>
      </c>
      <c r="I384" s="9"/>
      <c r="J384" s="11"/>
      <c r="K384" s="20" t="s">
        <v>339</v>
      </c>
    </row>
    <row r="385" spans="1:11" x14ac:dyDescent="0.25">
      <c r="A385" s="40"/>
      <c r="B385" s="20" t="s">
        <v>337</v>
      </c>
      <c r="C385" s="13"/>
      <c r="D385" s="39">
        <v>0.54</v>
      </c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7" t="s">
        <v>321</v>
      </c>
      <c r="B386" s="20"/>
      <c r="C386" s="13"/>
      <c r="D386" s="39"/>
      <c r="E386" s="34" t="s">
        <v>32</v>
      </c>
      <c r="F386" s="20"/>
      <c r="G386" s="13" t="str">
        <f>IF(ISBLANK(Table1[[#This Row],[EARNED]]),"",Table1[[#This Row],[EARNED]])</f>
        <v/>
      </c>
      <c r="H386" s="39"/>
      <c r="I386" s="34" t="s">
        <v>32</v>
      </c>
      <c r="J386" s="11"/>
      <c r="K386" s="20"/>
    </row>
    <row r="387" spans="1:11" x14ac:dyDescent="0.25">
      <c r="A387" s="40">
        <v>41275</v>
      </c>
      <c r="B387" s="20" t="s">
        <v>201</v>
      </c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 t="s">
        <v>340</v>
      </c>
    </row>
    <row r="388" spans="1:11" x14ac:dyDescent="0.25">
      <c r="A388" s="40"/>
      <c r="B388" s="20" t="s">
        <v>341</v>
      </c>
      <c r="C388" s="13"/>
      <c r="D388" s="39">
        <v>1.1040000000000001</v>
      </c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>
        <v>41306</v>
      </c>
      <c r="B389" s="20" t="s">
        <v>165</v>
      </c>
      <c r="C389" s="13">
        <v>1.25</v>
      </c>
      <c r="D389" s="39">
        <v>0.5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v>41334</v>
      </c>
      <c r="B390" s="20" t="s">
        <v>342</v>
      </c>
      <c r="C390" s="13">
        <v>1.25</v>
      </c>
      <c r="D390" s="39">
        <v>0.92900000000000005</v>
      </c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v>41365</v>
      </c>
      <c r="B391" s="20" t="s">
        <v>149</v>
      </c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>
        <v>3</v>
      </c>
      <c r="I391" s="9"/>
      <c r="J391" s="11"/>
      <c r="K391" s="20" t="s">
        <v>343</v>
      </c>
    </row>
    <row r="392" spans="1:11" x14ac:dyDescent="0.25">
      <c r="A392" s="40"/>
      <c r="B392" s="20" t="s">
        <v>344</v>
      </c>
      <c r="C392" s="13"/>
      <c r="D392" s="39">
        <v>0.54400000000000004</v>
      </c>
      <c r="E392" s="9"/>
      <c r="F392" s="20"/>
      <c r="G392" s="13" t="str">
        <f>IF(ISBLANK(Table1[[#This Row],[EARNED]]),"",Table1[[#This Row],[EARNED]])</f>
        <v/>
      </c>
      <c r="H392" s="39">
        <v>3</v>
      </c>
      <c r="I392" s="9"/>
      <c r="J392" s="11"/>
      <c r="K392" s="20" t="s">
        <v>346</v>
      </c>
    </row>
    <row r="393" spans="1:11" x14ac:dyDescent="0.25">
      <c r="A393" s="40">
        <v>41395</v>
      </c>
      <c r="B393" s="20" t="s">
        <v>345</v>
      </c>
      <c r="C393" s="13">
        <v>1.25</v>
      </c>
      <c r="D393" s="39">
        <v>3.258</v>
      </c>
      <c r="E393" s="9"/>
      <c r="F393" s="20"/>
      <c r="G393" s="13">
        <f>IF(ISBLANK(Table1[[#This Row],[EARNED]]),"",Table1[[#This Row],[EARNED]])</f>
        <v>1.25</v>
      </c>
      <c r="H393" s="39">
        <v>1</v>
      </c>
      <c r="I393" s="9"/>
      <c r="J393" s="11"/>
      <c r="K393" s="20" t="s">
        <v>347</v>
      </c>
    </row>
    <row r="394" spans="1:11" x14ac:dyDescent="0.25">
      <c r="A394" s="40">
        <v>41426</v>
      </c>
      <c r="B394" s="20" t="s">
        <v>107</v>
      </c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>
        <v>1</v>
      </c>
      <c r="I394" s="9"/>
      <c r="J394" s="11"/>
      <c r="K394" s="49">
        <v>45097</v>
      </c>
    </row>
    <row r="395" spans="1:11" x14ac:dyDescent="0.25">
      <c r="A395" s="40"/>
      <c r="B395" s="20" t="s">
        <v>349</v>
      </c>
      <c r="C395" s="13"/>
      <c r="D395" s="39">
        <v>0.52700000000000002</v>
      </c>
      <c r="E395" s="9"/>
      <c r="F395" s="20"/>
      <c r="G395" s="13" t="str">
        <f>IF(ISBLANK(Table1[[#This Row],[EARNED]]),"",Table1[[#This Row],[EARNED]])</f>
        <v/>
      </c>
      <c r="H395" s="39">
        <v>2</v>
      </c>
      <c r="I395" s="9"/>
      <c r="J395" s="11"/>
      <c r="K395" s="49"/>
    </row>
    <row r="396" spans="1:11" x14ac:dyDescent="0.25">
      <c r="A396" s="40">
        <v>41456</v>
      </c>
      <c r="B396" s="20" t="s">
        <v>348</v>
      </c>
      <c r="C396" s="13">
        <v>1.25</v>
      </c>
      <c r="D396" s="39">
        <v>1.2270000000000001</v>
      </c>
      <c r="E396" s="9"/>
      <c r="F396" s="20"/>
      <c r="G396" s="13">
        <f>IF(ISBLANK(Table1[[#This Row],[EARNED]]),"",Table1[[#This Row],[EARNED]])</f>
        <v>1.25</v>
      </c>
      <c r="H396" s="39">
        <v>1</v>
      </c>
      <c r="I396" s="9"/>
      <c r="J396" s="11"/>
      <c r="K396" s="49">
        <v>45124</v>
      </c>
    </row>
    <row r="397" spans="1:11" x14ac:dyDescent="0.25">
      <c r="A397" s="40">
        <v>41487</v>
      </c>
      <c r="B397" s="20" t="s">
        <v>350</v>
      </c>
      <c r="C397" s="13">
        <v>1.25</v>
      </c>
      <c r="D397" s="39">
        <v>1.583</v>
      </c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v>41518</v>
      </c>
      <c r="B398" s="20" t="s">
        <v>351</v>
      </c>
      <c r="C398" s="13">
        <v>1.25</v>
      </c>
      <c r="D398" s="39">
        <v>2.681</v>
      </c>
      <c r="E398" s="9"/>
      <c r="F398" s="20">
        <v>0.29099999999999998</v>
      </c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v>41548</v>
      </c>
      <c r="B399" s="20" t="s">
        <v>352</v>
      </c>
      <c r="C399" s="13">
        <v>1.25</v>
      </c>
      <c r="D399" s="39">
        <v>1.6830000000000001</v>
      </c>
      <c r="E399" s="9"/>
      <c r="F399" s="20">
        <v>0.433</v>
      </c>
      <c r="G399" s="13">
        <f>IF(ISBLANK(Table1[[#This Row],[EARNED]]),"",Table1[[#This Row],[EARNED]])</f>
        <v>1.25</v>
      </c>
      <c r="H399" s="39">
        <v>1</v>
      </c>
      <c r="I399" s="9"/>
      <c r="J399" s="11"/>
      <c r="K399" s="20"/>
    </row>
    <row r="400" spans="1:11" x14ac:dyDescent="0.25">
      <c r="A400" s="40">
        <v>41579</v>
      </c>
      <c r="B400" s="20" t="s">
        <v>353</v>
      </c>
      <c r="C400" s="13">
        <v>1.25</v>
      </c>
      <c r="D400" s="39">
        <v>2.1829999999999998</v>
      </c>
      <c r="E400" s="9"/>
      <c r="F400" s="20">
        <v>0.93300000000000005</v>
      </c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0">
        <v>41609</v>
      </c>
      <c r="B401" s="20" t="s">
        <v>354</v>
      </c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>
        <v>5</v>
      </c>
      <c r="I401" s="9"/>
      <c r="J401" s="11"/>
      <c r="K401" s="20" t="s">
        <v>357</v>
      </c>
    </row>
    <row r="402" spans="1:11" x14ac:dyDescent="0.25">
      <c r="A402" s="40"/>
      <c r="B402" s="20" t="s">
        <v>355</v>
      </c>
      <c r="C402" s="13"/>
      <c r="D402" s="39">
        <v>1.871</v>
      </c>
      <c r="E402" s="9"/>
      <c r="F402" s="20" t="s">
        <v>356</v>
      </c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7" t="s">
        <v>322</v>
      </c>
      <c r="B403" s="20"/>
      <c r="C403" s="13"/>
      <c r="D403" s="39"/>
      <c r="E403" s="34" t="s">
        <v>32</v>
      </c>
      <c r="F403" s="20"/>
      <c r="G403" s="13" t="str">
        <f>IF(ISBLANK(Table1[[#This Row],[EARNED]]),"",Table1[[#This Row],[EARNED]])</f>
        <v/>
      </c>
      <c r="H403" s="39"/>
      <c r="I403" s="34" t="s">
        <v>32</v>
      </c>
      <c r="J403" s="11"/>
      <c r="K403" s="20"/>
    </row>
    <row r="404" spans="1:11" x14ac:dyDescent="0.25">
      <c r="A404" s="40">
        <v>41640</v>
      </c>
      <c r="B404" s="20" t="s">
        <v>107</v>
      </c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>
        <v>1</v>
      </c>
      <c r="I404" s="9"/>
      <c r="J404" s="11"/>
      <c r="K404" s="49">
        <v>44946</v>
      </c>
    </row>
    <row r="405" spans="1:11" x14ac:dyDescent="0.25">
      <c r="A405" s="40"/>
      <c r="B405" s="20" t="s">
        <v>358</v>
      </c>
      <c r="C405" s="13"/>
      <c r="D405" s="39">
        <v>0.57899999999999996</v>
      </c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>
        <v>41671</v>
      </c>
      <c r="B406" s="20" t="s">
        <v>359</v>
      </c>
      <c r="C406" s="13">
        <v>1.25</v>
      </c>
      <c r="D406" s="39">
        <v>1.556</v>
      </c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0">
        <v>41699</v>
      </c>
      <c r="B407" s="20" t="s">
        <v>360</v>
      </c>
      <c r="C407" s="13">
        <v>1.25</v>
      </c>
      <c r="D407" s="39">
        <v>2.79</v>
      </c>
      <c r="E407" s="9"/>
      <c r="F407" s="20">
        <v>1.175</v>
      </c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40">
        <v>41730</v>
      </c>
      <c r="B408" s="20" t="s">
        <v>201</v>
      </c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 t="s">
        <v>362</v>
      </c>
    </row>
    <row r="409" spans="1:11" x14ac:dyDescent="0.25">
      <c r="A409" s="40"/>
      <c r="B409" s="20" t="s">
        <v>149</v>
      </c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>
        <v>3</v>
      </c>
      <c r="I409" s="9"/>
      <c r="J409" s="11"/>
      <c r="K409" s="20" t="s">
        <v>363</v>
      </c>
    </row>
    <row r="410" spans="1:11" x14ac:dyDescent="0.25">
      <c r="A410" s="40"/>
      <c r="B410" s="20" t="s">
        <v>239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>
        <v>3</v>
      </c>
      <c r="I410" s="9"/>
      <c r="J410" s="11"/>
      <c r="K410" s="20" t="s">
        <v>364</v>
      </c>
    </row>
    <row r="411" spans="1:11" x14ac:dyDescent="0.25">
      <c r="A411" s="40"/>
      <c r="B411" s="20" t="s">
        <v>361</v>
      </c>
      <c r="C411" s="13"/>
      <c r="D411" s="39">
        <v>2.2309999999999999</v>
      </c>
      <c r="E411" s="9"/>
      <c r="F411" s="20">
        <v>0.98099999999999998</v>
      </c>
      <c r="G411" s="13" t="str">
        <f>IF(ISBLANK(Table1[[#This Row],[EARNED]]),"",Table1[[#This Row],[EARNED]])</f>
        <v/>
      </c>
      <c r="H411" s="39">
        <v>1</v>
      </c>
      <c r="I411" s="9"/>
      <c r="J411" s="11"/>
      <c r="K411" s="50">
        <v>41739</v>
      </c>
    </row>
    <row r="412" spans="1:11" x14ac:dyDescent="0.25">
      <c r="A412" s="40"/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>
        <v>1</v>
      </c>
      <c r="I412" s="9"/>
      <c r="J412" s="11"/>
      <c r="K412" s="50">
        <v>41787</v>
      </c>
    </row>
    <row r="413" spans="1:11" x14ac:dyDescent="0.25">
      <c r="A413" s="40">
        <v>41760</v>
      </c>
      <c r="B413" s="20" t="s">
        <v>149</v>
      </c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 t="s">
        <v>366</v>
      </c>
    </row>
    <row r="414" spans="1:11" x14ac:dyDescent="0.25">
      <c r="A414" s="40"/>
      <c r="B414" s="20" t="s">
        <v>289</v>
      </c>
      <c r="C414" s="13"/>
      <c r="D414" s="39">
        <v>1.9710000000000001</v>
      </c>
      <c r="E414" s="9"/>
      <c r="F414" s="20">
        <v>0.72099999999999997</v>
      </c>
      <c r="G414" s="13" t="str">
        <f>IF(ISBLANK(Table1[[#This Row],[EARNED]]),"",Table1[[#This Row],[EARNED]])</f>
        <v/>
      </c>
      <c r="H414" s="39"/>
      <c r="I414" s="9"/>
      <c r="J414" s="11"/>
      <c r="K414" s="50">
        <v>41817</v>
      </c>
    </row>
    <row r="415" spans="1:11" x14ac:dyDescent="0.25">
      <c r="A415" s="40">
        <v>41791</v>
      </c>
      <c r="B415" s="20" t="s">
        <v>365</v>
      </c>
      <c r="C415" s="13">
        <v>1.25</v>
      </c>
      <c r="D415" s="39">
        <v>0.90600000000000003</v>
      </c>
      <c r="E415" s="9"/>
      <c r="F415" s="20">
        <v>7.2969999999999997</v>
      </c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v>41821</v>
      </c>
      <c r="B416" s="20" t="s">
        <v>244</v>
      </c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>
        <v>4</v>
      </c>
      <c r="I416" s="9"/>
      <c r="J416" s="11"/>
      <c r="K416" s="20" t="s">
        <v>373</v>
      </c>
    </row>
    <row r="417" spans="1:11" x14ac:dyDescent="0.25">
      <c r="A417" s="40"/>
      <c r="B417" s="20" t="s">
        <v>367</v>
      </c>
      <c r="C417" s="13"/>
      <c r="D417" s="39">
        <v>1.01</v>
      </c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0">
        <v>41852</v>
      </c>
      <c r="B418" s="20" t="s">
        <v>107</v>
      </c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>
        <v>1</v>
      </c>
      <c r="I418" s="9"/>
      <c r="J418" s="11"/>
      <c r="K418" s="49">
        <v>45144</v>
      </c>
    </row>
    <row r="419" spans="1:11" x14ac:dyDescent="0.25">
      <c r="A419" s="40"/>
      <c r="B419" s="20" t="s">
        <v>368</v>
      </c>
      <c r="C419" s="13"/>
      <c r="D419" s="39">
        <v>1.179</v>
      </c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25">
      <c r="A420" s="40">
        <v>41883</v>
      </c>
      <c r="B420" s="20" t="s">
        <v>115</v>
      </c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>
        <v>2</v>
      </c>
      <c r="I420" s="9"/>
      <c r="J420" s="11"/>
      <c r="K420" s="20" t="s">
        <v>374</v>
      </c>
    </row>
    <row r="421" spans="1:11" x14ac:dyDescent="0.25">
      <c r="A421" s="40"/>
      <c r="B421" s="20" t="s">
        <v>107</v>
      </c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>
        <v>1</v>
      </c>
      <c r="I421" s="9"/>
      <c r="J421" s="11"/>
      <c r="K421" s="49">
        <v>45206</v>
      </c>
    </row>
    <row r="422" spans="1:11" x14ac:dyDescent="0.25">
      <c r="A422" s="40"/>
      <c r="B422" s="20" t="s">
        <v>207</v>
      </c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 t="s">
        <v>375</v>
      </c>
    </row>
    <row r="423" spans="1:11" x14ac:dyDescent="0.25">
      <c r="A423" s="40"/>
      <c r="B423" s="20" t="s">
        <v>369</v>
      </c>
      <c r="C423" s="13"/>
      <c r="D423" s="39">
        <v>0.51</v>
      </c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>
        <v>41913</v>
      </c>
      <c r="B424" s="20" t="s">
        <v>149</v>
      </c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>
        <v>3</v>
      </c>
      <c r="I424" s="9"/>
      <c r="J424" s="11"/>
      <c r="K424" s="20" t="s">
        <v>376</v>
      </c>
    </row>
    <row r="425" spans="1:11" x14ac:dyDescent="0.25">
      <c r="A425" s="40"/>
      <c r="B425" s="20" t="s">
        <v>370</v>
      </c>
      <c r="C425" s="13"/>
      <c r="D425" s="39">
        <v>0.29399999999999998</v>
      </c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25">
      <c r="A426" s="40">
        <v>41944</v>
      </c>
      <c r="B426" s="20" t="s">
        <v>244</v>
      </c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>
        <v>4</v>
      </c>
      <c r="I426" s="9"/>
      <c r="J426" s="11"/>
      <c r="K426" s="20" t="s">
        <v>377</v>
      </c>
    </row>
    <row r="427" spans="1:11" x14ac:dyDescent="0.25">
      <c r="A427" s="40"/>
      <c r="B427" s="20" t="s">
        <v>149</v>
      </c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>
        <v>3</v>
      </c>
      <c r="I427" s="9"/>
      <c r="J427" s="11"/>
      <c r="K427" s="20" t="s">
        <v>378</v>
      </c>
    </row>
    <row r="428" spans="1:11" x14ac:dyDescent="0.25">
      <c r="A428" s="40"/>
      <c r="B428" s="20" t="s">
        <v>107</v>
      </c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>
        <v>1</v>
      </c>
      <c r="I428" s="9"/>
      <c r="J428" s="11"/>
      <c r="K428" s="49">
        <v>45272</v>
      </c>
    </row>
    <row r="429" spans="1:11" x14ac:dyDescent="0.25">
      <c r="A429" s="40"/>
      <c r="B429" s="20" t="s">
        <v>371</v>
      </c>
      <c r="C429" s="13"/>
      <c r="D429" s="39">
        <v>0.57099999999999995</v>
      </c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>
        <v>41974</v>
      </c>
      <c r="B430" s="20" t="s">
        <v>372</v>
      </c>
      <c r="C430" s="13">
        <v>1.25</v>
      </c>
      <c r="D430" s="39">
        <v>1.8480000000000001</v>
      </c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7" t="s">
        <v>323</v>
      </c>
      <c r="B431" s="20"/>
      <c r="C431" s="13"/>
      <c r="D431" s="39"/>
      <c r="E431" s="34" t="s">
        <v>32</v>
      </c>
      <c r="F431" s="20"/>
      <c r="G431" s="13" t="str">
        <f>IF(ISBLANK(Table1[[#This Row],[EARNED]]),"",Table1[[#This Row],[EARNED]])</f>
        <v/>
      </c>
      <c r="H431" s="39"/>
      <c r="I431" s="34" t="s">
        <v>32</v>
      </c>
      <c r="J431" s="11"/>
      <c r="K431" s="20"/>
    </row>
    <row r="432" spans="1:11" x14ac:dyDescent="0.25">
      <c r="A432" s="40">
        <v>42005</v>
      </c>
      <c r="B432" s="20" t="s">
        <v>379</v>
      </c>
      <c r="C432" s="13">
        <v>1.25</v>
      </c>
      <c r="D432" s="39">
        <v>3.49</v>
      </c>
      <c r="E432" s="9"/>
      <c r="F432" s="20">
        <v>0.152</v>
      </c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>
        <v>42036</v>
      </c>
      <c r="B433" s="20" t="s">
        <v>380</v>
      </c>
      <c r="C433" s="13">
        <v>1.25</v>
      </c>
      <c r="D433" s="39">
        <v>2.423</v>
      </c>
      <c r="E433" s="9"/>
      <c r="F433" s="20">
        <v>1.173</v>
      </c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0">
        <v>42064</v>
      </c>
      <c r="B434" s="20" t="s">
        <v>381</v>
      </c>
      <c r="C434" s="13">
        <v>1.25</v>
      </c>
      <c r="D434" s="39">
        <v>1.74</v>
      </c>
      <c r="E434" s="9"/>
      <c r="F434" s="20">
        <v>0.49</v>
      </c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0">
        <v>42095</v>
      </c>
      <c r="B435" s="20" t="s">
        <v>382</v>
      </c>
      <c r="C435" s="13">
        <v>1.25</v>
      </c>
      <c r="D435" s="39">
        <v>1.2170000000000001</v>
      </c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v>42125</v>
      </c>
      <c r="B436" s="20" t="s">
        <v>383</v>
      </c>
      <c r="C436" s="13">
        <v>1.25</v>
      </c>
      <c r="D436" s="39">
        <v>1.462</v>
      </c>
      <c r="E436" s="9"/>
      <c r="F436" s="20">
        <v>0.17899999999999999</v>
      </c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25">
      <c r="A437" s="40">
        <v>42156</v>
      </c>
      <c r="B437" s="20" t="s">
        <v>384</v>
      </c>
      <c r="C437" s="13">
        <v>1.25</v>
      </c>
      <c r="D437" s="39">
        <v>0.17899999999999999</v>
      </c>
      <c r="E437" s="9"/>
      <c r="F437" s="20">
        <v>1.994</v>
      </c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>
        <v>42186</v>
      </c>
      <c r="B438" s="20" t="s">
        <v>244</v>
      </c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>
        <v>4</v>
      </c>
      <c r="I438" s="9"/>
      <c r="J438" s="11"/>
      <c r="K438" s="20"/>
    </row>
    <row r="439" spans="1:11" x14ac:dyDescent="0.25">
      <c r="A439" s="40"/>
      <c r="B439" s="20" t="s">
        <v>385</v>
      </c>
      <c r="C439" s="13"/>
      <c r="D439" s="39">
        <v>0.39200000000000002</v>
      </c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 t="s">
        <v>397</v>
      </c>
    </row>
    <row r="440" spans="1:11" x14ac:dyDescent="0.25">
      <c r="A440" s="40">
        <v>42217</v>
      </c>
      <c r="B440" s="20" t="s">
        <v>283</v>
      </c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 t="s">
        <v>396</v>
      </c>
    </row>
    <row r="441" spans="1:11" x14ac:dyDescent="0.25">
      <c r="A441" s="40"/>
      <c r="B441" s="20" t="s">
        <v>386</v>
      </c>
      <c r="C441" s="13"/>
      <c r="D441" s="39">
        <v>0.223</v>
      </c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25">
      <c r="A442" s="40">
        <v>42248</v>
      </c>
      <c r="B442" s="20" t="s">
        <v>387</v>
      </c>
      <c r="C442" s="13">
        <v>1.25</v>
      </c>
      <c r="D442" s="39">
        <v>1.492</v>
      </c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25">
      <c r="A443" s="40">
        <v>42278</v>
      </c>
      <c r="B443" s="20" t="s">
        <v>115</v>
      </c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>
        <v>2</v>
      </c>
      <c r="I443" s="9"/>
      <c r="J443" s="11"/>
      <c r="K443" s="20"/>
    </row>
    <row r="444" spans="1:11" x14ac:dyDescent="0.25">
      <c r="A444" s="40"/>
      <c r="B444" s="20" t="s">
        <v>388</v>
      </c>
      <c r="C444" s="13"/>
      <c r="D444" s="39">
        <v>2.496</v>
      </c>
      <c r="E444" s="9"/>
      <c r="F444" s="20"/>
      <c r="G444" s="13" t="str">
        <f>IF(ISBLANK(Table1[[#This Row],[EARNED]]),"",Table1[[#This Row],[EARNED]])</f>
        <v/>
      </c>
      <c r="H444" s="39">
        <v>3</v>
      </c>
      <c r="I444" s="9"/>
      <c r="J444" s="11"/>
      <c r="K444" s="20" t="s">
        <v>395</v>
      </c>
    </row>
    <row r="445" spans="1:11" x14ac:dyDescent="0.25">
      <c r="A445" s="40">
        <v>42309</v>
      </c>
      <c r="B445" s="20" t="s">
        <v>244</v>
      </c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>
        <v>4</v>
      </c>
      <c r="I445" s="9"/>
      <c r="J445" s="11"/>
      <c r="K445" s="20" t="s">
        <v>394</v>
      </c>
    </row>
    <row r="446" spans="1:11" x14ac:dyDescent="0.25">
      <c r="A446" s="40"/>
      <c r="B446" s="20" t="s">
        <v>389</v>
      </c>
      <c r="C446" s="13"/>
      <c r="D446" s="39">
        <v>0.61199999999999999</v>
      </c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 t="s">
        <v>393</v>
      </c>
    </row>
    <row r="447" spans="1:11" x14ac:dyDescent="0.25">
      <c r="A447" s="40">
        <v>42339</v>
      </c>
      <c r="B447" s="20" t="s">
        <v>390</v>
      </c>
      <c r="C447" s="13">
        <v>1.25</v>
      </c>
      <c r="D447" s="39">
        <v>1.5</v>
      </c>
      <c r="E447" s="9"/>
      <c r="F447" s="20"/>
      <c r="G447" s="13">
        <f>IF(ISBLANK(Table1[[#This Row],[EARNED]]),"",Table1[[#This Row],[EARNED]])</f>
        <v>1.25</v>
      </c>
      <c r="H447" s="39">
        <v>7</v>
      </c>
      <c r="I447" s="9"/>
      <c r="J447" s="11"/>
      <c r="K447" s="20" t="s">
        <v>392</v>
      </c>
    </row>
    <row r="448" spans="1:11" x14ac:dyDescent="0.25">
      <c r="A448" s="40"/>
      <c r="B448" s="20"/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>
        <v>3</v>
      </c>
      <c r="I448" s="9"/>
      <c r="J448" s="11"/>
      <c r="K448" s="20" t="s">
        <v>391</v>
      </c>
    </row>
    <row r="449" spans="1:11" x14ac:dyDescent="0.25">
      <c r="A449" s="47" t="s">
        <v>398</v>
      </c>
      <c r="B449" s="20"/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25">
      <c r="A450" s="40">
        <v>42370</v>
      </c>
      <c r="B450" s="20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v>42401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v>42430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v>42461</v>
      </c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>
        <v>42491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25">
      <c r="A455" s="40">
        <v>42522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0">
        <v>42552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v>42583</v>
      </c>
      <c r="B457" s="20" t="s">
        <v>107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>
        <v>1</v>
      </c>
      <c r="I457" s="9"/>
      <c r="J457" s="11"/>
      <c r="K457" s="49">
        <v>45122</v>
      </c>
    </row>
    <row r="458" spans="1:11" x14ac:dyDescent="0.25">
      <c r="A458" s="40"/>
      <c r="B458" s="20" t="s">
        <v>107</v>
      </c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>
        <v>1</v>
      </c>
      <c r="I458" s="9"/>
      <c r="J458" s="11"/>
      <c r="K458" s="49">
        <v>45139</v>
      </c>
    </row>
    <row r="459" spans="1:11" x14ac:dyDescent="0.25">
      <c r="A459" s="40">
        <v>42614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v>42644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42675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v>42705</v>
      </c>
      <c r="B462" s="20" t="s">
        <v>283</v>
      </c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 t="s">
        <v>403</v>
      </c>
    </row>
    <row r="463" spans="1:11" x14ac:dyDescent="0.25">
      <c r="A463" s="40"/>
      <c r="B463" s="20" t="s">
        <v>42</v>
      </c>
      <c r="C463" s="13"/>
      <c r="D463" s="39">
        <v>5</v>
      </c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25">
      <c r="A464" s="47" t="s">
        <v>399</v>
      </c>
      <c r="B464" s="20"/>
      <c r="C464" s="13"/>
      <c r="D464" s="39"/>
      <c r="E464" s="34" t="s">
        <v>32</v>
      </c>
      <c r="F464" s="20"/>
      <c r="G464" s="13" t="str">
        <f>IF(ISBLANK(Table1[[#This Row],[EARNED]]),"",Table1[[#This Row],[EARNED]])</f>
        <v/>
      </c>
      <c r="H464" s="39"/>
      <c r="I464" s="34" t="s">
        <v>32</v>
      </c>
      <c r="J464" s="11"/>
      <c r="K464" s="20"/>
    </row>
    <row r="465" spans="1:11" x14ac:dyDescent="0.25">
      <c r="A465" s="40">
        <v>42736</v>
      </c>
      <c r="B465" s="20" t="s">
        <v>283</v>
      </c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 t="s">
        <v>405</v>
      </c>
    </row>
    <row r="466" spans="1:11" x14ac:dyDescent="0.25">
      <c r="A466" s="40"/>
      <c r="B466" s="20" t="s">
        <v>84</v>
      </c>
      <c r="C466" s="13"/>
      <c r="D466" s="39">
        <v>2</v>
      </c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 t="s">
        <v>406</v>
      </c>
    </row>
    <row r="467" spans="1:11" x14ac:dyDescent="0.25">
      <c r="A467" s="40"/>
      <c r="B467" s="20" t="s">
        <v>115</v>
      </c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>
        <v>2</v>
      </c>
      <c r="I467" s="9"/>
      <c r="J467" s="11"/>
      <c r="K467" s="20" t="s">
        <v>407</v>
      </c>
    </row>
    <row r="468" spans="1:11" x14ac:dyDescent="0.25">
      <c r="A468" s="40"/>
      <c r="B468" s="20" t="s">
        <v>115</v>
      </c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>
        <v>2</v>
      </c>
      <c r="I468" s="9"/>
      <c r="J468" s="11"/>
      <c r="K468" s="20" t="s">
        <v>408</v>
      </c>
    </row>
    <row r="469" spans="1:11" x14ac:dyDescent="0.25">
      <c r="A469" s="40">
        <v>42767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25">
      <c r="A470" s="40">
        <v>42795</v>
      </c>
      <c r="B470" s="20" t="s">
        <v>107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>
        <v>1</v>
      </c>
      <c r="I470" s="9"/>
      <c r="J470" s="11"/>
      <c r="K470" s="49">
        <v>44991</v>
      </c>
    </row>
    <row r="471" spans="1:11" x14ac:dyDescent="0.25">
      <c r="A471" s="40"/>
      <c r="B471" s="20" t="s">
        <v>114</v>
      </c>
      <c r="C471" s="13"/>
      <c r="D471" s="39">
        <v>1</v>
      </c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49">
        <v>45020</v>
      </c>
    </row>
    <row r="472" spans="1:11" x14ac:dyDescent="0.25">
      <c r="A472" s="40">
        <v>42826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v>42856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v>42887</v>
      </c>
      <c r="B474" s="20" t="s">
        <v>107</v>
      </c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>
        <v>1</v>
      </c>
      <c r="I474" s="9"/>
      <c r="J474" s="11"/>
      <c r="K474" s="49">
        <v>45084</v>
      </c>
    </row>
    <row r="475" spans="1:11" x14ac:dyDescent="0.25">
      <c r="A475" s="40"/>
      <c r="B475" s="20" t="s">
        <v>107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>
        <v>1</v>
      </c>
      <c r="I475" s="9"/>
      <c r="J475" s="11"/>
      <c r="K475" s="49">
        <v>45110</v>
      </c>
    </row>
    <row r="476" spans="1:11" x14ac:dyDescent="0.25">
      <c r="A476" s="40">
        <v>42917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42948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v>42979</v>
      </c>
      <c r="B478" s="20" t="s">
        <v>107</v>
      </c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>
        <v>1</v>
      </c>
      <c r="I478" s="9"/>
      <c r="J478" s="11"/>
      <c r="K478" s="49">
        <v>45191</v>
      </c>
    </row>
    <row r="479" spans="1:11" x14ac:dyDescent="0.25">
      <c r="A479" s="40">
        <v>43009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v>43040</v>
      </c>
      <c r="B480" s="20" t="s">
        <v>107</v>
      </c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>
        <v>1</v>
      </c>
      <c r="I480" s="9"/>
      <c r="J480" s="11"/>
      <c r="K480" s="49">
        <v>45254</v>
      </c>
    </row>
    <row r="481" spans="1:11" x14ac:dyDescent="0.25">
      <c r="A481" s="40"/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>
        <v>2</v>
      </c>
      <c r="I481" s="9"/>
      <c r="J481" s="11"/>
      <c r="K481" s="20" t="s">
        <v>410</v>
      </c>
    </row>
    <row r="482" spans="1:11" x14ac:dyDescent="0.25">
      <c r="A482" s="40">
        <v>43070</v>
      </c>
      <c r="B482" s="20" t="s">
        <v>409</v>
      </c>
      <c r="C482" s="13">
        <v>1.25</v>
      </c>
      <c r="D482" s="39">
        <v>4</v>
      </c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 t="s">
        <v>411</v>
      </c>
    </row>
    <row r="483" spans="1:11" x14ac:dyDescent="0.25">
      <c r="A483" s="47" t="s">
        <v>404</v>
      </c>
      <c r="B483" s="20"/>
      <c r="C483" s="13"/>
      <c r="D483" s="39"/>
      <c r="E483" s="34" t="s">
        <v>32</v>
      </c>
      <c r="F483" s="20"/>
      <c r="G483" s="13" t="str">
        <f>IF(ISBLANK(Table1[[#This Row],[EARNED]]),"",Table1[[#This Row],[EARNED]])</f>
        <v/>
      </c>
      <c r="H483" s="39"/>
      <c r="I483" s="34" t="s">
        <v>32</v>
      </c>
      <c r="J483" s="11"/>
      <c r="K483" s="20"/>
    </row>
    <row r="484" spans="1:11" x14ac:dyDescent="0.25">
      <c r="A484" s="40">
        <v>43101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v>43132</v>
      </c>
      <c r="B485" s="20" t="s">
        <v>412</v>
      </c>
      <c r="C485" s="13">
        <v>1.25</v>
      </c>
      <c r="D485" s="39">
        <v>8</v>
      </c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50" t="s">
        <v>413</v>
      </c>
    </row>
    <row r="486" spans="1:11" x14ac:dyDescent="0.25">
      <c r="A486" s="40"/>
      <c r="B486" s="20" t="s">
        <v>115</v>
      </c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>
        <v>2</v>
      </c>
      <c r="I486" s="9"/>
      <c r="J486" s="11"/>
      <c r="K486" s="20" t="s">
        <v>414</v>
      </c>
    </row>
    <row r="487" spans="1:11" x14ac:dyDescent="0.25">
      <c r="A487" s="40"/>
      <c r="B487" s="20" t="s">
        <v>149</v>
      </c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>
        <v>3</v>
      </c>
      <c r="I487" s="9"/>
      <c r="J487" s="11"/>
      <c r="K487" s="20" t="s">
        <v>415</v>
      </c>
    </row>
    <row r="488" spans="1:11" x14ac:dyDescent="0.25">
      <c r="A488" s="40">
        <v>43160</v>
      </c>
      <c r="B488" s="20" t="s">
        <v>201</v>
      </c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 t="s">
        <v>416</v>
      </c>
    </row>
    <row r="489" spans="1:11" x14ac:dyDescent="0.25">
      <c r="A489" s="40">
        <v>43191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0">
        <v>43221</v>
      </c>
      <c r="B490" s="20" t="s">
        <v>207</v>
      </c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 t="s">
        <v>417</v>
      </c>
    </row>
    <row r="491" spans="1:11" x14ac:dyDescent="0.25">
      <c r="A491" s="40"/>
      <c r="B491" s="20" t="s">
        <v>107</v>
      </c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>
        <v>1</v>
      </c>
      <c r="I491" s="9"/>
      <c r="J491" s="11"/>
      <c r="K491" s="49">
        <v>45054</v>
      </c>
    </row>
    <row r="492" spans="1:11" x14ac:dyDescent="0.25">
      <c r="A492" s="40"/>
      <c r="B492" s="20" t="s">
        <v>418</v>
      </c>
      <c r="C492" s="13"/>
      <c r="D492" s="39">
        <v>0.57099999999999995</v>
      </c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25">
      <c r="A493" s="40">
        <v>43252</v>
      </c>
      <c r="B493" s="20" t="s">
        <v>210</v>
      </c>
      <c r="C493" s="13">
        <v>1.25</v>
      </c>
      <c r="D493" s="39">
        <v>2</v>
      </c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 t="s">
        <v>423</v>
      </c>
    </row>
    <row r="494" spans="1:11" x14ac:dyDescent="0.25">
      <c r="A494" s="40"/>
      <c r="B494" s="20" t="s">
        <v>419</v>
      </c>
      <c r="C494" s="13"/>
      <c r="D494" s="39">
        <v>0.36199999999999999</v>
      </c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25">
      <c r="A495" s="40">
        <v>43282</v>
      </c>
      <c r="B495" s="20" t="s">
        <v>420</v>
      </c>
      <c r="C495" s="13">
        <v>1.25</v>
      </c>
      <c r="D495" s="39">
        <v>0.875</v>
      </c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v>43313</v>
      </c>
      <c r="B496" s="20" t="s">
        <v>421</v>
      </c>
      <c r="C496" s="13">
        <v>1.25</v>
      </c>
      <c r="D496" s="39">
        <v>0.17100000000000001</v>
      </c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25">
      <c r="A497" s="40">
        <v>43344</v>
      </c>
      <c r="B497" s="20" t="s">
        <v>422</v>
      </c>
      <c r="C497" s="13">
        <v>1.25</v>
      </c>
      <c r="D497" s="39">
        <v>0.41</v>
      </c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0">
        <v>43374</v>
      </c>
      <c r="B498" s="20" t="s">
        <v>244</v>
      </c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>
        <v>4</v>
      </c>
      <c r="I498" s="9"/>
      <c r="J498" s="11"/>
      <c r="K498" s="20" t="s">
        <v>425</v>
      </c>
    </row>
    <row r="499" spans="1:11" x14ac:dyDescent="0.25">
      <c r="A499" s="40"/>
      <c r="B499" s="20" t="s">
        <v>115</v>
      </c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>
        <v>2</v>
      </c>
      <c r="I499" s="9"/>
      <c r="J499" s="11"/>
      <c r="K499" s="20" t="s">
        <v>426</v>
      </c>
    </row>
    <row r="500" spans="1:11" x14ac:dyDescent="0.25">
      <c r="A500" s="40"/>
      <c r="B500" s="20" t="s">
        <v>424</v>
      </c>
      <c r="C500" s="13"/>
      <c r="D500" s="39">
        <v>1.01</v>
      </c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25">
      <c r="A501" s="40">
        <v>43405</v>
      </c>
      <c r="B501" s="20" t="s">
        <v>107</v>
      </c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>
        <v>1</v>
      </c>
      <c r="I501" s="9"/>
      <c r="J501" s="11"/>
      <c r="K501" s="49">
        <v>45249</v>
      </c>
    </row>
    <row r="502" spans="1:11" x14ac:dyDescent="0.25">
      <c r="A502" s="40"/>
      <c r="B502" s="20" t="s">
        <v>427</v>
      </c>
      <c r="C502" s="13"/>
      <c r="D502" s="39">
        <v>1.1830000000000001</v>
      </c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25">
      <c r="A503" s="40">
        <v>43435</v>
      </c>
      <c r="B503" s="20" t="s">
        <v>428</v>
      </c>
      <c r="C503" s="13">
        <v>1.25</v>
      </c>
      <c r="D503" s="39">
        <v>3.9369999999999998</v>
      </c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25">
      <c r="A504" s="47" t="s">
        <v>400</v>
      </c>
      <c r="B504" s="20"/>
      <c r="C504" s="13"/>
      <c r="D504" s="39"/>
      <c r="E504" s="34" t="s">
        <v>32</v>
      </c>
      <c r="F504" s="20"/>
      <c r="G504" s="13" t="str">
        <f>IF(ISBLANK(Table1[[#This Row],[EARNED]]),"",Table1[[#This Row],[EARNED]])</f>
        <v/>
      </c>
      <c r="H504" s="39"/>
      <c r="I504" s="34" t="s">
        <v>32</v>
      </c>
      <c r="J504" s="11"/>
      <c r="K504" s="20"/>
    </row>
    <row r="505" spans="1:11" x14ac:dyDescent="0.25">
      <c r="A505" s="40">
        <v>43466</v>
      </c>
      <c r="B505" s="20"/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25">
      <c r="A506" s="40">
        <v>43497</v>
      </c>
      <c r="B506" s="20" t="s">
        <v>149</v>
      </c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>
        <v>3</v>
      </c>
      <c r="I506" s="9"/>
      <c r="J506" s="11"/>
      <c r="K506" s="20" t="s">
        <v>429</v>
      </c>
    </row>
    <row r="507" spans="1:11" x14ac:dyDescent="0.25">
      <c r="A507" s="40">
        <v>43525</v>
      </c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25">
      <c r="A508" s="40">
        <v>43556</v>
      </c>
      <c r="B508" s="20" t="s">
        <v>107</v>
      </c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>
        <v>1</v>
      </c>
      <c r="I508" s="9"/>
      <c r="J508" s="11"/>
      <c r="K508" s="49">
        <v>45028</v>
      </c>
    </row>
    <row r="509" spans="1:11" x14ac:dyDescent="0.25">
      <c r="A509" s="40">
        <v>43586</v>
      </c>
      <c r="B509" s="20" t="s">
        <v>115</v>
      </c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>
        <v>2</v>
      </c>
      <c r="I509" s="9"/>
      <c r="J509" s="11"/>
      <c r="K509" s="20" t="s">
        <v>430</v>
      </c>
    </row>
    <row r="510" spans="1:11" x14ac:dyDescent="0.25">
      <c r="A510" s="40">
        <v>43617</v>
      </c>
      <c r="B510" s="20" t="s">
        <v>107</v>
      </c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>
        <v>1</v>
      </c>
      <c r="I510" s="9"/>
      <c r="J510" s="11"/>
      <c r="K510" s="49">
        <v>45088</v>
      </c>
    </row>
    <row r="511" spans="1:11" x14ac:dyDescent="0.25">
      <c r="A511" s="40">
        <v>43647</v>
      </c>
      <c r="B511" s="20" t="s">
        <v>107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>
        <v>1</v>
      </c>
      <c r="I511" s="9"/>
      <c r="J511" s="11"/>
      <c r="K511" s="49">
        <v>45118</v>
      </c>
    </row>
    <row r="512" spans="1:11" x14ac:dyDescent="0.25">
      <c r="A512" s="40">
        <v>43678</v>
      </c>
      <c r="B512" s="20" t="s">
        <v>107</v>
      </c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>
        <v>1</v>
      </c>
      <c r="I512" s="9"/>
      <c r="J512" s="11"/>
      <c r="K512" s="49">
        <v>45140</v>
      </c>
    </row>
    <row r="513" spans="1:11" x14ac:dyDescent="0.25">
      <c r="A513" s="40"/>
      <c r="B513" s="20" t="s">
        <v>107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1</v>
      </c>
      <c r="I513" s="9"/>
      <c r="J513" s="11"/>
      <c r="K513" s="49">
        <v>45137</v>
      </c>
    </row>
    <row r="514" spans="1:11" x14ac:dyDescent="0.25">
      <c r="A514" s="40"/>
      <c r="B514" s="20" t="s">
        <v>107</v>
      </c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>
        <v>1</v>
      </c>
      <c r="I514" s="9"/>
      <c r="J514" s="11"/>
      <c r="K514" s="49">
        <v>45168</v>
      </c>
    </row>
    <row r="515" spans="1:11" x14ac:dyDescent="0.25">
      <c r="A515" s="40">
        <v>43709</v>
      </c>
      <c r="B515" s="20" t="s">
        <v>115</v>
      </c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>
        <v>2</v>
      </c>
      <c r="I515" s="9"/>
      <c r="J515" s="11"/>
      <c r="K515" s="20" t="s">
        <v>431</v>
      </c>
    </row>
    <row r="516" spans="1:11" x14ac:dyDescent="0.25">
      <c r="A516" s="40"/>
      <c r="B516" s="20" t="s">
        <v>149</v>
      </c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>
        <v>3</v>
      </c>
      <c r="I516" s="9"/>
      <c r="J516" s="11"/>
      <c r="K516" s="20" t="s">
        <v>432</v>
      </c>
    </row>
    <row r="517" spans="1:11" x14ac:dyDescent="0.25">
      <c r="A517" s="40"/>
      <c r="B517" s="20" t="s">
        <v>91</v>
      </c>
      <c r="C517" s="13"/>
      <c r="D517" s="39">
        <v>3</v>
      </c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 t="s">
        <v>433</v>
      </c>
    </row>
    <row r="518" spans="1:11" x14ac:dyDescent="0.25">
      <c r="A518" s="40"/>
      <c r="B518" s="20" t="s">
        <v>201</v>
      </c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 t="s">
        <v>434</v>
      </c>
    </row>
    <row r="519" spans="1:11" x14ac:dyDescent="0.25">
      <c r="A519" s="40">
        <v>43739</v>
      </c>
      <c r="B519" s="20" t="s">
        <v>115</v>
      </c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>
        <v>2</v>
      </c>
      <c r="I519" s="9"/>
      <c r="J519" s="11"/>
      <c r="K519" s="20" t="s">
        <v>435</v>
      </c>
    </row>
    <row r="520" spans="1:11" x14ac:dyDescent="0.25">
      <c r="A520" s="40"/>
      <c r="B520" s="20" t="s">
        <v>201</v>
      </c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 t="s">
        <v>436</v>
      </c>
    </row>
    <row r="521" spans="1:11" x14ac:dyDescent="0.25">
      <c r="A521" s="40">
        <v>43770</v>
      </c>
      <c r="B521" s="20" t="s">
        <v>107</v>
      </c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>
        <v>1</v>
      </c>
      <c r="I521" s="9"/>
      <c r="J521" s="11"/>
      <c r="K521" s="49">
        <v>45235</v>
      </c>
    </row>
    <row r="522" spans="1:11" x14ac:dyDescent="0.25">
      <c r="A522" s="40"/>
      <c r="B522" s="20" t="s">
        <v>149</v>
      </c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>
        <v>3</v>
      </c>
      <c r="I522" s="9"/>
      <c r="J522" s="11"/>
      <c r="K522" s="20" t="s">
        <v>437</v>
      </c>
    </row>
    <row r="523" spans="1:11" x14ac:dyDescent="0.25">
      <c r="A523" s="40">
        <v>43800</v>
      </c>
      <c r="B523" s="20" t="s">
        <v>84</v>
      </c>
      <c r="C523" s="13">
        <v>1.25</v>
      </c>
      <c r="D523" s="39">
        <v>2</v>
      </c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 t="s">
        <v>237</v>
      </c>
    </row>
    <row r="524" spans="1:11" x14ac:dyDescent="0.25">
      <c r="A524" s="40"/>
      <c r="B524" s="20" t="s">
        <v>201</v>
      </c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 t="s">
        <v>438</v>
      </c>
    </row>
    <row r="525" spans="1:11" x14ac:dyDescent="0.25">
      <c r="A525" s="47" t="s">
        <v>401</v>
      </c>
      <c r="B525" s="20"/>
      <c r="C525" s="13"/>
      <c r="D525" s="39"/>
      <c r="E525" s="34"/>
      <c r="F525" s="20"/>
      <c r="G525" s="13" t="str">
        <f>IF(ISBLANK(Table1[[#This Row],[EARNED]]),"",Table1[[#This Row],[EARNED]])</f>
        <v/>
      </c>
      <c r="H525" s="39"/>
      <c r="I525" s="34"/>
      <c r="J525" s="11"/>
      <c r="K525" s="20"/>
    </row>
    <row r="526" spans="1:11" x14ac:dyDescent="0.25">
      <c r="A526" s="40">
        <v>43831</v>
      </c>
      <c r="B526" s="20" t="s">
        <v>449</v>
      </c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 t="s">
        <v>440</v>
      </c>
    </row>
    <row r="527" spans="1:11" x14ac:dyDescent="0.25">
      <c r="A527" s="40">
        <v>43862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25">
      <c r="A528" s="40">
        <v>43891</v>
      </c>
      <c r="B528" s="20"/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25">
      <c r="A529" s="40">
        <v>43922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25">
      <c r="A530" s="40">
        <v>43952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v>43983</v>
      </c>
      <c r="B531" s="20"/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25">
      <c r="A532" s="40">
        <v>44013</v>
      </c>
      <c r="B532" s="20"/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25">
      <c r="A533" s="40">
        <v>44044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25">
      <c r="A534" s="40">
        <v>44075</v>
      </c>
      <c r="B534" s="20"/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/>
    </row>
    <row r="535" spans="1:11" x14ac:dyDescent="0.25">
      <c r="A535" s="40">
        <v>44105</v>
      </c>
      <c r="B535" s="20"/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25">
      <c r="A536" s="40">
        <v>44136</v>
      </c>
      <c r="B536" s="20"/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25">
      <c r="A537" s="40">
        <v>44166</v>
      </c>
      <c r="B537" s="20" t="s">
        <v>439</v>
      </c>
      <c r="C537" s="13">
        <v>1.25</v>
      </c>
      <c r="D537" s="39">
        <v>5</v>
      </c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 t="s">
        <v>441</v>
      </c>
    </row>
    <row r="538" spans="1:11" x14ac:dyDescent="0.25">
      <c r="A538" s="47" t="s">
        <v>402</v>
      </c>
      <c r="B538" s="20"/>
      <c r="C538" s="13"/>
      <c r="D538" s="39"/>
      <c r="E538" s="34" t="s">
        <v>32</v>
      </c>
      <c r="F538" s="20"/>
      <c r="G538" s="13" t="str">
        <f>IF(ISBLANK(Table1[[#This Row],[EARNED]]),"",Table1[[#This Row],[EARNED]])</f>
        <v/>
      </c>
      <c r="H538" s="39"/>
      <c r="I538" s="34" t="s">
        <v>32</v>
      </c>
      <c r="J538" s="11"/>
      <c r="K538" s="20"/>
    </row>
    <row r="539" spans="1:11" x14ac:dyDescent="0.25">
      <c r="A539" s="40">
        <v>44197</v>
      </c>
      <c r="B539" s="20"/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25">
      <c r="A540" s="40">
        <v>44228</v>
      </c>
      <c r="B540" s="20"/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25">
      <c r="A541" s="40">
        <v>44256</v>
      </c>
      <c r="B541" s="20"/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25">
      <c r="A542" s="40">
        <v>44287</v>
      </c>
      <c r="B542" s="20"/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25">
      <c r="A543" s="40">
        <v>44317</v>
      </c>
      <c r="B543" s="20"/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25">
      <c r="A544" s="40">
        <v>44348</v>
      </c>
      <c r="B544" s="20"/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25">
      <c r="A545" s="40">
        <v>44378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0">
        <v>44409</v>
      </c>
      <c r="B546" s="20"/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25">
      <c r="A547" s="40">
        <v>44440</v>
      </c>
      <c r="B547" s="20"/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25">
      <c r="A548" s="40">
        <v>44470</v>
      </c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25">
      <c r="A549" s="40">
        <v>44501</v>
      </c>
      <c r="B549" s="20" t="s">
        <v>207</v>
      </c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 t="s">
        <v>442</v>
      </c>
    </row>
    <row r="550" spans="1:11" x14ac:dyDescent="0.25">
      <c r="A550" s="40"/>
      <c r="B550" s="20" t="s">
        <v>439</v>
      </c>
      <c r="C550" s="13"/>
      <c r="D550" s="39">
        <v>5</v>
      </c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 t="s">
        <v>443</v>
      </c>
    </row>
    <row r="551" spans="1:11" x14ac:dyDescent="0.25">
      <c r="A551" s="40">
        <v>44531</v>
      </c>
      <c r="B551" s="20"/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25">
      <c r="A552" s="47" t="s">
        <v>444</v>
      </c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25">
      <c r="A553" s="40">
        <v>44562</v>
      </c>
      <c r="B553" s="20"/>
      <c r="C553" s="13">
        <v>1.25</v>
      </c>
      <c r="D553" s="39"/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20"/>
    </row>
    <row r="554" spans="1:11" x14ac:dyDescent="0.25">
      <c r="A554" s="40">
        <v>44593</v>
      </c>
      <c r="B554" s="20"/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/>
    </row>
    <row r="555" spans="1:11" x14ac:dyDescent="0.25">
      <c r="A555" s="40">
        <v>44621</v>
      </c>
      <c r="B555" s="20" t="s">
        <v>115</v>
      </c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>
        <v>2</v>
      </c>
      <c r="I555" s="9"/>
      <c r="J555" s="11"/>
      <c r="K555" s="20" t="s">
        <v>445</v>
      </c>
    </row>
    <row r="556" spans="1:11" x14ac:dyDescent="0.25">
      <c r="A556" s="40">
        <v>44652</v>
      </c>
      <c r="B556" s="20"/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25">
      <c r="A557" s="40">
        <v>44682</v>
      </c>
      <c r="B557" s="20"/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/>
    </row>
    <row r="558" spans="1:11" x14ac:dyDescent="0.25">
      <c r="A558" s="40">
        <v>44713</v>
      </c>
      <c r="B558" s="20" t="s">
        <v>201</v>
      </c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49">
        <v>45059</v>
      </c>
    </row>
    <row r="559" spans="1:11" x14ac:dyDescent="0.25">
      <c r="A559" s="40"/>
      <c r="B559" s="20" t="s">
        <v>201</v>
      </c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 t="s">
        <v>446</v>
      </c>
    </row>
    <row r="560" spans="1:11" x14ac:dyDescent="0.25">
      <c r="A560" s="40"/>
      <c r="B560" s="20" t="s">
        <v>107</v>
      </c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>
        <v>1</v>
      </c>
      <c r="I560" s="9"/>
      <c r="J560" s="11"/>
      <c r="K560" s="49">
        <v>45080</v>
      </c>
    </row>
    <row r="561" spans="1:11" x14ac:dyDescent="0.25">
      <c r="A561" s="40"/>
      <c r="B561" s="20" t="s">
        <v>201</v>
      </c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49">
        <v>44741</v>
      </c>
    </row>
    <row r="562" spans="1:11" x14ac:dyDescent="0.25">
      <c r="A562" s="40"/>
      <c r="B562" s="20" t="s">
        <v>107</v>
      </c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>
        <v>1</v>
      </c>
      <c r="I562" s="9"/>
      <c r="J562" s="11"/>
      <c r="K562" s="49">
        <v>45139</v>
      </c>
    </row>
    <row r="563" spans="1:11" x14ac:dyDescent="0.25">
      <c r="A563" s="40">
        <v>44743</v>
      </c>
      <c r="B563" s="20" t="s">
        <v>84</v>
      </c>
      <c r="C563" s="13">
        <v>1.25</v>
      </c>
      <c r="D563" s="39">
        <v>2</v>
      </c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 t="s">
        <v>455</v>
      </c>
    </row>
    <row r="564" spans="1:11" x14ac:dyDescent="0.25">
      <c r="A564" s="40">
        <v>44774</v>
      </c>
      <c r="B564" s="20" t="s">
        <v>149</v>
      </c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>
        <v>3</v>
      </c>
      <c r="I564" s="9"/>
      <c r="J564" s="11"/>
      <c r="K564" s="20" t="s">
        <v>447</v>
      </c>
    </row>
    <row r="565" spans="1:11" x14ac:dyDescent="0.25">
      <c r="A565" s="40">
        <v>44805</v>
      </c>
      <c r="B565" s="20"/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25">
      <c r="A566" s="40">
        <v>44835</v>
      </c>
      <c r="B566" s="20" t="s">
        <v>107</v>
      </c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>
        <v>1</v>
      </c>
      <c r="I566" s="9"/>
      <c r="J566" s="11"/>
      <c r="K566" s="50">
        <v>44862</v>
      </c>
    </row>
    <row r="567" spans="1:11" x14ac:dyDescent="0.25">
      <c r="A567" s="40"/>
      <c r="B567" s="20" t="s">
        <v>107</v>
      </c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>
        <v>1</v>
      </c>
      <c r="I567" s="9"/>
      <c r="J567" s="11"/>
      <c r="K567" s="50">
        <v>44841</v>
      </c>
    </row>
    <row r="568" spans="1:11" x14ac:dyDescent="0.25">
      <c r="A568" s="40">
        <v>44866</v>
      </c>
      <c r="B568" s="20"/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25">
      <c r="A569" s="40">
        <v>44896</v>
      </c>
      <c r="B569" s="20" t="s">
        <v>439</v>
      </c>
      <c r="C569" s="13">
        <v>1.25</v>
      </c>
      <c r="D569" s="39">
        <v>5</v>
      </c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 t="s">
        <v>453</v>
      </c>
    </row>
    <row r="570" spans="1:11" x14ac:dyDescent="0.25">
      <c r="A570" s="47" t="s">
        <v>448</v>
      </c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>
        <v>44927</v>
      </c>
      <c r="B571" s="20" t="s">
        <v>201</v>
      </c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20" t="s">
        <v>454</v>
      </c>
    </row>
    <row r="572" spans="1:11" x14ac:dyDescent="0.25">
      <c r="A572" s="40">
        <v>44958</v>
      </c>
      <c r="B572" s="20"/>
      <c r="C572" s="13">
        <v>1.25</v>
      </c>
      <c r="D572" s="39"/>
      <c r="E572" s="9"/>
      <c r="F572" s="20"/>
      <c r="G572" s="13">
        <f>IF(ISBLANK(Table1[[#This Row],[EARNED]]),"",Table1[[#This Row],[EARNED]])</f>
        <v>1.25</v>
      </c>
      <c r="H572" s="39"/>
      <c r="I572" s="9"/>
      <c r="J572" s="11"/>
      <c r="K572" s="20"/>
    </row>
    <row r="573" spans="1:11" x14ac:dyDescent="0.25">
      <c r="A573" s="40">
        <v>44986</v>
      </c>
      <c r="B573" s="20"/>
      <c r="C573" s="13">
        <v>1.25</v>
      </c>
      <c r="D573" s="39"/>
      <c r="E573" s="9"/>
      <c r="F573" s="20"/>
      <c r="G573" s="13">
        <f>IF(ISBLANK(Table1[[#This Row],[EARNED]]),"",Table1[[#This Row],[EARNED]])</f>
        <v>1.25</v>
      </c>
      <c r="H573" s="39"/>
      <c r="I573" s="9"/>
      <c r="J573" s="11"/>
      <c r="K573" s="20"/>
    </row>
    <row r="574" spans="1:11" x14ac:dyDescent="0.25">
      <c r="A574" s="40">
        <v>45017</v>
      </c>
      <c r="B574" s="20"/>
      <c r="C574" s="13">
        <v>1.25</v>
      </c>
      <c r="D574" s="39"/>
      <c r="E574" s="9"/>
      <c r="F574" s="20"/>
      <c r="G574" s="13">
        <f>IF(ISBLANK(Table1[[#This Row],[EARNED]]),"",Table1[[#This Row],[EARNED]])</f>
        <v>1.25</v>
      </c>
      <c r="H574" s="39"/>
      <c r="I574" s="9"/>
      <c r="J574" s="11"/>
      <c r="K574" s="20"/>
    </row>
    <row r="575" spans="1:11" x14ac:dyDescent="0.25">
      <c r="A575" s="40">
        <v>45047</v>
      </c>
      <c r="B575" s="15" t="s">
        <v>107</v>
      </c>
      <c r="C575" s="13">
        <v>1.25</v>
      </c>
      <c r="D575" s="42"/>
      <c r="E575" s="9"/>
      <c r="F575" s="15"/>
      <c r="G575" s="41">
        <f>IF(ISBLANK(Table1[[#This Row],[EARNED]]),"",Table1[[#This Row],[EARNED]])</f>
        <v>1.25</v>
      </c>
      <c r="H575" s="42">
        <v>1</v>
      </c>
      <c r="I575" s="9"/>
      <c r="J575" s="12"/>
      <c r="K575" s="58">
        <v>45070</v>
      </c>
    </row>
    <row r="576" spans="1:11" x14ac:dyDescent="0.25">
      <c r="A576" s="40"/>
      <c r="B576" s="15" t="s">
        <v>207</v>
      </c>
      <c r="C576" s="13"/>
      <c r="D576" s="42"/>
      <c r="E576" s="9"/>
      <c r="F576" s="15"/>
      <c r="G576" s="41" t="str">
        <f>IF(ISBLANK(Table1[[#This Row],[EARNED]]),"",Table1[[#This Row],[EARNED]])</f>
        <v/>
      </c>
      <c r="H576" s="42"/>
      <c r="I576" s="9"/>
      <c r="J576" s="12"/>
      <c r="K576" s="58" t="s">
        <v>466</v>
      </c>
    </row>
    <row r="577" spans="1:11" x14ac:dyDescent="0.25">
      <c r="A577" s="40">
        <v>45088</v>
      </c>
      <c r="B577" s="20"/>
      <c r="C577" s="13">
        <v>0.45799999999999991</v>
      </c>
      <c r="D577" s="39"/>
      <c r="E577" s="9"/>
      <c r="F577" s="20"/>
      <c r="G577" s="13">
        <f>IF(ISBLANK(Table1[[#This Row],[EARNED]]),"",Table1[[#This Row],[EARNED]])</f>
        <v>0.45799999999999991</v>
      </c>
      <c r="H577" s="39"/>
      <c r="I577" s="9"/>
      <c r="J577" s="11"/>
      <c r="K577" s="20"/>
    </row>
    <row r="578" spans="1:11" x14ac:dyDescent="0.25">
      <c r="A578" s="51"/>
      <c r="B578" s="52" t="s">
        <v>461</v>
      </c>
      <c r="C578" s="53"/>
      <c r="D578" s="52"/>
      <c r="E578" s="54"/>
      <c r="F578" s="11"/>
      <c r="G578" s="13"/>
      <c r="H578" s="11"/>
      <c r="I578" s="9"/>
      <c r="J578" s="11"/>
      <c r="K578" s="20"/>
    </row>
    <row r="579" spans="1:11" x14ac:dyDescent="0.25">
      <c r="A579" s="40"/>
      <c r="B579" s="11"/>
      <c r="C579" s="13"/>
      <c r="D579" s="55" t="s">
        <v>463</v>
      </c>
      <c r="E579" s="9"/>
      <c r="F579" s="11"/>
      <c r="G579" s="13"/>
      <c r="H579" s="55" t="s">
        <v>465</v>
      </c>
      <c r="I579" s="9"/>
      <c r="J579" s="11"/>
      <c r="K579" s="20"/>
    </row>
    <row r="580" spans="1:11" x14ac:dyDescent="0.25">
      <c r="A580" s="40"/>
      <c r="B580" s="11"/>
      <c r="C580" s="13" t="s">
        <v>460</v>
      </c>
      <c r="D580" s="11"/>
      <c r="E580" s="9"/>
      <c r="F580" s="11"/>
      <c r="G580" s="53" t="s">
        <v>460</v>
      </c>
      <c r="H580" s="52"/>
      <c r="I580" s="54"/>
      <c r="J580" s="52"/>
      <c r="K580" s="56"/>
    </row>
    <row r="581" spans="1:11" x14ac:dyDescent="0.25">
      <c r="A581" s="40"/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0"/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0"/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/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40"/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/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/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25">
      <c r="A588" s="40"/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0"/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/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0"/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0"/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0"/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0"/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/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0"/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25">
      <c r="A597" s="40"/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25">
      <c r="A598" s="40"/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25">
      <c r="A599" s="40"/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1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A10" sqref="A10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9" t="s">
        <v>33</v>
      </c>
      <c r="E1" s="69"/>
      <c r="F1" s="69"/>
      <c r="G1" s="69"/>
      <c r="J1" s="70" t="s">
        <v>34</v>
      </c>
      <c r="K1" s="70"/>
      <c r="L1" s="7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>
        <v>1</v>
      </c>
      <c r="E3">
        <v>4</v>
      </c>
      <c r="F3">
        <v>0</v>
      </c>
      <c r="G3" s="46">
        <f>SUMIFS(F7:F14,E7:E14,E3)+SUMIFS(D7:D66,C7:C66,F3)+D3</f>
        <v>1.5</v>
      </c>
      <c r="J3" s="1">
        <v>11</v>
      </c>
      <c r="K3" s="35">
        <f>J4-1</f>
        <v>10</v>
      </c>
      <c r="L3" s="44">
        <f>IF($J$4=1,1.25,IF(ISBLANK($J$3),"---",1.25-VLOOKUP($K$3,$I$8:$K$37,2)))</f>
        <v>0.83300000000000007</v>
      </c>
    </row>
    <row r="4" spans="1:12" hidden="1" x14ac:dyDescent="0.25">
      <c r="G4" s="33"/>
      <c r="J4" s="1" t="str">
        <f>IF(TEXT(J3,"D")=1,1,TEXT(J3,"D"))</f>
        <v>11</v>
      </c>
    </row>
    <row r="5" spans="1:12" x14ac:dyDescent="0.25">
      <c r="J5" s="1"/>
    </row>
    <row r="6" spans="1:12" x14ac:dyDescent="0.25">
      <c r="A6" s="32" t="s">
        <v>464</v>
      </c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70" t="s">
        <v>38</v>
      </c>
      <c r="J6" s="70"/>
      <c r="K6" s="70"/>
      <c r="L6" s="70"/>
    </row>
    <row r="7" spans="1:12" x14ac:dyDescent="0.25">
      <c r="A7" s="11">
        <f>SUM(Sheet1!E9,Sheet1!I9)</f>
        <v>327.72800000000012</v>
      </c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2023-03-07T00:27:01Z</cp:lastPrinted>
  <dcterms:created xsi:type="dcterms:W3CDTF">2022-10-17T03:06:03Z</dcterms:created>
  <dcterms:modified xsi:type="dcterms:W3CDTF">2023-06-02T01:05:11Z</dcterms:modified>
</cp:coreProperties>
</file>