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EB4E6DDA-484B-4A1C-B2DD-B1CE7A49AA2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G16" i="5"/>
  <c r="G20" i="5"/>
  <c r="G51" i="5"/>
  <c r="G52" i="5"/>
  <c r="G53" i="5"/>
  <c r="E9" i="5" l="1"/>
  <c r="G27" i="1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19" i="5"/>
  <c r="G18" i="5"/>
  <c r="G17" i="5"/>
  <c r="G15" i="5"/>
  <c r="G14" i="5"/>
  <c r="G13" i="5"/>
  <c r="G12" i="5"/>
  <c r="G11" i="5"/>
  <c r="G10" i="5"/>
  <c r="G9" i="5"/>
  <c r="I9" i="5" l="1"/>
  <c r="G3" i="3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<sst xmlns="http://schemas.openxmlformats.org/spreadsheetml/2006/main" count="168" uniqueCount="105">
  <si>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</si>
  <si>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</si>
  <si>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</si>
  <si>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</si>
  <si>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</si>
  <si>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</si>
  <si>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</si>
  <si>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</si>
  <si>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</si>
  <si>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</si>
  <si>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</si>
  <si>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</si>
  <si>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</si>
  <si>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</si>
  <si>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</si>
  <si>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</si>
  <si>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</si>
  <si>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</si>
  <si>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</si>
  <si>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</si>
  <si>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</si>
  <si>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</si>
  <si>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</si>
  <si>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</si>
  <si>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</si>
  <si>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</si>
  <si>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</si>
  <si>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</si>
  <si>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</si>
  <si>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</si>
  <si>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</si>
  <si>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</si>
  <si>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</si>
  <si>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</si>
  <si>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</si>
  <si>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</si>
  <si>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</si>
  <si>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</si>
  <si>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</si>
  <si>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</si>
  <si>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</si>
  <si>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</si>
  <si>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</si>
  <si>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</si>
  <si>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ASIDO, LEONILA RAMILO</t>
  </si>
  <si>
    <t>2018</t>
  </si>
  <si>
    <t>SL(1-0-0)</t>
  </si>
  <si>
    <t>SL(2-0-0)</t>
  </si>
  <si>
    <t>2/3,4/2018</t>
  </si>
  <si>
    <t>VL(3-0-0)</t>
  </si>
  <si>
    <t>2/10,11,12/2018</t>
  </si>
  <si>
    <t>SL(3-0-0)</t>
  </si>
  <si>
    <t>2/22,23,24/2018</t>
  </si>
  <si>
    <t>UT(0-4-0)</t>
  </si>
  <si>
    <t>3/26,27/2018</t>
  </si>
  <si>
    <t>4/7,8/2018</t>
  </si>
  <si>
    <t>4/19,20/2018</t>
  </si>
  <si>
    <t>UT(2-3-47)</t>
  </si>
  <si>
    <t>5/3,4/2018</t>
  </si>
  <si>
    <t>UT(0-2-0)</t>
  </si>
  <si>
    <t>5.16,17,18/2018</t>
  </si>
  <si>
    <t>5/28,30,31/2018</t>
  </si>
  <si>
    <t>6/2,3,4/2018</t>
  </si>
  <si>
    <t>UT(0-0-14)</t>
  </si>
  <si>
    <t>7/4,5,6/2018</t>
  </si>
  <si>
    <t>8/3,4/2018</t>
  </si>
  <si>
    <t>8/8,9/10/2018</t>
  </si>
  <si>
    <t>UT(0-6-0)</t>
  </si>
  <si>
    <t>UT(0-1-19)</t>
  </si>
  <si>
    <t>10/6,7/2018</t>
  </si>
  <si>
    <t>VL(2-0-0)</t>
  </si>
  <si>
    <t>10/13,14/2018</t>
  </si>
  <si>
    <t>UT(1-6-0)</t>
  </si>
  <si>
    <t>11/4,5/2018</t>
  </si>
  <si>
    <t>11/9,10,11/2018</t>
  </si>
  <si>
    <t>SVL(2-0-0)</t>
  </si>
  <si>
    <t>UT(2-1-50)</t>
  </si>
  <si>
    <t>2019</t>
  </si>
  <si>
    <t>SP(3-0-0)</t>
  </si>
  <si>
    <t>1/17-19/2019</t>
  </si>
  <si>
    <t>SVL(11-0-0)</t>
  </si>
  <si>
    <t>2/16-28/2019</t>
  </si>
  <si>
    <t>7/1,2,4/2019</t>
  </si>
  <si>
    <t>SVL(6-0-0)</t>
  </si>
  <si>
    <t>8/1-7/2019</t>
  </si>
  <si>
    <t>11/21,22/2019</t>
  </si>
  <si>
    <t>2020</t>
  </si>
  <si>
    <t>2/15,17,20/2020</t>
  </si>
  <si>
    <t>3/2-13/2020</t>
  </si>
  <si>
    <t>9/3,4,5/2020</t>
  </si>
  <si>
    <t>SVL(5-0-0)</t>
  </si>
  <si>
    <t>11/26-29/2020</t>
  </si>
  <si>
    <t>SVL(1-0-0)</t>
  </si>
  <si>
    <t>4/18-22/2020</t>
  </si>
  <si>
    <t>2021</t>
  </si>
  <si>
    <t>FL(5-0-0)</t>
  </si>
  <si>
    <t>2022</t>
  </si>
  <si>
    <t>SL(4-0-0)</t>
  </si>
  <si>
    <t>9/12,13,14,17/2022</t>
  </si>
  <si>
    <t>2023</t>
  </si>
  <si>
    <t>SL(6-0-0)</t>
  </si>
  <si>
    <t>5/4-6/2023</t>
  </si>
  <si>
    <t>5/27-29/2023</t>
  </si>
  <si>
    <t>6/31/23</t>
  </si>
  <si>
    <t>6/10-11,18,19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</si>
</sst>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05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59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5"/>
  <sheetViews>
    <sheetView tabSelected="1" zoomScaleNormal="100" workbookViewId="0">
      <pane ySplit="3696" topLeftCell="A83" activePane="bottomLeft"/>
      <selection activeCell="I10" sqref="I10"/>
      <selection pane="bottomLeft" activeCell="H90" sqref="H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44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43.5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29.5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51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3</v>
      </c>
      <c r="I15" s="9"/>
      <c r="J15" s="11"/>
      <c r="K15" s="20" t="s">
        <v>61</v>
      </c>
    </row>
    <row r="16" spans="1:11" x14ac:dyDescent="0.3">
      <c r="A16" s="40"/>
      <c r="B16" s="20" t="s">
        <v>47</v>
      </c>
      <c r="C16" s="13"/>
      <c r="D16" s="39"/>
      <c r="E16" s="9"/>
      <c r="F16" s="20"/>
      <c r="G16" s="13" t="str">
        <f>IF(ISBLANK(Table13[[#This Row],[EARNED]]),"",Table13[[#This Row],[EARNED]])</f>
        <v/>
      </c>
      <c r="H16" s="39">
        <v>2</v>
      </c>
      <c r="I16" s="9"/>
      <c r="J16" s="11"/>
      <c r="K16" s="20" t="s">
        <v>58</v>
      </c>
    </row>
    <row r="17" spans="1:11" x14ac:dyDescent="0.3">
      <c r="A17" s="40">
        <v>43252</v>
      </c>
      <c r="B17" s="20" t="s">
        <v>51</v>
      </c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>
        <v>3</v>
      </c>
      <c r="I17" s="9"/>
      <c r="J17" s="11"/>
      <c r="K17" s="20" t="s">
        <v>62</v>
      </c>
    </row>
    <row r="18" spans="1:11" x14ac:dyDescent="0.3">
      <c r="A18" s="40">
        <v>43282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43313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2</v>
      </c>
      <c r="I19" s="9"/>
      <c r="J19" s="11"/>
      <c r="K19" s="20" t="s">
        <v>65</v>
      </c>
    </row>
    <row r="20" spans="1:11" x14ac:dyDescent="0.3">
      <c r="A20" s="40"/>
      <c r="B20" s="20" t="s">
        <v>51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3</v>
      </c>
      <c r="I20" s="9"/>
      <c r="J20" s="11"/>
      <c r="K20" s="20" t="s">
        <v>66</v>
      </c>
    </row>
    <row r="21" spans="1:11" x14ac:dyDescent="0.3">
      <c r="A21" s="40">
        <v>43344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43374</v>
      </c>
      <c r="B22" s="20" t="s">
        <v>47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2</v>
      </c>
      <c r="I22" s="9"/>
      <c r="J22" s="11"/>
      <c r="K22" s="20" t="s">
        <v>69</v>
      </c>
    </row>
    <row r="23" spans="1:11" x14ac:dyDescent="0.3">
      <c r="A23" s="40"/>
      <c r="B23" s="20" t="s">
        <v>70</v>
      </c>
      <c r="C23" s="13"/>
      <c r="D23" s="39">
        <v>2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71</v>
      </c>
    </row>
    <row r="24" spans="1:11" x14ac:dyDescent="0.3">
      <c r="A24" s="40">
        <v>43405</v>
      </c>
      <c r="B24" s="20" t="s">
        <v>70</v>
      </c>
      <c r="C24" s="13">
        <v>1.25</v>
      </c>
      <c r="D24" s="39">
        <v>2</v>
      </c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 t="s">
        <v>73</v>
      </c>
    </row>
    <row r="25" spans="1:11" x14ac:dyDescent="0.3">
      <c r="A25" s="40"/>
      <c r="B25" s="20" t="s">
        <v>49</v>
      </c>
      <c r="C25" s="13"/>
      <c r="D25" s="39">
        <v>3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20" t="s">
        <v>74</v>
      </c>
    </row>
    <row r="26" spans="1:11" x14ac:dyDescent="0.3">
      <c r="A26" s="40">
        <v>43435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8" t="s">
        <v>77</v>
      </c>
      <c r="B27" s="20"/>
      <c r="C27" s="13"/>
      <c r="D27" s="39"/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3</v>
      </c>
      <c r="I34" s="9"/>
      <c r="J34" s="11"/>
      <c r="K34" s="20" t="s">
        <v>82</v>
      </c>
    </row>
    <row r="35" spans="1:11" x14ac:dyDescent="0.3">
      <c r="A35" s="40">
        <v>43678</v>
      </c>
      <c r="B35" s="20" t="s">
        <v>83</v>
      </c>
      <c r="C35" s="13">
        <v>1.25</v>
      </c>
      <c r="D35" s="39">
        <v>1</v>
      </c>
      <c r="E35" s="9"/>
      <c r="F35" s="20"/>
      <c r="G35" s="13">
        <f>IF(ISBLANK(Table13[[#This Row],[EARNED]]),"",Table13[[#This Row],[EARNED]])</f>
        <v>1.25</v>
      </c>
      <c r="H35" s="39">
        <v>5</v>
      </c>
      <c r="I35" s="9"/>
      <c r="J35" s="11"/>
      <c r="K35" s="20" t="s">
        <v>84</v>
      </c>
    </row>
    <row r="36" spans="1:11" x14ac:dyDescent="0.3">
      <c r="A36" s="40">
        <v>43709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3">
      <c r="A37" s="40">
        <v>43739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43770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2</v>
      </c>
      <c r="I38" s="9"/>
      <c r="J38" s="11"/>
      <c r="K38" s="20" t="s">
        <v>85</v>
      </c>
    </row>
    <row r="39" spans="1:11" x14ac:dyDescent="0.3">
      <c r="A39" s="40">
        <v>43800</v>
      </c>
      <c r="B39" s="20" t="s">
        <v>95</v>
      </c>
      <c r="C39" s="13">
        <v>1.25</v>
      </c>
      <c r="D39" s="39">
        <v>5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8" t="s">
        <v>86</v>
      </c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43862</v>
      </c>
      <c r="B42" s="20" t="s">
        <v>51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3</v>
      </c>
      <c r="I42" s="9"/>
      <c r="J42" s="11"/>
      <c r="K42" s="20" t="s">
        <v>87</v>
      </c>
    </row>
    <row r="43" spans="1:11" x14ac:dyDescent="0.3">
      <c r="A43" s="40">
        <v>43891</v>
      </c>
      <c r="B43" s="20" t="s">
        <v>100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6</v>
      </c>
      <c r="I43" s="9"/>
      <c r="J43" s="11"/>
      <c r="K43" s="20" t="s">
        <v>88</v>
      </c>
    </row>
    <row r="44" spans="1:11" x14ac:dyDescent="0.3">
      <c r="A44" s="40">
        <v>43922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43952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43983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44013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44044</v>
      </c>
      <c r="B48" s="20" t="s">
        <v>46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44065</v>
      </c>
    </row>
    <row r="49" spans="1:11" x14ac:dyDescent="0.3">
      <c r="A49" s="40">
        <v>44075</v>
      </c>
      <c r="B49" s="20" t="s">
        <v>51</v>
      </c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>
        <v>3</v>
      </c>
      <c r="I49" s="9"/>
      <c r="J49" s="11"/>
      <c r="K49" s="20" t="s">
        <v>89</v>
      </c>
    </row>
    <row r="50" spans="1:11" x14ac:dyDescent="0.3">
      <c r="A50" s="40">
        <v>44105</v>
      </c>
      <c r="B50" s="20" t="s">
        <v>46</v>
      </c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>
        <v>1</v>
      </c>
      <c r="I50" s="9"/>
      <c r="J50" s="11"/>
      <c r="K50" s="49">
        <v>44107</v>
      </c>
    </row>
    <row r="51" spans="1:11" x14ac:dyDescent="0.3">
      <c r="A51" s="40"/>
      <c r="B51" s="20" t="s">
        <v>90</v>
      </c>
      <c r="C51" s="13"/>
      <c r="D51" s="39">
        <v>5</v>
      </c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91</v>
      </c>
    </row>
    <row r="52" spans="1:11" x14ac:dyDescent="0.3">
      <c r="A52" s="40"/>
      <c r="B52" s="20" t="s">
        <v>92</v>
      </c>
      <c r="C52" s="13"/>
      <c r="D52" s="39">
        <v>1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49">
        <v>43969</v>
      </c>
    </row>
    <row r="53" spans="1:11" x14ac:dyDescent="0.3">
      <c r="A53" s="40"/>
      <c r="B53" s="20" t="s">
        <v>90</v>
      </c>
      <c r="C53" s="13"/>
      <c r="D53" s="39">
        <v>5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93</v>
      </c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95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8" t="s">
        <v>94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95</v>
      </c>
      <c r="C68" s="13">
        <v>1.25</v>
      </c>
      <c r="D68" s="39">
        <v>5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8" t="s">
        <v>96</v>
      </c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>
        <v>44562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44593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44621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44652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44682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44713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0">
        <v>44743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44774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44805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44835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44866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44896</v>
      </c>
      <c r="B81" s="20" t="s">
        <v>95</v>
      </c>
      <c r="C81" s="13">
        <v>1.25</v>
      </c>
      <c r="D81" s="39">
        <v>5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8" t="s">
        <v>99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44957</v>
      </c>
      <c r="B83" s="20" t="s">
        <v>97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>
        <v>4</v>
      </c>
      <c r="I83" s="9"/>
      <c r="J83" s="11"/>
      <c r="K83" s="20" t="s">
        <v>98</v>
      </c>
    </row>
    <row r="84" spans="1:11" x14ac:dyDescent="0.3">
      <c r="A84" s="40">
        <v>44985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45016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3">
      <c r="A86" s="40">
        <v>45046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3">
      <c r="A87" s="40">
        <v>45077</v>
      </c>
      <c r="B87" s="20" t="s">
        <v>51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3</v>
      </c>
      <c r="I87" s="9"/>
      <c r="J87" s="11"/>
      <c r="K87" s="20" t="s">
        <v>101</v>
      </c>
    </row>
    <row r="88" spans="1:11" x14ac:dyDescent="0.3">
      <c r="A88" s="40"/>
      <c r="B88" s="20" t="s">
        <v>51</v>
      </c>
      <c r="C88" s="13"/>
      <c r="D88" s="39"/>
      <c r="E88" s="9"/>
      <c r="F88" s="20"/>
      <c r="G88" s="13" t="str">
        <f>IF(ISBLANK(Table13[[#This Row],[EARNED]]),"",Table13[[#This Row],[EARNED]])</f>
        <v/>
      </c>
      <c r="H88" s="39">
        <v>3</v>
      </c>
      <c r="I88" s="9"/>
      <c r="J88" s="11"/>
      <c r="K88" s="20" t="s">
        <v>102</v>
      </c>
    </row>
    <row r="89" spans="1:11" x14ac:dyDescent="0.3">
      <c r="A89" s="40" t="s">
        <v>103</v>
      </c>
      <c r="B89" s="20" t="s">
        <v>97</v>
      </c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>
        <v>4</v>
      </c>
      <c r="I89" s="9"/>
      <c r="J89" s="11"/>
      <c r="K89" s="20" t="s">
        <v>104</v>
      </c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1"/>
      <c r="B105" s="15"/>
      <c r="C105" s="42"/>
      <c r="D105" s="43"/>
      <c r="E105" s="9"/>
      <c r="F105" s="15"/>
      <c r="G105" s="42" t="str">
        <f>IF(ISBLANK(Table13[[#This Row],[EARNED]]),"",Table13[[#This Row],[EARNED]])</f>
        <v/>
      </c>
      <c r="H105" s="43"/>
      <c r="I105" s="9"/>
      <c r="J105" s="12"/>
      <c r="K10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59"/>
  <sheetViews>
    <sheetView zoomScaleNormal="100" workbookViewId="0">
      <pane ySplit="3696" topLeftCell="A19" activePane="bottomLeft"/>
      <selection activeCell="F3" sqref="F3:G3"/>
      <selection pane="bottomLeft" activeCell="C35" sqref="C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44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0.11200000000000188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43126</v>
      </c>
    </row>
    <row r="12" spans="1:11" x14ac:dyDescent="0.3">
      <c r="A12" s="40">
        <v>43132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48</v>
      </c>
    </row>
    <row r="13" spans="1:11" x14ac:dyDescent="0.3">
      <c r="A13" s="40"/>
      <c r="B13" s="20" t="s">
        <v>49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50</v>
      </c>
    </row>
    <row r="14" spans="1:11" x14ac:dyDescent="0.3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52</v>
      </c>
    </row>
    <row r="15" spans="1:11" x14ac:dyDescent="0.3">
      <c r="A15" s="41"/>
      <c r="B15" s="15" t="s">
        <v>53</v>
      </c>
      <c r="C15" s="42"/>
      <c r="D15" s="43">
        <v>0.5</v>
      </c>
      <c r="E15" s="9"/>
      <c r="F15" s="15"/>
      <c r="G15" s="42" t="str">
        <f>IF(ISBLANK(Table1[[#This Row],[EARNED]]),"",Table1[[#This Row],[EARNED]])</f>
        <v/>
      </c>
      <c r="H15" s="43"/>
      <c r="I15" s="9"/>
      <c r="J15" s="12"/>
      <c r="K15" s="15"/>
    </row>
    <row r="16" spans="1:11" x14ac:dyDescent="0.3">
      <c r="A16" s="40">
        <v>43160</v>
      </c>
      <c r="B16" s="20" t="s">
        <v>47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54</v>
      </c>
    </row>
    <row r="17" spans="1:11" x14ac:dyDescent="0.3">
      <c r="A17" s="40">
        <v>43191</v>
      </c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55</v>
      </c>
    </row>
    <row r="18" spans="1:11" x14ac:dyDescent="0.3">
      <c r="A18" s="40"/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56</v>
      </c>
    </row>
    <row r="19" spans="1:11" x14ac:dyDescent="0.3">
      <c r="A19" s="40"/>
      <c r="B19" s="20" t="s">
        <v>57</v>
      </c>
      <c r="C19" s="13"/>
      <c r="D19" s="39">
        <v>2.4729999999999999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43221</v>
      </c>
      <c r="B20" s="20" t="s">
        <v>59</v>
      </c>
      <c r="C20" s="13"/>
      <c r="D20" s="39">
        <v>0.25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 t="s">
        <v>49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60</v>
      </c>
    </row>
    <row r="22" spans="1:11" x14ac:dyDescent="0.3">
      <c r="A22" s="40">
        <v>43252</v>
      </c>
      <c r="B22" s="20" t="s">
        <v>63</v>
      </c>
      <c r="C22" s="13"/>
      <c r="D22" s="39">
        <v>2.9000000000000012E-2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43282</v>
      </c>
      <c r="B23" s="20" t="s">
        <v>49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64</v>
      </c>
    </row>
    <row r="24" spans="1:11" x14ac:dyDescent="0.3">
      <c r="A24" s="40"/>
      <c r="B24" s="20" t="s">
        <v>53</v>
      </c>
      <c r="C24" s="13"/>
      <c r="D24" s="39">
        <v>0.5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43313</v>
      </c>
      <c r="B25" s="20" t="s">
        <v>67</v>
      </c>
      <c r="C25" s="13"/>
      <c r="D25" s="39">
        <v>0.75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43344</v>
      </c>
      <c r="B26" s="20" t="s">
        <v>68</v>
      </c>
      <c r="C26" s="13"/>
      <c r="D26" s="39">
        <v>0.16500000000000001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43374</v>
      </c>
      <c r="B27" s="20" t="s">
        <v>72</v>
      </c>
      <c r="C27" s="13"/>
      <c r="D27" s="39">
        <v>1.75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43405</v>
      </c>
      <c r="B28" s="20" t="s">
        <v>67</v>
      </c>
      <c r="C28" s="13"/>
      <c r="D28" s="39">
        <v>0.75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43435</v>
      </c>
      <c r="B29" s="20" t="s">
        <v>75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 t="s">
        <v>76</v>
      </c>
      <c r="C30" s="13"/>
      <c r="D30" s="39">
        <v>2.2290000000000001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8" t="s">
        <v>77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43466</v>
      </c>
      <c r="B32" s="20" t="s">
        <v>78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79</v>
      </c>
    </row>
    <row r="33" spans="1:11" x14ac:dyDescent="0.3">
      <c r="A33" s="40">
        <v>43497</v>
      </c>
      <c r="B33" s="20" t="s">
        <v>80</v>
      </c>
      <c r="C33" s="13"/>
      <c r="D33" s="39">
        <v>11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81</v>
      </c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1"/>
      <c r="B59" s="15"/>
      <c r="C59" s="42"/>
      <c r="D59" s="43"/>
      <c r="E59" s="9"/>
      <c r="F59" s="15"/>
      <c r="G59" s="42" t="str">
        <f>IF(ISBLANK(Table1[[#This Row],[EARNED]]),"",Table1[[#This Row],[EARNED]])</f>
        <v/>
      </c>
      <c r="H59" s="43"/>
      <c r="I59" s="9"/>
      <c r="J59" s="12"/>
      <c r="K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31.507999999999999</v>
      </c>
      <c r="B3" s="11">
        <v>12.125</v>
      </c>
      <c r="D3" s="11">
        <v>2</v>
      </c>
      <c r="E3" s="11">
        <v>1</v>
      </c>
      <c r="F3" s="11">
        <v>50</v>
      </c>
      <c r="G3" s="45">
        <f>SUMIFS(F7:F14,E7:E14,E3)+SUMIFS(D7:D66,C7:C66,F3)+D3</f>
        <v>2.2290000000000001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2023-06-29T08:34:54Z</dcterms:modified>
</cp:coreProperties>
</file>