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BE3D3674-D7C1-4A8D-B8D6-50151C02AC23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G31" i="1" l="1"/>
  <c r="G32" i="1"/>
  <c r="G33" i="1"/>
  <c r="G34" i="1"/>
  <c r="G35" i="1"/>
  <c r="G36" i="1"/>
  <c r="G20" i="1"/>
  <c r="A15" i="1"/>
  <c r="F3" i="1" l="1"/>
  <c r="B4" i="1"/>
  <c r="F4" i="1" l="1"/>
  <c r="B3" i="1"/>
  <c r="B2" i="1"/>
  <c r="G62" i="5"/>
  <c r="G49" i="5"/>
  <c r="G36" i="5"/>
  <c r="G23" i="5"/>
  <c r="E9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1" i="1"/>
  <c r="G22" i="1"/>
  <c r="G23" i="1"/>
  <c r="G24" i="1"/>
  <c r="G25" i="1"/>
  <c r="G26" i="1"/>
  <c r="G27" i="1"/>
  <c r="G28" i="1"/>
  <c r="G29" i="1"/>
  <c r="G30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<sst xmlns="http://schemas.openxmlformats.org/spreadsheetml/2006/main" count="137" uniqueCount="81">
  <si>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</si>
  <si>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</si>
  <si>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</si>
  <si>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</si>
  <si>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</si>
  <si>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</si>
  <si>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</si>
  <si>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</si>
  <si>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</si>
  <si>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</si>
  <si>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</si>
  <si>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</si>
  <si>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</si>
  <si>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</si>
  <si>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</si>
  <si>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</si>
  <si>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</si>
  <si>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</si>
  <si>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</si>
  <si>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</si>
  <si>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</si>
  <si>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</si>
  <si>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</si>
  <si>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</si>
  <si>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</si>
  <si>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</si>
  <si>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</si>
  <si>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</si>
  <si>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</si>
  <si>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</si>
  <si>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</si>
  <si>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</si>
  <si>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</si>
  <si>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</si>
  <si>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</si>
  <si>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</si>
  <si>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</si>
  <si>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</si>
  <si>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</si>
  <si>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</si>
  <si>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</si>
  <si>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</si>
  <si>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</si>
  <si>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</si>
  <si>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</si>
  <si>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</si>
  <si>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</si>
  <si>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</si>
  <si>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</si>
  <si>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</si>
  <si>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DERLA, ARTHUR</t>
  </si>
  <si>
    <t>SL(2-0-0)</t>
  </si>
  <si>
    <t>SL(1-0-0)</t>
  </si>
  <si>
    <t>1/3,4/2018</t>
  </si>
  <si>
    <t>5/30, 6/11/2018</t>
  </si>
  <si>
    <t>UT(7-0-4)</t>
  </si>
  <si>
    <t>UT(0-0-12)</t>
  </si>
  <si>
    <t>UT(3-1-47)</t>
  </si>
  <si>
    <t>UT(5-4-0)</t>
  </si>
  <si>
    <t>SL(3-0-0)</t>
  </si>
  <si>
    <t>10/12,13,16/2018</t>
  </si>
  <si>
    <t>UT(3-0-4)</t>
  </si>
  <si>
    <t>UT(2-0-11)</t>
  </si>
  <si>
    <t>1/21,23/2019</t>
  </si>
  <si>
    <t>VL(5-0-0)</t>
  </si>
  <si>
    <t>9/9-11/2019</t>
  </si>
  <si>
    <t>SL(5-0-0)</t>
  </si>
  <si>
    <t>12/6,7,9,10,11/2019</t>
  </si>
  <si>
    <t>5/27-31/2019</t>
  </si>
  <si>
    <t>FL(1-0-0)</t>
  </si>
  <si>
    <t>FL(4-0-0)</t>
  </si>
  <si>
    <t>VL(3-0-0)</t>
  </si>
  <si>
    <t>1/23,24,27/2023</t>
  </si>
  <si>
    <t>SP(1-0-0)</t>
  </si>
  <si>
    <t>11/7-11/2022</t>
  </si>
  <si>
    <t>6/20,22,23/2022</t>
  </si>
  <si>
    <t>8/6,8,9/2022</t>
  </si>
  <si>
    <t>2/9,11/2023</t>
  </si>
  <si>
    <t>3/7,8/2023</t>
  </si>
  <si>
    <t>CENRO</t>
  </si>
  <si>
    <t>6/30, 7/1/2023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</si>
</sst>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3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6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="110" zoomScaleNormal="110" workbookViewId="0">
      <pane ySplit="4056" topLeftCell="A76" activePane="bottomLeft"/>
      <selection activeCell="F4" sqref="F4:G4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39069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48</v>
      </c>
      <c r="C4" s="50"/>
      <c r="D4" s="22" t="s">
        <v>12</v>
      </c>
      <c r="F4" s="51" t="s">
        <v>79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 t="s">
        <v>64</v>
      </c>
      <c r="C28" s="13">
        <v>1.25</v>
      </c>
      <c r="D28" s="39">
        <v>5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 t="s">
        <v>68</v>
      </c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 t="s">
        <v>69</v>
      </c>
      <c r="C60" s="13">
        <v>1.25</v>
      </c>
      <c r="D60" s="39">
        <v>1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49">
        <v>44529</v>
      </c>
    </row>
    <row r="61" spans="1:11" x14ac:dyDescent="0.3">
      <c r="A61" s="40">
        <v>44531</v>
      </c>
      <c r="B61" s="20" t="s">
        <v>70</v>
      </c>
      <c r="C61" s="13">
        <v>1.25</v>
      </c>
      <c r="D61" s="39">
        <v>4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49</v>
      </c>
      <c r="C73" s="13">
        <v>1.25</v>
      </c>
      <c r="D73" s="39">
        <v>5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74</v>
      </c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45016</v>
      </c>
      <c r="B78" s="20" t="s">
        <v>51</v>
      </c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>
        <v>2</v>
      </c>
      <c r="I78" s="9"/>
      <c r="J78" s="11"/>
      <c r="K78" s="20" t="s">
        <v>78</v>
      </c>
    </row>
    <row r="79" spans="1:11" x14ac:dyDescent="0.3">
      <c r="A79" s="40">
        <v>45046</v>
      </c>
      <c r="B79" s="20" t="s">
        <v>52</v>
      </c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>
        <v>1</v>
      </c>
      <c r="I79" s="9"/>
      <c r="J79" s="11"/>
      <c r="K79" s="49">
        <v>45042</v>
      </c>
    </row>
    <row r="80" spans="1:11" x14ac:dyDescent="0.3">
      <c r="A80" s="40">
        <v>45077</v>
      </c>
      <c r="B80" s="20" t="s">
        <v>52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45068</v>
      </c>
    </row>
    <row r="81" spans="1:11" x14ac:dyDescent="0.3">
      <c r="A81" s="40">
        <v>45107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45138</v>
      </c>
      <c r="B82" s="20" t="s">
        <v>51</v>
      </c>
      <c r="C82" s="13"/>
      <c r="D82" s="39"/>
      <c r="E82" s="9"/>
      <c r="F82" s="20"/>
      <c r="G82" s="13" t="str">
        <f>IF(ISBLANK(Table15[[#This Row],[EARNED]]),"",Table15[[#This Row],[EARNED]])</f>
        <v/>
      </c>
      <c r="H82" s="39">
        <v>2</v>
      </c>
      <c r="I82" s="9"/>
      <c r="J82" s="11"/>
      <c r="K82" s="20" t="s">
        <v>80</v>
      </c>
    </row>
    <row r="83" spans="1:11" x14ac:dyDescent="0.3">
      <c r="A83" s="40">
        <v>45169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>
        <v>45199</v>
      </c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>
        <v>45230</v>
      </c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>
        <v>45260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45291</v>
      </c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>
        <v>45322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>
        <v>45351</v>
      </c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>
        <v>45382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>
        <v>45412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>
        <v>45443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IF(ISBLANK(Table15[[#This Row],[EARNED]]),"",Table15[[#This Row],[EARNED]])</f>
        <v/>
      </c>
      <c r="H133" s="43"/>
      <c r="I133" s="9"/>
      <c r="J133" s="12"/>
      <c r="K13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6"/>
  <sheetViews>
    <sheetView zoomScale="110" zoomScaleNormal="110" workbookViewId="0">
      <pane ySplit="4056" topLeftCell="A36" activePane="bottomLeft"/>
      <selection activeCell="B4" sqref="B4:C4"/>
      <selection pane="bottomLeft" activeCell="K42" sqref="K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DERLA, ARTHUR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39069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CENRO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65.082999999999998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0.74200000000000088</v>
      </c>
      <c r="J9" s="11"/>
      <c r="K9" s="20"/>
    </row>
    <row r="10" spans="1:11" x14ac:dyDescent="0.3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53</v>
      </c>
    </row>
    <row r="12" spans="1:11" x14ac:dyDescent="0.3">
      <c r="A12" s="40">
        <v>43221</v>
      </c>
      <c r="B12" s="20" t="s">
        <v>52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9">
        <v>43222</v>
      </c>
    </row>
    <row r="13" spans="1:11" x14ac:dyDescent="0.3">
      <c r="A13" s="40"/>
      <c r="B13" s="20" t="s">
        <v>51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3">
      <c r="A14" s="40"/>
      <c r="B14" s="20" t="s">
        <v>55</v>
      </c>
      <c r="C14" s="13"/>
      <c r="D14" s="39">
        <v>7.008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>EDATE(A12,1)</f>
        <v>43252</v>
      </c>
      <c r="B15" s="20" t="s">
        <v>56</v>
      </c>
      <c r="C15" s="13"/>
      <c r="D15" s="39">
        <v>2.5000000000000008E-2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43282</v>
      </c>
      <c r="B16" s="15" t="s">
        <v>57</v>
      </c>
      <c r="C16" s="42"/>
      <c r="D16" s="43">
        <v>3.2229999999999999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v>43313</v>
      </c>
      <c r="B17" s="20" t="s">
        <v>56</v>
      </c>
      <c r="C17" s="13"/>
      <c r="D17" s="39">
        <v>2.5000000000000008E-2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43344</v>
      </c>
      <c r="B18" s="20" t="s">
        <v>58</v>
      </c>
      <c r="C18" s="13"/>
      <c r="D18" s="39">
        <v>5.5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43374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3</v>
      </c>
      <c r="I19" s="9"/>
      <c r="J19" s="11"/>
      <c r="K19" s="20" t="s">
        <v>60</v>
      </c>
    </row>
    <row r="20" spans="1:11" x14ac:dyDescent="0.3">
      <c r="A20" s="40"/>
      <c r="B20" s="20" t="s">
        <v>58</v>
      </c>
      <c r="C20" s="13"/>
      <c r="D20" s="39">
        <v>5.5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v>43405</v>
      </c>
      <c r="B21" s="20" t="s">
        <v>61</v>
      </c>
      <c r="C21" s="13"/>
      <c r="D21" s="39">
        <v>3.008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43435</v>
      </c>
      <c r="B22" s="20" t="s">
        <v>62</v>
      </c>
      <c r="C22" s="13"/>
      <c r="D22" s="39">
        <v>2.0230000000000001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63</v>
      </c>
    </row>
    <row r="25" spans="1:11" x14ac:dyDescent="0.3">
      <c r="A25" s="40">
        <v>43497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47168</v>
      </c>
    </row>
    <row r="26" spans="1:11" x14ac:dyDescent="0.3">
      <c r="A26" s="40">
        <v>43678</v>
      </c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43679</v>
      </c>
    </row>
    <row r="27" spans="1:11" x14ac:dyDescent="0.3">
      <c r="A27" s="40">
        <v>43709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3</v>
      </c>
      <c r="I27" s="9"/>
      <c r="J27" s="11"/>
      <c r="K27" s="20" t="s">
        <v>65</v>
      </c>
    </row>
    <row r="28" spans="1:11" x14ac:dyDescent="0.3">
      <c r="A28" s="40">
        <v>43800</v>
      </c>
      <c r="B28" s="20" t="s">
        <v>66</v>
      </c>
      <c r="C28" s="13"/>
      <c r="D28" s="39">
        <v>5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3">
      <c r="A29" s="48" t="s">
        <v>46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44562</v>
      </c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44568</v>
      </c>
    </row>
    <row r="31" spans="1:11" x14ac:dyDescent="0.3">
      <c r="A31" s="40">
        <v>44713</v>
      </c>
      <c r="B31" s="20" t="s">
        <v>59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3</v>
      </c>
      <c r="I31" s="9"/>
      <c r="J31" s="11"/>
      <c r="K31" s="49" t="s">
        <v>75</v>
      </c>
    </row>
    <row r="32" spans="1:11" x14ac:dyDescent="0.3">
      <c r="A32" s="40">
        <v>44743</v>
      </c>
      <c r="B32" s="20" t="s">
        <v>52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44758</v>
      </c>
    </row>
    <row r="33" spans="1:11" x14ac:dyDescent="0.3">
      <c r="A33" s="40">
        <v>44774</v>
      </c>
      <c r="B33" s="20" t="s">
        <v>59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49" t="s">
        <v>76</v>
      </c>
    </row>
    <row r="34" spans="1:11" x14ac:dyDescent="0.3">
      <c r="A34" s="40">
        <v>44805</v>
      </c>
      <c r="B34" s="20" t="s">
        <v>52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44810</v>
      </c>
    </row>
    <row r="35" spans="1:11" x14ac:dyDescent="0.3">
      <c r="A35" s="40">
        <v>44835</v>
      </c>
      <c r="B35" s="20" t="s">
        <v>73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44854</v>
      </c>
    </row>
    <row r="36" spans="1:11" x14ac:dyDescent="0.3">
      <c r="A36" s="40">
        <v>44866</v>
      </c>
      <c r="B36" s="20" t="s">
        <v>52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44893</v>
      </c>
    </row>
    <row r="37" spans="1:11" x14ac:dyDescent="0.3">
      <c r="A37" s="48" t="s">
        <v>47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44927</v>
      </c>
      <c r="B38" s="20" t="s">
        <v>52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44935</v>
      </c>
    </row>
    <row r="39" spans="1:11" x14ac:dyDescent="0.3">
      <c r="A39" s="40"/>
      <c r="B39" s="20" t="s">
        <v>71</v>
      </c>
      <c r="C39" s="13"/>
      <c r="D39" s="39">
        <v>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72</v>
      </c>
    </row>
    <row r="40" spans="1:11" x14ac:dyDescent="0.3">
      <c r="A40" s="40">
        <v>44958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2</v>
      </c>
      <c r="I40" s="9"/>
      <c r="J40" s="11"/>
      <c r="K40" s="49" t="s">
        <v>77</v>
      </c>
    </row>
    <row r="41" spans="1:11" x14ac:dyDescent="0.3">
      <c r="A41" s="40">
        <v>44986</v>
      </c>
      <c r="B41" s="20" t="s">
        <v>52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45012</v>
      </c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99.394999999999996</v>
      </c>
      <c r="B3" s="11">
        <v>29.742000000000001</v>
      </c>
      <c r="D3">
        <v>2</v>
      </c>
      <c r="E3"/>
      <c r="F3">
        <v>11</v>
      </c>
      <c r="G3" s="47">
        <f>SUMIFS(F7:F14,E7:E14,E3)+SUMIFS(D7:D66,C7:C66,F3)+D3</f>
        <v>2.0230000000000001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2023-07-04T00:45:48Z</dcterms:modified>
</cp:coreProperties>
</file>