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E84EFE17-4E78-4362-99F6-9C9AE69FDF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Q83" i="1"/>
  <c r="S83" i="1" s="1"/>
  <c r="Q84" i="1"/>
  <c r="Q85" i="1"/>
  <c r="S82" i="1"/>
  <c r="S84" i="1"/>
  <c r="S85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<sst xmlns="http://schemas.openxmlformats.org/spreadsheetml/2006/main" count="711" uniqueCount="318">
  <si>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</si>
  <si>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</si>
  <si>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</si>
  <si>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</si>
  <si>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</si>
  <si>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</si>
  <si>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</si>
  <si>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</si>
  <si>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</si>
  <si>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</si>
  <si>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</si>
  <si>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</si>
  <si>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</si>
  <si>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</si>
  <si>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</si>
  <si>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</si>
  <si>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</si>
  <si>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</si>
  <si>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</si>
  <si>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</si>
  <si>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</si>
  <si>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</si>
  <si>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</si>
  <si>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</si>
  <si>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</si>
  <si>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</si>
  <si>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</si>
  <si>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</si>
  <si>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</si>
  <si>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</si>
  <si>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</si>
  <si>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</si>
  <si>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</si>
  <si>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</si>
  <si>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</si>
  <si>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</si>
  <si>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</si>
  <si>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</si>
  <si>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</si>
  <si>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</si>
  <si>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</si>
  <si>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</si>
  <si>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</si>
  <si>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</si>
  <si>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</si>
  <si>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</si>
  <si>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</si>
  <si>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</si>
  <si>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</si>
  <si>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</si>
  <si>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</si>
  <si>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</si>
  <si>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</si>
  <si>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</si>
  <si>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</si>
  <si>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</si>
  <si>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</si>
  <si>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</si>
  <si>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</si>
  <si>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</si>
  <si>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</si>
  <si>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</si>
  <si>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</si>
  <si>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</si>
  <si>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</si>
  <si>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</si>
  <si>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</si>
  <si>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</si>
  <si>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</si>
  <si>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</si>
  <si>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</si>
  <si>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</si>
  <si>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</si>
  <si>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</si>
  <si>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</si>
  <si>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</si>
  <si>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</si>
  <si>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</si>
  <si>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</si>
  <si>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</si>
  <si>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</si>
  <si>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</si>
  <si>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</si>
  <si>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</si>
  <si>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</si>
  <si>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</si>
  <si>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</si>
  <si>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</si>
  <si>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</si>
  <si>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</si>
  <si>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</si>
  <si>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</si>
  <si>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</si>
  <si>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</si>
  <si>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</si>
  <si>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</si>
  <si>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</si>
  <si>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</si>
  <si>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</si>
  <si>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</si>
  <si>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</si>
  <si>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</si>
  <si>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</si>
  <si>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</si>
  <si>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</si>
  <si>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</si>
  <si>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</si>
  <si>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</si>
  <si>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</si>
  <si>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</si>
  <si>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</si>
  <si>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</si>
  <si>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</si>
  <si>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</si>
  <si>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</si>
  <si>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</si>
  <si>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</si>
  <si>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</si>
  <si>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</si>
  <si>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</si>
  <si>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</si>
  <si>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</si>
  <si>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</si>
  <si>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</si>
  <si>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</si>
  <si>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</si>
  <si>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</si>
  <si>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</si>
  <si>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</si>
  <si>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</si>
  <si>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</si>
  <si>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</si>
  <si>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</si>
  <si>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</si>
  <si>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</si>
  <si>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</si>
  <si>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</si>
  <si>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</si>
  <si>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</si>
  <si>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</si>
  <si>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</si>
  <si>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</si>
  <si>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</si>
  <si>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</si>
  <si>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</si>
  <si>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</si>
  <si>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</si>
  <si>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</si>
  <si>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</si>
  <si>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</si>
  <si>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</si>
  <si>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</si>
  <si>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</si>
  <si>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</si>
  <si>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</si>
  <si>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</si>
  <si>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</si>
  <si>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</si>
  <si>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</si>
  <si>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</si>
  <si>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</si>
  <si>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</si>
  <si>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</si>
  <si>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</si>
  <si>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</si>
  <si>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</si>
  <si>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</si>
  <si>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</si>
  <si>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</si>
  <si>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</si>
  <si>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</si>
  <si>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</si>
  <si>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</si>
  <si>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</si>
  <si>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</si>
  <si>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</si>
  <si>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</si>
  <si>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</si>
  <si>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</si>
  <si>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</si>
  <si>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</si>
  <si>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</si>
  <si>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</si>
  <si>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</si>
  <si>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</si>
  <si>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</si>
  <si>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</si>
  <si>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</si>
  <si>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</si>
  <si>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</si>
  <si>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</si>
  <si>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</si>
  <si>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</si>
  <si>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</si>
  <si>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</si>
  <si>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</si>
  <si>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</si>
  <si>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</si>
  <si>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</si>
  <si>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</si>
  <si>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</si>
  <si>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</si>
  <si>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</si>
  <si>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</si>
  <si>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</si>
  <si>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</si>
  <si>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</si>
  <si>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</si>
  <si>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</si>
  <si>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</si>
  <si>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</si>
  <si>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</si>
  <si>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</si>
  <si>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</si>
  <si>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</si>
  <si>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</si>
  <si>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</si>
  <si>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</si>
  <si>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</si>
  <si>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</si>
  <si>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</si>
  <si>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</si>
  <si>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</si>
  <si>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</si>
  <si>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</si>
  <si>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</si>
  <si>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</si>
  <si>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</si>
  <si>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</si>
  <si>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</si>
  <si>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</si>
  <si>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</si>
  <si>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</si>
  <si>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</si>
  <si>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</si>
  <si>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</si>
  <si>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</si>
  <si>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</si>
  <si>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</si>
  <si>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</si>
  <si>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</si>
  <si>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</si>
  <si>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</si>
  <si>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</si>
  <si>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</si>
  <si>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</si>
  <si>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</si>
  <si>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</si>
  <si>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</si>
  <si>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</si>
  <si>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</si>
  <si>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</si>
  <si>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</si>
  <si>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</si>
  <si>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</si>
  <si>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</si>
  <si>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</si>
  <si>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</si>
  <si>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</si>
  <si>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</si>
  <si>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</si>
  <si>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</si>
  <si>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</si>
  <si>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</si>
  <si>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</si>
  <si>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</si>
  <si>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</si>
  <si>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</si>
  <si>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</si>
  <si>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</si>
  <si>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</si>
  <si>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</si>
  <si>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</si>
  <si>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</si>
  <si>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</si>
  <si>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</si>
  <si>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</si>
  <si>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</si>
  <si>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</si>
  <si>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</si>
  <si>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</si>
  <si>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</si>
  <si>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</si>
  <si>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</si>
  <si>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</si>
  <si>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</si>
  <si>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</si>
  <si>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</si>
  <si>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</si>
  <si>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</si>
  <si>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</si>
  <si>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</si>
  <si>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</si>
  <si>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</si>
  <si>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</si>
  <si>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</si>
  <si>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</si>
  <si>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</si>
  <si>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</si>
  <si>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</si>
  <si>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</si>
  <si>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</si>
  <si>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</si>
  <si>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</si>
  <si>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</si>
  <si>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</si>
  <si>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</si>
  <si>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</si>
  <si>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</si>
  <si>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</si>
  <si>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</si>
  <si>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</si>
  <si>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</si>
  <si>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</si>
  <si>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Community/Brgy. Affair's Office</t>
  </si>
  <si>
    <t>SUMAGUI</t>
  </si>
  <si>
    <t>FELICITAS</t>
  </si>
  <si>
    <t>her Compulsory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</si>
</sst>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5" totalsRowShown="0" headerRowDxfId="17">
  <autoFilter ref="A1:U85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A60" workbookViewId="0">
      <selection activeCell="D83" sqref="D83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1" x14ac:dyDescent="0.3">
      <c r="A81" s="2">
        <f>IF(ISBLANK(Table1[[#This Row],[DATE CREATED]]),"",A80+1)</f>
        <v>80</v>
      </c>
      <c r="B81" s="4">
        <v>45093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227</v>
      </c>
      <c r="K81" s="8"/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</row>
    <row r="82" spans="1:21" x14ac:dyDescent="0.3">
      <c r="A82" s="2">
        <f>IF(ISBLANK(Table1[[#This Row],[DATE CREATED]]),"",A81+1)</f>
        <v>81</v>
      </c>
      <c r="B82" s="4">
        <v>45093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314</v>
      </c>
      <c r="K82" s="8"/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t="s">
        <v>287</v>
      </c>
    </row>
    <row r="83" spans="1:21" x14ac:dyDescent="0.3">
      <c r="A83" s="2">
        <f>IF(ISBLANK(Table1[[#This Row],[DATE CREATED]]),"",A82+1)</f>
        <v>82</v>
      </c>
      <c r="B83" s="4">
        <v>45112</v>
      </c>
      <c r="C83" s="2" t="s">
        <v>274</v>
      </c>
      <c r="D83" s="1" t="s">
        <v>21</v>
      </c>
      <c r="E83" s="1" t="s">
        <v>315</v>
      </c>
      <c r="F83" s="1" t="s">
        <v>316</v>
      </c>
      <c r="G83" s="1" t="s">
        <v>108</v>
      </c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FELICITAS M. SUMAGUI</v>
      </c>
      <c r="I83" t="s">
        <v>208</v>
      </c>
      <c r="J83" t="s">
        <v>234</v>
      </c>
      <c r="K83" s="8">
        <v>37935</v>
      </c>
      <c r="L83" s="8">
        <v>45007</v>
      </c>
      <c r="M83" s="8">
        <f>IF(ISBLANK(Table1[[#This Row],[LASTDAY OF SERVICE]]),"---",Table1[[#This Row],[LASTDAY OF SERVICE]]+1)</f>
        <v>45008</v>
      </c>
      <c r="N83" s="5">
        <v>11814</v>
      </c>
      <c r="O83" s="7">
        <v>53.457999999999998</v>
      </c>
      <c r="P83" s="7">
        <v>67.457999999999998</v>
      </c>
      <c r="Q83" s="7">
        <f>SUM(Table1[[#This Row],[VACATION LEAVE]:[SICK LEAVE]])</f>
        <v>120.916</v>
      </c>
      <c r="R83" s="1">
        <v>4.8192699999999998E-2</v>
      </c>
      <c r="S83" s="6">
        <f>IF(ISBLANK(Table1[[#This Row],[MONTHLY SALARY]]),"-------",PRODUCT(N83,Q83:R83))</f>
        <v>68843.350214944803</v>
      </c>
      <c r="T83" s="1" t="s">
        <v>317</v>
      </c>
      <c r="U83" s="9" t="s">
        <v>276</v>
      </c>
    </row>
    <row r="84" spans="1:21" x14ac:dyDescent="0.3">
      <c r="A84" s="2" t="str">
        <f>IF(ISBLANK(Table1[[#This Row],[DATE CREATED]]),"",A83+1)</f>
        <v/>
      </c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21" x14ac:dyDescent="0.3">
      <c r="A85" s="2" t="str">
        <f>IF(ISBLANK(Table1[[#This Row],[DATE CREATED]]),"",A84+1)</f>
        <v/>
      </c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</sheetData>
  <phoneticPr fontId="2" type="noConversion"/>
  <dataValidations count="2">
    <dataValidation type="list" allowBlank="1" showInputMessage="1" showErrorMessage="1" sqref="D2:D85" xr:uid="{00000000-0002-0000-0000-000000000000}">
      <formula1>"MR, MS,MRS,DR,ATTY,ENGR, HON"</formula1>
    </dataValidation>
    <dataValidation type="list" allowBlank="1" showInputMessage="1" showErrorMessage="1" sqref="C2:C85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2023-07-05T02:37:13Z</dcterms:modified>
</cp:coreProperties>
</file>