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RE-ENCODE\"/>
    </mc:Choice>
  </mc:AlternateContent>
  <xr:revisionPtr revIDLastSave="0" documentId="13_ncr:1_{25CC5658-E352-482D-8CD5-182E346C0A1F}" xr6:coauthVersionLast="47" xr6:coauthVersionMax="47" xr10:uidLastSave="{00000000-0000-0000-0000-000000000000}"/>
  <bookViews>
    <workbookView xWindow="-108" yWindow="-108" windowWidth="23256" windowHeight="12576" activeTab="2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G256" i="1"/>
  <c r="G112" i="1"/>
  <c r="G103" i="1"/>
  <c r="G102" i="1"/>
  <c r="G36" i="1"/>
  <c r="G35" i="1"/>
  <c r="G34" i="1"/>
  <c r="G32" i="1"/>
  <c r="G17" i="1"/>
  <c r="G16" i="1"/>
  <c r="G15" i="1"/>
  <c r="G13" i="1"/>
  <c r="G243" i="1"/>
  <c r="G230" i="1"/>
  <c r="G217" i="1"/>
  <c r="G204" i="1"/>
  <c r="G191" i="1"/>
  <c r="G178" i="1"/>
  <c r="G165" i="1"/>
  <c r="G152" i="1"/>
  <c r="G139" i="1"/>
  <c r="G126" i="1"/>
  <c r="G113" i="1"/>
  <c r="G97" i="1"/>
  <c r="G84" i="1"/>
  <c r="G71" i="1"/>
  <c r="G58" i="1"/>
  <c r="G45" i="1"/>
  <c r="G28" i="1"/>
  <c r="G255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252" i="1"/>
  <c r="G253" i="1"/>
  <c r="G254" i="1"/>
  <c r="G237" i="1"/>
  <c r="G238" i="1"/>
  <c r="G239" i="1"/>
  <c r="G240" i="1"/>
  <c r="G241" i="1"/>
  <c r="G242" i="1"/>
  <c r="G244" i="1"/>
  <c r="G245" i="1"/>
  <c r="G246" i="1"/>
  <c r="G247" i="1"/>
  <c r="G248" i="1"/>
  <c r="G249" i="1"/>
  <c r="G250" i="1"/>
  <c r="G251" i="1"/>
  <c r="G151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1" i="1"/>
  <c r="G232" i="1"/>
  <c r="G233" i="1"/>
  <c r="G234" i="1"/>
  <c r="G235" i="1"/>
  <c r="G236" i="1"/>
  <c r="G3" i="3"/>
  <c r="G21" i="1"/>
  <c r="G22" i="1"/>
  <c r="G23" i="1"/>
  <c r="G24" i="1"/>
  <c r="G25" i="1"/>
  <c r="G26" i="1"/>
  <c r="G27" i="1"/>
  <c r="G29" i="1"/>
  <c r="G30" i="1"/>
  <c r="G31" i="1"/>
  <c r="G33" i="1"/>
  <c r="G37" i="1"/>
  <c r="G38" i="1"/>
  <c r="G39" i="1"/>
  <c r="G40" i="1"/>
  <c r="G41" i="1"/>
  <c r="G42" i="1"/>
  <c r="G43" i="1"/>
  <c r="G44" i="1"/>
  <c r="G46" i="1"/>
  <c r="G47" i="1"/>
  <c r="G48" i="1"/>
  <c r="G49" i="1"/>
  <c r="G50" i="1"/>
  <c r="G51" i="1"/>
  <c r="G52" i="1"/>
  <c r="G53" i="1"/>
  <c r="G54" i="1"/>
  <c r="G55" i="1"/>
  <c r="G56" i="1"/>
  <c r="G57" i="1"/>
  <c r="G59" i="1"/>
  <c r="G60" i="1"/>
  <c r="G61" i="1"/>
  <c r="G62" i="1"/>
  <c r="G63" i="1"/>
  <c r="G64" i="1"/>
  <c r="G65" i="1"/>
  <c r="G66" i="1"/>
  <c r="G67" i="1"/>
  <c r="G68" i="1"/>
  <c r="G69" i="1"/>
  <c r="G70" i="1"/>
  <c r="G72" i="1"/>
  <c r="G73" i="1"/>
  <c r="G74" i="1"/>
  <c r="G75" i="1"/>
  <c r="G76" i="1"/>
  <c r="G77" i="1"/>
  <c r="G78" i="1"/>
  <c r="G79" i="1"/>
  <c r="G80" i="1"/>
  <c r="G81" i="1"/>
  <c r="G82" i="1"/>
  <c r="G83" i="1"/>
  <c r="G85" i="1"/>
  <c r="G86" i="1"/>
  <c r="G87" i="1"/>
  <c r="G88" i="1"/>
  <c r="G89" i="1"/>
  <c r="G90" i="1"/>
  <c r="G91" i="1"/>
  <c r="G92" i="1"/>
  <c r="G93" i="1"/>
  <c r="G94" i="1"/>
  <c r="G95" i="1"/>
  <c r="G96" i="1"/>
  <c r="G98" i="1"/>
  <c r="G99" i="1"/>
  <c r="G100" i="1"/>
  <c r="G101" i="1"/>
  <c r="G104" i="1"/>
  <c r="G105" i="1"/>
  <c r="G106" i="1"/>
  <c r="G107" i="1"/>
  <c r="G108" i="1"/>
  <c r="G109" i="1"/>
  <c r="G110" i="1"/>
  <c r="G111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40" i="1"/>
  <c r="G141" i="1"/>
  <c r="G142" i="1"/>
  <c r="G143" i="1"/>
  <c r="G144" i="1"/>
  <c r="G145" i="1"/>
  <c r="G146" i="1"/>
  <c r="G147" i="1"/>
  <c r="G148" i="1"/>
  <c r="G149" i="1"/>
  <c r="G150" i="1"/>
  <c r="G10" i="1"/>
  <c r="G11" i="1"/>
  <c r="G12" i="1"/>
  <c r="G14" i="1"/>
  <c r="G18" i="1"/>
  <c r="G19" i="1"/>
  <c r="G20" i="1"/>
  <c r="J4" i="3"/>
  <c r="E9" i="1"/>
  <c r="G9" i="1"/>
  <c r="I103" i="1" l="1"/>
  <c r="K3" i="3"/>
  <c r="L3" i="3" s="1"/>
  <c r="I9" i="1"/>
</calcChain>
</file>

<file path=xl/sharedStrings.xml><?xml version="1.0" encoding="utf-8"?>
<sst xmlns="http://schemas.openxmlformats.org/spreadsheetml/2006/main" count="144" uniqueCount="117">
  <si>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</si>
  <si>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</si>
  <si>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</si>
  <si>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</si>
  <si>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</si>
  <si>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</si>
  <si>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</si>
  <si>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</si>
  <si>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</si>
  <si>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</si>
  <si>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</si>
  <si>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</si>
  <si>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</si>
  <si>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</si>
  <si>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</si>
  <si>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</si>
  <si>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</si>
  <si>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</si>
  <si>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</si>
  <si>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</si>
  <si>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</si>
  <si>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</si>
  <si>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</si>
  <si>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</si>
  <si>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</si>
  <si>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</si>
  <si>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</si>
  <si>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</si>
  <si>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</si>
  <si>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</si>
  <si>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</si>
  <si>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</si>
  <si>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</si>
  <si>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</si>
  <si>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</si>
  <si>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</si>
  <si>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</si>
  <si>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</si>
  <si>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</si>
  <si>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</si>
  <si>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</si>
  <si>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</si>
  <si>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PAYAWAN, RAQUEL</t>
  </si>
  <si>
    <t>PERMANENT</t>
  </si>
  <si>
    <t>TCSNHS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</si>
  <si>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</si>
  <si>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</si>
  <si>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</si>
  <si>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</si>
  <si>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</si>
  <si>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</si>
  <si>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</si>
  <si>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</si>
  <si>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</si>
  <si>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</si>
  <si>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</si>
  <si>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</si>
  <si>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</si>
  <si>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</si>
  <si>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</si>
  <si>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</si>
  <si>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</si>
  <si>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</si>
  <si>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UT(0-2-8)</t>
  </si>
  <si>
    <t>SL(1-0-0)</t>
  </si>
  <si>
    <t>VL(28-0-0)</t>
  </si>
  <si>
    <t>3/2 - 4/29</t>
  </si>
  <si>
    <t>UT(0-2-44)</t>
  </si>
  <si>
    <t>VL(22-0-0)</t>
  </si>
  <si>
    <t>5/2 - 31/2005</t>
  </si>
  <si>
    <t>SL(3-0-0)</t>
  </si>
  <si>
    <t>6/6-8/2005</t>
  </si>
  <si>
    <t>SL(2-0-0)</t>
  </si>
  <si>
    <t>8/16,31/2005</t>
  </si>
  <si>
    <t>9/13,14,15/2005</t>
  </si>
  <si>
    <t>11/2,3/2005</t>
  </si>
  <si>
    <t>VL(3-0-0)</t>
  </si>
  <si>
    <t>12/27-29/2005</t>
  </si>
  <si>
    <t>3/20,21/2006</t>
  </si>
  <si>
    <t>SP(3-0-0)</t>
  </si>
  <si>
    <t>4/4,5,7/2006</t>
  </si>
  <si>
    <t>4/10-12/2006</t>
  </si>
  <si>
    <t>VL(10-0-0)</t>
  </si>
  <si>
    <t>4/17-28/2006</t>
  </si>
  <si>
    <t>VL(21-0-0)</t>
  </si>
  <si>
    <t>6/1-30/2006</t>
  </si>
  <si>
    <t>VL(18-0-0)</t>
  </si>
  <si>
    <t>4/2-30/2007</t>
  </si>
  <si>
    <t>9/3-5/2007</t>
  </si>
  <si>
    <t>3/3-6/2008</t>
  </si>
  <si>
    <t>VL(4-0-0)</t>
  </si>
  <si>
    <t>FL(1-0-0)</t>
  </si>
  <si>
    <t>FL(5-0-0)</t>
  </si>
  <si>
    <t>SL(19-0-0)</t>
  </si>
  <si>
    <t>4/1-30/2011</t>
  </si>
  <si>
    <t>SL(5-0-0)</t>
  </si>
  <si>
    <t>5/2-6/2011</t>
  </si>
  <si>
    <t>SL(4-0-0)</t>
  </si>
  <si>
    <t>5/16-19/2011</t>
  </si>
  <si>
    <t>7/18-20/2011</t>
  </si>
  <si>
    <t>FL(3-0-0)</t>
  </si>
  <si>
    <t>8/16-18/2011</t>
  </si>
  <si>
    <t>12/5-7/2011</t>
  </si>
  <si>
    <t>FL(2-0-0)</t>
  </si>
  <si>
    <t>SL(18-0-0)</t>
  </si>
  <si>
    <t>2/6-29/2012</t>
  </si>
  <si>
    <t>1/2,3,4,7/203</t>
  </si>
  <si>
    <t>VL(5-0-0)</t>
  </si>
  <si>
    <t>12/9,10,17,18,23/2014</t>
  </si>
  <si>
    <t>UT(20-0-0)</t>
  </si>
  <si>
    <t>SL(22-0-0)</t>
  </si>
  <si>
    <t>SL(20-0-0)</t>
  </si>
  <si>
    <t>VL(2-0-0)</t>
  </si>
  <si>
    <t>12/20-22,27,28</t>
  </si>
  <si>
    <t>2/5,25/2019</t>
  </si>
  <si>
    <t>2023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</si>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</sst>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334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334"/>
  <sheetViews>
    <sheetView zoomScaleNormal="100" workbookViewId="0">
      <pane ySplit="3576" topLeftCell="A187" activePane="bottomLeft"/>
      <selection activeCell="E9" sqref="E9"/>
      <selection pane="bottomLeft" activeCell="B256" sqref="B25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6" t="s">
        <v>44</v>
      </c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125.33400000000002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184.548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8" t="s">
        <v>45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38353</v>
      </c>
      <c r="B12" s="20" t="s">
        <v>63</v>
      </c>
      <c r="C12" s="13">
        <v>1.25</v>
      </c>
      <c r="D12" s="39">
        <v>0.26700000000000002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/>
      <c r="B13" s="20" t="s">
        <v>64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38371</v>
      </c>
    </row>
    <row r="14" spans="1:11" x14ac:dyDescent="0.3">
      <c r="A14" s="40">
        <v>38384</v>
      </c>
      <c r="B14" s="20" t="s">
        <v>65</v>
      </c>
      <c r="C14" s="13">
        <v>1.25</v>
      </c>
      <c r="D14" s="39">
        <v>28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 t="s">
        <v>66</v>
      </c>
    </row>
    <row r="15" spans="1:11" x14ac:dyDescent="0.3">
      <c r="A15" s="40"/>
      <c r="B15" s="20" t="s">
        <v>64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9">
        <v>38373</v>
      </c>
    </row>
    <row r="16" spans="1:11" x14ac:dyDescent="0.3">
      <c r="A16" s="40"/>
      <c r="B16" s="20" t="s">
        <v>67</v>
      </c>
      <c r="C16" s="13"/>
      <c r="D16" s="39">
        <v>0.34199999999999997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49"/>
    </row>
    <row r="17" spans="1:11" x14ac:dyDescent="0.3">
      <c r="A17" s="40"/>
      <c r="B17" s="20" t="s">
        <v>64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38413</v>
      </c>
    </row>
    <row r="18" spans="1:11" x14ac:dyDescent="0.3">
      <c r="A18" s="40">
        <v>38412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38443</v>
      </c>
      <c r="B19" s="20" t="s">
        <v>68</v>
      </c>
      <c r="C19" s="13">
        <v>1.25</v>
      </c>
      <c r="D19" s="39">
        <v>22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 t="s">
        <v>69</v>
      </c>
    </row>
    <row r="20" spans="1:11" x14ac:dyDescent="0.3">
      <c r="A20" s="40">
        <v>38473</v>
      </c>
      <c r="B20" s="15"/>
      <c r="C20" s="13">
        <v>1.25</v>
      </c>
      <c r="D20" s="43"/>
      <c r="E20" s="9"/>
      <c r="F20" s="15"/>
      <c r="G20" s="42">
        <f>IF(ISBLANK(Table1[[#This Row],[EARNED]]),"",Table1[[#This Row],[EARNED]])</f>
        <v>1.25</v>
      </c>
      <c r="H20" s="43"/>
      <c r="I20" s="9"/>
      <c r="J20" s="12"/>
      <c r="K20" s="15"/>
    </row>
    <row r="21" spans="1:11" x14ac:dyDescent="0.3">
      <c r="A21" s="40">
        <v>38504</v>
      </c>
      <c r="B21" s="20" t="s">
        <v>70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3</v>
      </c>
      <c r="I21" s="9"/>
      <c r="J21" s="11"/>
      <c r="K21" s="20" t="s">
        <v>71</v>
      </c>
    </row>
    <row r="22" spans="1:11" x14ac:dyDescent="0.3">
      <c r="A22" s="40">
        <v>38534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38565</v>
      </c>
      <c r="B23" s="20" t="s">
        <v>72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2</v>
      </c>
      <c r="I23" s="9"/>
      <c r="J23" s="11"/>
      <c r="K23" s="20" t="s">
        <v>73</v>
      </c>
    </row>
    <row r="24" spans="1:11" x14ac:dyDescent="0.3">
      <c r="A24" s="40">
        <v>38596</v>
      </c>
      <c r="B24" s="20" t="s">
        <v>70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3</v>
      </c>
      <c r="I24" s="9"/>
      <c r="J24" s="11"/>
      <c r="K24" s="20" t="s">
        <v>74</v>
      </c>
    </row>
    <row r="25" spans="1:11" x14ac:dyDescent="0.3">
      <c r="A25" s="40">
        <v>38626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38657</v>
      </c>
      <c r="B26" s="20" t="s">
        <v>72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2</v>
      </c>
      <c r="I26" s="9"/>
      <c r="J26" s="11"/>
      <c r="K26" s="20" t="s">
        <v>75</v>
      </c>
    </row>
    <row r="27" spans="1:11" x14ac:dyDescent="0.3">
      <c r="A27" s="40">
        <v>38687</v>
      </c>
      <c r="B27" s="20" t="s">
        <v>76</v>
      </c>
      <c r="C27" s="13">
        <v>1.25</v>
      </c>
      <c r="D27" s="39">
        <v>3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77</v>
      </c>
    </row>
    <row r="28" spans="1:11" x14ac:dyDescent="0.3">
      <c r="A28" s="48" t="s">
        <v>46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38718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38749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38777</v>
      </c>
      <c r="B31" s="20" t="s">
        <v>64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49">
        <v>38782</v>
      </c>
    </row>
    <row r="32" spans="1:11" x14ac:dyDescent="0.3">
      <c r="A32" s="40"/>
      <c r="B32" s="20" t="s">
        <v>72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2</v>
      </c>
      <c r="I32" s="9"/>
      <c r="J32" s="11"/>
      <c r="K32" s="49" t="s">
        <v>78</v>
      </c>
    </row>
    <row r="33" spans="1:11" x14ac:dyDescent="0.3">
      <c r="A33" s="40">
        <v>38808</v>
      </c>
      <c r="B33" s="20" t="s">
        <v>79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80</v>
      </c>
    </row>
    <row r="34" spans="1:11" x14ac:dyDescent="0.3">
      <c r="A34" s="40"/>
      <c r="B34" s="20" t="s">
        <v>70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3</v>
      </c>
      <c r="I34" s="9"/>
      <c r="J34" s="11"/>
      <c r="K34" s="20" t="s">
        <v>81</v>
      </c>
    </row>
    <row r="35" spans="1:11" x14ac:dyDescent="0.3">
      <c r="A35" s="40"/>
      <c r="B35" s="20" t="s">
        <v>82</v>
      </c>
      <c r="C35" s="13"/>
      <c r="D35" s="39">
        <v>10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83</v>
      </c>
    </row>
    <row r="36" spans="1:11" x14ac:dyDescent="0.3">
      <c r="A36" s="40"/>
      <c r="B36" s="20" t="s">
        <v>84</v>
      </c>
      <c r="C36" s="13"/>
      <c r="D36" s="39">
        <v>12</v>
      </c>
      <c r="E36" s="9"/>
      <c r="F36" s="20">
        <v>9</v>
      </c>
      <c r="G36" s="13" t="str">
        <f>IF(ISBLANK(Table1[[#This Row],[EARNED]]),"",Table1[[#This Row],[EARNED]])</f>
        <v/>
      </c>
      <c r="H36" s="39"/>
      <c r="I36" s="9"/>
      <c r="J36" s="11"/>
      <c r="K36" s="20" t="s">
        <v>85</v>
      </c>
    </row>
    <row r="37" spans="1:11" x14ac:dyDescent="0.3">
      <c r="A37" s="40">
        <v>38838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38869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38899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38930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38961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38991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39022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39052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8" t="s">
        <v>47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>
        <v>39083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39114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39142</v>
      </c>
      <c r="B48" s="20" t="s">
        <v>86</v>
      </c>
      <c r="C48" s="13">
        <v>1.25</v>
      </c>
      <c r="D48" s="39">
        <v>18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 t="s">
        <v>87</v>
      </c>
    </row>
    <row r="49" spans="1:11" x14ac:dyDescent="0.3">
      <c r="A49" s="40">
        <v>39173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39203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39234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39264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39295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39326</v>
      </c>
      <c r="B54" s="20" t="s">
        <v>70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3</v>
      </c>
      <c r="I54" s="9"/>
      <c r="J54" s="11"/>
      <c r="K54" s="20" t="s">
        <v>88</v>
      </c>
    </row>
    <row r="55" spans="1:11" x14ac:dyDescent="0.3">
      <c r="A55" s="40">
        <v>39356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39387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39417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8" t="s">
        <v>48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>
        <v>39448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39479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39508</v>
      </c>
      <c r="B61" s="20" t="s">
        <v>90</v>
      </c>
      <c r="C61" s="13">
        <v>1.25</v>
      </c>
      <c r="D61" s="39">
        <v>4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 t="s">
        <v>89</v>
      </c>
    </row>
    <row r="62" spans="1:11" x14ac:dyDescent="0.3">
      <c r="A62" s="40">
        <v>39539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39569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39600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39630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39661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39692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39722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39753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39783</v>
      </c>
      <c r="B70" s="20" t="s">
        <v>91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8" t="s">
        <v>49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39814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39845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39873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39904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39934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39965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39995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40026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40057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40087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40118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40148</v>
      </c>
      <c r="B83" s="20" t="s">
        <v>92</v>
      </c>
      <c r="C83" s="13">
        <v>1.25</v>
      </c>
      <c r="D83" s="39">
        <v>5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8" t="s">
        <v>50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40179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40210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40238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40269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40299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40330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40360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40391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40422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40452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40483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40513</v>
      </c>
      <c r="B96" s="20" t="s">
        <v>92</v>
      </c>
      <c r="C96" s="13">
        <v>1.25</v>
      </c>
      <c r="D96" s="39">
        <v>5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8" t="s">
        <v>51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40544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40575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40603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40634</v>
      </c>
      <c r="B101" s="20" t="s">
        <v>93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19</v>
      </c>
      <c r="I101" s="9"/>
      <c r="J101" s="11"/>
      <c r="K101" s="20" t="s">
        <v>94</v>
      </c>
    </row>
    <row r="102" spans="1:11" x14ac:dyDescent="0.3">
      <c r="A102" s="40"/>
      <c r="B102" s="20" t="s">
        <v>95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5</v>
      </c>
      <c r="I102" s="9"/>
      <c r="J102" s="11"/>
      <c r="K102" s="20" t="s">
        <v>96</v>
      </c>
    </row>
    <row r="103" spans="1:11" x14ac:dyDescent="0.3">
      <c r="A103" s="40"/>
      <c r="B103" s="20" t="s">
        <v>97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4</v>
      </c>
      <c r="I103" s="9">
        <f>SUM(Table1[[EARNED ]])-SUM(Table1[Absence Undertime  W/ Pay])+CONVERTION!$B$3</f>
        <v>184.548</v>
      </c>
      <c r="J103" s="11"/>
      <c r="K103" s="20" t="s">
        <v>98</v>
      </c>
    </row>
    <row r="104" spans="1:11" x14ac:dyDescent="0.3">
      <c r="A104" s="40">
        <v>40664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40695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40725</v>
      </c>
      <c r="B106" s="20" t="s">
        <v>70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3</v>
      </c>
      <c r="I106" s="9"/>
      <c r="J106" s="11"/>
      <c r="K106" s="20" t="s">
        <v>99</v>
      </c>
    </row>
    <row r="107" spans="1:11" x14ac:dyDescent="0.3">
      <c r="A107" s="40">
        <v>40756</v>
      </c>
      <c r="B107" s="20" t="s">
        <v>100</v>
      </c>
      <c r="C107" s="13">
        <v>1.25</v>
      </c>
      <c r="D107" s="39">
        <v>3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 t="s">
        <v>101</v>
      </c>
    </row>
    <row r="108" spans="1:11" x14ac:dyDescent="0.3">
      <c r="A108" s="40">
        <v>40787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40817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40848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v>40878</v>
      </c>
      <c r="B111" s="20" t="s">
        <v>70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3</v>
      </c>
      <c r="I111" s="9"/>
      <c r="J111" s="11"/>
      <c r="K111" s="20" t="s">
        <v>102</v>
      </c>
    </row>
    <row r="112" spans="1:11" x14ac:dyDescent="0.3">
      <c r="A112" s="40"/>
      <c r="B112" s="20" t="s">
        <v>103</v>
      </c>
      <c r="C112" s="13"/>
      <c r="D112" s="39">
        <v>2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8" t="s">
        <v>52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40909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40940</v>
      </c>
      <c r="B115" s="20" t="s">
        <v>104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18</v>
      </c>
      <c r="I115" s="9"/>
      <c r="J115" s="11"/>
      <c r="K115" s="20" t="s">
        <v>105</v>
      </c>
    </row>
    <row r="116" spans="1:11" x14ac:dyDescent="0.3">
      <c r="A116" s="40">
        <v>40969</v>
      </c>
      <c r="B116" s="20" t="s">
        <v>97</v>
      </c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>
        <v>4</v>
      </c>
      <c r="I116" s="9"/>
      <c r="J116" s="11"/>
      <c r="K116" s="20"/>
    </row>
    <row r="117" spans="1:11" x14ac:dyDescent="0.3">
      <c r="A117" s="40">
        <v>41000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41030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41061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41091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v>41122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v>41153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v>41183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41214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41244</v>
      </c>
      <c r="B125" s="20" t="s">
        <v>92</v>
      </c>
      <c r="C125" s="13">
        <v>1.25</v>
      </c>
      <c r="D125" s="39">
        <v>5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8" t="s">
        <v>53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41275</v>
      </c>
      <c r="B127" s="20" t="s">
        <v>97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4</v>
      </c>
      <c r="I127" s="9"/>
      <c r="J127" s="11"/>
      <c r="K127" s="20" t="s">
        <v>106</v>
      </c>
    </row>
    <row r="128" spans="1:11" x14ac:dyDescent="0.3">
      <c r="A128" s="40">
        <v>41306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41334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v>41365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v>41395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v>41426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v>41456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41487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v>41518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v>41548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v>41579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v>41609</v>
      </c>
      <c r="B138" s="20" t="s">
        <v>92</v>
      </c>
      <c r="C138" s="13">
        <v>1.25</v>
      </c>
      <c r="D138" s="39">
        <v>5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8" t="s">
        <v>54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>
        <v>41640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v>41671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v>41699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v>41730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v>41760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v>41791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v>41821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v>41852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v>41883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v>41913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v>41944</v>
      </c>
      <c r="B150" s="15"/>
      <c r="C150" s="13">
        <v>1.25</v>
      </c>
      <c r="D150" s="43"/>
      <c r="E150" s="9"/>
      <c r="F150" s="15"/>
      <c r="G150" s="42">
        <f>IF(ISBLANK(Table1[[#This Row],[EARNED]]),"",Table1[[#This Row],[EARNED]])</f>
        <v>1.25</v>
      </c>
      <c r="H150" s="43"/>
      <c r="I150" s="9"/>
      <c r="J150" s="12"/>
      <c r="K150" s="15"/>
    </row>
    <row r="151" spans="1:11" x14ac:dyDescent="0.3">
      <c r="A151" s="40">
        <v>41974</v>
      </c>
      <c r="B151" s="20" t="s">
        <v>107</v>
      </c>
      <c r="C151" s="13">
        <v>1.25</v>
      </c>
      <c r="D151" s="39">
        <v>5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 t="s">
        <v>108</v>
      </c>
    </row>
    <row r="152" spans="1:11" x14ac:dyDescent="0.3">
      <c r="A152" s="48" t="s">
        <v>55</v>
      </c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3">
      <c r="A153" s="40">
        <v>42005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v>42036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v>42064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v>42095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v>42125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v>42156</v>
      </c>
      <c r="B158" s="20" t="s">
        <v>109</v>
      </c>
      <c r="C158" s="13">
        <v>1.25</v>
      </c>
      <c r="D158" s="39">
        <v>20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v>42186</v>
      </c>
      <c r="B159" s="20" t="s">
        <v>110</v>
      </c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>
        <v>22</v>
      </c>
      <c r="I159" s="9"/>
      <c r="J159" s="11"/>
      <c r="K159" s="20"/>
    </row>
    <row r="160" spans="1:11" x14ac:dyDescent="0.3">
      <c r="A160" s="40">
        <v>42217</v>
      </c>
      <c r="B160" s="20" t="s">
        <v>111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20</v>
      </c>
      <c r="I160" s="9"/>
      <c r="J160" s="11"/>
      <c r="K160" s="20"/>
    </row>
    <row r="161" spans="1:11" x14ac:dyDescent="0.3">
      <c r="A161" s="40">
        <v>42248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v>42278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v>42309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v>42339</v>
      </c>
      <c r="B164" s="20" t="s">
        <v>92</v>
      </c>
      <c r="C164" s="13">
        <v>1.25</v>
      </c>
      <c r="D164" s="39">
        <v>5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8" t="s">
        <v>56</v>
      </c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3">
      <c r="A166" s="40">
        <v>42370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v>42401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v>42430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v>42461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v>42491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42522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v>42552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v>42583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>
        <v>42614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0">
        <v>42644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v>42675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v>42705</v>
      </c>
      <c r="B177" s="20" t="s">
        <v>92</v>
      </c>
      <c r="C177" s="13">
        <v>1.25</v>
      </c>
      <c r="D177" s="39">
        <v>5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8" t="s">
        <v>57</v>
      </c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3">
      <c r="A179" s="40">
        <v>42736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v>42767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v>42795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v>42826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v>42856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v>42887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v>42917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v>42948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v>42979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v>43009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v>43040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v>43070</v>
      </c>
      <c r="B190" s="20" t="s">
        <v>92</v>
      </c>
      <c r="C190" s="13">
        <v>1.25</v>
      </c>
      <c r="D190" s="39">
        <v>5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8" t="s">
        <v>58</v>
      </c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3">
      <c r="A192" s="40">
        <v>43101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v>43132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v>43160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v>43191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v>43221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v>43252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v>43282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v>43313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v>43344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v>43374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v>43405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v>43435</v>
      </c>
      <c r="B203" s="20" t="s">
        <v>92</v>
      </c>
      <c r="C203" s="13">
        <v>1.25</v>
      </c>
      <c r="D203" s="39">
        <v>5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 t="s">
        <v>113</v>
      </c>
    </row>
    <row r="204" spans="1:11" x14ac:dyDescent="0.3">
      <c r="A204" s="48" t="s">
        <v>59</v>
      </c>
      <c r="B204" s="20"/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3">
      <c r="A205" s="40">
        <v>43466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v>43497</v>
      </c>
      <c r="B206" s="20" t="s">
        <v>112</v>
      </c>
      <c r="C206" s="13">
        <v>1.25</v>
      </c>
      <c r="D206" s="39">
        <v>2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 t="s">
        <v>114</v>
      </c>
    </row>
    <row r="207" spans="1:11" x14ac:dyDescent="0.3">
      <c r="A207" s="40">
        <v>43525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v>43556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v>43586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v>43617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v>43647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v>43678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v>43709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v>43739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v>43770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v>43800</v>
      </c>
      <c r="B216" s="20" t="s">
        <v>100</v>
      </c>
      <c r="C216" s="13">
        <v>1.25</v>
      </c>
      <c r="D216" s="39">
        <v>3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8" t="s">
        <v>60</v>
      </c>
      <c r="B217" s="20"/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3">
      <c r="A218" s="40">
        <v>43831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v>43862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v>43891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v>43922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0">
        <v>43952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v>43983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v>44013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v>44044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v>44075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v>44105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v>44136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v>44166</v>
      </c>
      <c r="B229" s="20" t="s">
        <v>92</v>
      </c>
      <c r="C229" s="13">
        <v>1.25</v>
      </c>
      <c r="D229" s="39">
        <v>5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8" t="s">
        <v>61</v>
      </c>
      <c r="B230" s="20"/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3">
      <c r="A231" s="40">
        <v>44197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>
        <v>44228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v>44256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0">
        <v>44287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v>44317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v>44348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3">
      <c r="A237" s="40">
        <v>44378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v>44409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v>44440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0">
        <v>44470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v>44501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v>44531</v>
      </c>
      <c r="B242" s="20" t="s">
        <v>92</v>
      </c>
      <c r="C242" s="13">
        <v>1.25</v>
      </c>
      <c r="D242" s="39">
        <v>5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8" t="s">
        <v>62</v>
      </c>
      <c r="B243" s="20"/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3">
      <c r="A244" s="40">
        <v>44562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v>44593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0">
        <v>44621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>
        <v>44652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0">
        <v>44682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v>44713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v>44743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v>44774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v>44805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v>44835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44866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v>44896</v>
      </c>
      <c r="B255" s="20" t="s">
        <v>92</v>
      </c>
      <c r="C255" s="13">
        <v>1.25</v>
      </c>
      <c r="D255" s="39">
        <v>5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8" t="s">
        <v>115</v>
      </c>
      <c r="B256" s="20"/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3">
      <c r="A257" s="40">
        <v>44927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v>44958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v>44986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v>45017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v>45047</v>
      </c>
      <c r="B261" s="20"/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3">
      <c r="A262" s="40">
        <v>45078</v>
      </c>
      <c r="B262" s="20"/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3">
      <c r="A263" s="40">
        <v>45108</v>
      </c>
      <c r="B263" s="20"/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3">
      <c r="A264" s="40">
        <v>45139</v>
      </c>
      <c r="B264" s="20"/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3">
      <c r="A265" s="40">
        <v>45170</v>
      </c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3">
      <c r="A266" s="40">
        <v>45200</v>
      </c>
      <c r="B266" s="20"/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3">
      <c r="A267" s="40">
        <v>45231</v>
      </c>
      <c r="B267" s="20"/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3">
      <c r="A268" s="40">
        <v>45261</v>
      </c>
      <c r="B268" s="20"/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3">
      <c r="A269" s="40">
        <v>45292</v>
      </c>
      <c r="B269" s="20"/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3">
      <c r="A270" s="40">
        <v>45323</v>
      </c>
      <c r="B270" s="20"/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20"/>
    </row>
    <row r="271" spans="1:11" x14ac:dyDescent="0.3">
      <c r="A271" s="40">
        <v>45352</v>
      </c>
      <c r="B271" s="20"/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3">
      <c r="A272" s="40">
        <v>45383</v>
      </c>
      <c r="B272" s="20"/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3">
      <c r="A273" s="40">
        <v>45413</v>
      </c>
      <c r="B273" s="20"/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3">
      <c r="A274" s="40">
        <v>45444</v>
      </c>
      <c r="B274" s="20"/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3">
      <c r="A275" s="40">
        <v>45474</v>
      </c>
      <c r="B275" s="20"/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3">
      <c r="A276" s="40">
        <v>45505</v>
      </c>
      <c r="B276" s="20"/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3">
      <c r="A277" s="40">
        <v>45536</v>
      </c>
      <c r="B277" s="20"/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3">
      <c r="A278" s="40">
        <v>45566</v>
      </c>
      <c r="B278" s="20"/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3">
      <c r="A279" s="40">
        <v>45597</v>
      </c>
      <c r="B279" s="20"/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3">
      <c r="A280" s="40">
        <v>45627</v>
      </c>
      <c r="B280" s="20"/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3">
      <c r="A281" s="40">
        <v>45658</v>
      </c>
      <c r="B281" s="20"/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3">
      <c r="A282" s="40">
        <v>45689</v>
      </c>
      <c r="B282" s="20"/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3">
      <c r="A283" s="40">
        <v>45717</v>
      </c>
      <c r="B283" s="20"/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/>
    </row>
    <row r="284" spans="1:11" x14ac:dyDescent="0.3">
      <c r="A284" s="40">
        <v>45748</v>
      </c>
      <c r="B284" s="20"/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3">
      <c r="A285" s="40">
        <v>45778</v>
      </c>
      <c r="B285" s="20"/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3">
      <c r="A286" s="40">
        <v>45809</v>
      </c>
      <c r="B286" s="20"/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3">
      <c r="A287" s="40">
        <v>45839</v>
      </c>
      <c r="B287" s="20"/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3">
      <c r="A288" s="40">
        <v>45870</v>
      </c>
      <c r="B288" s="20"/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3">
      <c r="A289" s="40">
        <v>45901</v>
      </c>
      <c r="B289" s="20"/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/>
    </row>
    <row r="290" spans="1:11" x14ac:dyDescent="0.3">
      <c r="A290" s="40">
        <v>45931</v>
      </c>
      <c r="B290" s="20"/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3">
      <c r="A291" s="40">
        <v>45962</v>
      </c>
      <c r="B291" s="20"/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3">
      <c r="A292" s="40">
        <v>45992</v>
      </c>
      <c r="B292" s="20"/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3">
      <c r="A293" s="40">
        <v>46023</v>
      </c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3">
      <c r="A294" s="40">
        <v>46054</v>
      </c>
      <c r="B294" s="20"/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3">
      <c r="A295" s="40">
        <v>46082</v>
      </c>
      <c r="B295" s="20"/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3">
      <c r="A296" s="40">
        <v>46113</v>
      </c>
      <c r="B296" s="20"/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3">
      <c r="A297" s="40">
        <v>46143</v>
      </c>
      <c r="B297" s="20"/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3">
      <c r="A298" s="40">
        <v>46174</v>
      </c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3">
      <c r="A299" s="40">
        <v>46204</v>
      </c>
      <c r="B299" s="20"/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3">
      <c r="A300" s="40">
        <v>46235</v>
      </c>
      <c r="B300" s="20"/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3">
      <c r="A301" s="40">
        <v>46266</v>
      </c>
      <c r="B301" s="20"/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3">
      <c r="A302" s="40">
        <v>46296</v>
      </c>
      <c r="B302" s="20"/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3">
      <c r="A303" s="40">
        <v>46327</v>
      </c>
      <c r="B303" s="20"/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3">
      <c r="A304" s="40">
        <v>46357</v>
      </c>
      <c r="B304" s="20"/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3">
      <c r="A305" s="40">
        <v>46388</v>
      </c>
      <c r="B305" s="20"/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3">
      <c r="A306" s="40"/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3">
      <c r="A307" s="40"/>
      <c r="B307" s="20"/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3">
      <c r="A308" s="40"/>
      <c r="B308" s="20"/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3">
      <c r="A309" s="40"/>
      <c r="B309" s="20"/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3">
      <c r="A310" s="40"/>
      <c r="B310" s="20"/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3">
      <c r="A311" s="40"/>
      <c r="B311" s="20"/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3">
      <c r="A312" s="40"/>
      <c r="B312" s="20"/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3">
      <c r="A313" s="40"/>
      <c r="B313" s="20"/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3">
      <c r="A314" s="40"/>
      <c r="B314" s="20"/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3">
      <c r="A315" s="40"/>
      <c r="B315" s="20"/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3">
      <c r="A316" s="40"/>
      <c r="B316" s="20"/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3">
      <c r="A317" s="40"/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3">
      <c r="A318" s="40"/>
      <c r="B318" s="20"/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3">
      <c r="A319" s="40"/>
      <c r="B319" s="20"/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3">
      <c r="A320" s="40"/>
      <c r="B320" s="20"/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3">
      <c r="A321" s="40"/>
      <c r="B321" s="20"/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3">
      <c r="A322" s="40"/>
      <c r="B322" s="20"/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3">
      <c r="A323" s="40"/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3">
      <c r="A324" s="40"/>
      <c r="B324" s="20"/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3">
      <c r="A325" s="40"/>
      <c r="B325" s="20"/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3">
      <c r="A326" s="40"/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3">
      <c r="A327" s="40"/>
      <c r="B327" s="20"/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3">
      <c r="A328" s="40"/>
      <c r="B328" s="20"/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3">
      <c r="A329" s="40"/>
      <c r="B329" s="20"/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3">
      <c r="A330" s="40"/>
      <c r="B330" s="20"/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3">
      <c r="A331" s="40"/>
      <c r="B331" s="20"/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3">
      <c r="A332" s="40"/>
      <c r="B332" s="20"/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3">
      <c r="A333" s="40"/>
      <c r="B333" s="20"/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3">
      <c r="A334" s="41"/>
      <c r="B334" s="15"/>
      <c r="C334" s="13"/>
      <c r="D334" s="43"/>
      <c r="E334" s="9"/>
      <c r="F334" s="15"/>
      <c r="G334" s="42" t="str">
        <f>IF(ISBLANK(Table1[[#This Row],[EARNED]]),"",Table1[[#This Row],[EARNED]])</f>
        <v/>
      </c>
      <c r="H334" s="43"/>
      <c r="I334" s="9"/>
      <c r="J334" s="12"/>
      <c r="K33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tabSelected="1" workbookViewId="0">
      <selection activeCell="A11" sqref="A11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38.942999999999998</v>
      </c>
      <c r="B3" s="11">
        <v>33.548000000000002</v>
      </c>
      <c r="D3" s="11"/>
      <c r="E3" s="11">
        <v>2</v>
      </c>
      <c r="F3" s="11">
        <v>44</v>
      </c>
      <c r="G3" s="45">
        <f>SUMIFS(F7:F14,E7:E14,E3)+SUMIFS(D7:D66,C7:C66,F3)+D3</f>
        <v>0.34199999999999997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116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3">
      <c r="A7" s="11">
        <f>SUM(Sheet1!E9,Sheet1!I9)</f>
        <v>309.88200000000001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2023-05-22T08:09:02Z</dcterms:modified>
</cp:coreProperties>
</file>