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DB16EF85-3D1C-4792-AC63-DB2114AD6E36}" xr6:coauthVersionLast="47" xr6:coauthVersionMax="47" xr10:uidLastSave="{00000000-0000-0000-0000-000000000000}"/>
  <bookViews>
    <workbookView xWindow="28680" yWindow="-120" windowWidth="20730" windowHeight="11160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<sst xmlns="http://schemas.openxmlformats.org/spreadsheetml/2006/main" count="77" uniqueCount="65">
  <si>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</si>
  <si>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</si>
  <si>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</si>
  <si>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</si>
  <si>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</si>
  <si>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</si>
  <si>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</si>
  <si>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</si>
  <si>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</si>
  <si>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</si>
  <si>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</si>
  <si>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</si>
  <si>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</si>
  <si>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</si>
  <si>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</si>
  <si>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</si>
  <si>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</si>
  <si>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</si>
  <si>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</si>
  <si>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</si>
  <si>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</si>
  <si>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</si>
  <si>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</si>
  <si>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</si>
  <si>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</si>
  <si>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</si>
  <si>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</si>
  <si>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</si>
  <si>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</si>
  <si>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</si>
  <si>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</si>
  <si>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</si>
  <si>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</si>
  <si>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</si>
  <si>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</si>
  <si>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</si>
  <si>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</si>
  <si>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</si>
  <si>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</si>
  <si>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</si>
  <si>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</si>
  <si>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</si>
  <si>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CARAAN JOSEPHINE</t>
  </si>
  <si>
    <t>PERMANENT</t>
  </si>
  <si>
    <t>2018</t>
  </si>
  <si>
    <t>SP(1-0-00)</t>
  </si>
  <si>
    <t>DOMESTIC 5/21/2018</t>
  </si>
  <si>
    <t>DOMNESTIC 5/30/2018</t>
  </si>
  <si>
    <t>DOMESTI 7/25/2018</t>
  </si>
  <si>
    <t>8/13/2018</t>
  </si>
  <si>
    <t>2019</t>
  </si>
  <si>
    <t>DOMEESTIC 5/30/2019</t>
  </si>
  <si>
    <t>DOMESTIC 7/29/2019</t>
  </si>
  <si>
    <t xml:space="preserve">TRANSFER </t>
  </si>
  <si>
    <t>2021</t>
  </si>
  <si>
    <t xml:space="preserve">DOMESTIC </t>
  </si>
  <si>
    <t>DOMESTIC 10/20/2021</t>
  </si>
  <si>
    <t>12/17/24/31</t>
  </si>
  <si>
    <t>10/23,26/2018</t>
  </si>
  <si>
    <t>FL(4-0-00)</t>
  </si>
  <si>
    <t>VL(3-0-00)</t>
  </si>
  <si>
    <t>VL(1-0-00)</t>
  </si>
  <si>
    <t>2022</t>
  </si>
  <si>
    <t>VL(3-0-0)</t>
  </si>
  <si>
    <t>12/26-31/2022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</si>
</sst>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0" topLeftCell="A57"/>
      <selection activeCell="E9" sqref="E9"/>
      <selection pane="bottomLeft" activeCell="K63" sqref="K6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37050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109.447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186.352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46</v>
      </c>
    </row>
    <row r="16" spans="1:11" x14ac:dyDescent="0.3">
      <c r="A16" s="41"/>
      <c r="B16" s="15" t="s">
        <v>45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47</v>
      </c>
    </row>
    <row r="17" spans="1:11" x14ac:dyDescent="0.3">
      <c r="A17" s="40">
        <v>43252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43282</v>
      </c>
      <c r="B18" s="20" t="s">
        <v>45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48</v>
      </c>
    </row>
    <row r="19" spans="1:11" x14ac:dyDescent="0.3">
      <c r="A19" s="40">
        <v>43313</v>
      </c>
      <c r="B19" s="20" t="s">
        <v>61</v>
      </c>
      <c r="C19" s="13">
        <v>1.25</v>
      </c>
      <c r="D19" s="39">
        <v>1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49</v>
      </c>
    </row>
    <row r="20" spans="1:11" x14ac:dyDescent="0.3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43374</v>
      </c>
      <c r="B21" s="20" t="s">
        <v>59</v>
      </c>
      <c r="C21" s="13">
        <v>1.25</v>
      </c>
      <c r="D21" s="39">
        <v>4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58</v>
      </c>
    </row>
    <row r="22" spans="1:11" x14ac:dyDescent="0.3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8" t="s">
        <v>50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 t="s">
        <v>45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51</v>
      </c>
    </row>
    <row r="30" spans="1:11" x14ac:dyDescent="0.3">
      <c r="A30" s="40"/>
      <c r="B30" s="20" t="s">
        <v>45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52</v>
      </c>
    </row>
    <row r="31" spans="1:11" x14ac:dyDescent="0.3">
      <c r="A31" s="40">
        <v>43617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43624</v>
      </c>
      <c r="B33" s="20"/>
      <c r="C33" s="13">
        <v>1.06</v>
      </c>
      <c r="D33" s="39"/>
      <c r="E33" s="9"/>
      <c r="F33" s="20"/>
      <c r="G33" s="13">
        <f>IF(ISBLANK(Table1[[#This Row],[EARNED]]),"",Table1[[#This Row],[EARNED]])</f>
        <v>1.06</v>
      </c>
      <c r="H33" s="39"/>
      <c r="I33" s="9"/>
      <c r="J33" s="11"/>
      <c r="K33" s="20"/>
    </row>
    <row r="34" spans="1:11" x14ac:dyDescent="0.3">
      <c r="A34" s="23"/>
      <c r="B34" s="20" t="s">
        <v>53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8" t="s">
        <v>54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44197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44228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44256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44287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44317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44348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44378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44409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44440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44470</v>
      </c>
      <c r="B45" s="20" t="s">
        <v>45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55</v>
      </c>
    </row>
    <row r="46" spans="1:11" x14ac:dyDescent="0.3">
      <c r="A46" s="40"/>
      <c r="B46" s="20" t="s">
        <v>45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56</v>
      </c>
    </row>
    <row r="47" spans="1:11" x14ac:dyDescent="0.3">
      <c r="A47" s="40"/>
      <c r="B47" s="20" t="s">
        <v>61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44511</v>
      </c>
    </row>
    <row r="48" spans="1:11" x14ac:dyDescent="0.3">
      <c r="A48" s="40">
        <v>44501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44531</v>
      </c>
      <c r="B49" s="20" t="s">
        <v>60</v>
      </c>
      <c r="C49" s="13">
        <v>1.25</v>
      </c>
      <c r="D49" s="39">
        <v>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57</v>
      </c>
    </row>
    <row r="50" spans="1:11" x14ac:dyDescent="0.3">
      <c r="A50" s="48" t="s">
        <v>62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44562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44593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44621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44652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44682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44713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44743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44774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44805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44835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44866</v>
      </c>
      <c r="B61" s="20" t="s">
        <v>63</v>
      </c>
      <c r="C61" s="13">
        <v>1.25</v>
      </c>
      <c r="D61" s="39">
        <v>3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44896</v>
      </c>
      <c r="B62" s="20" t="s">
        <v>63</v>
      </c>
      <c r="C62" s="13">
        <v>1.25</v>
      </c>
      <c r="D62" s="39">
        <v>3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64</v>
      </c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69.637</v>
      </c>
      <c r="B3" s="11">
        <v>131.542</v>
      </c>
      <c r="D3" s="11"/>
      <c r="E3" s="11"/>
      <c r="F3" s="11"/>
      <c r="G3" s="45">
        <f>SUMIFS(F7:F14,E7:E14,E3)+SUMIFS(D7:D66,C7:C66,F3)+D3</f>
        <v>0</v>
      </c>
      <c r="J3" s="47">
        <v>6</v>
      </c>
      <c r="K3" s="35">
        <f>J4-1</f>
        <v>5</v>
      </c>
      <c r="L3" s="45">
        <f>IF($J$4=1,1.25,IF(ISBLANK($J$3),"---",1.25-VLOOKUP($K$3,$I$8:$K$37,2)))</f>
        <v>1.042</v>
      </c>
    </row>
    <row r="4" spans="1:12" hidden="1" x14ac:dyDescent="0.3">
      <c r="G4" s="33"/>
      <c r="J4" s="1" t="str">
        <f>IF(TEXT(J3,"D")=1,1,TEXT(J3,"D"))</f>
        <v>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2022-12-26T13:04:55Z</dcterms:modified>
</cp:coreProperties>
</file>