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-105" yWindow="-105" windowWidth="23250" windowHeight="12570" activeTab="1"/>
  </bookViews>
  <sheets>
    <sheet name="INSTRUCTION" sheetId="4" r:id="rId1"/>
    <sheet name="2018 LEAVE EARN" sheetId="1" r:id="rId2"/>
    <sheet name="2017 LEAVE EARN" sheetId="5" r:id="rId3"/>
    <sheet name="CONVERTION" sheetId="3" r:id="rId4"/>
  </sheets>
  <externalReferences>
    <externalReference r:id="rId5"/>
  </externalReferences>
  <definedNames>
    <definedName name="BALANCE_1" localSheetId="2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EARN'!$1:$9</definedName>
    <definedName name="_xlnm.Print_Titles" localSheetId="1">'2018 LEAVE EARN'!$1:$9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" i="1" l="1"/>
  <c r="G75" i="1" l="1"/>
  <c r="E9" i="1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" i="5"/>
  <c r="G9" i="5"/>
  <c r="E9" i="5"/>
  <c r="G62" i="1"/>
  <c r="G49" i="1"/>
  <c r="G36" i="1"/>
  <c r="G23" i="1"/>
  <c r="I9" i="5" l="1"/>
  <c r="G3" i="3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6" i="1"/>
  <c r="G77" i="1"/>
  <c r="G78" i="1"/>
  <c r="G79" i="1"/>
  <c r="G80" i="1"/>
  <c r="G81" i="1"/>
  <c r="G82" i="1"/>
  <c r="G83" i="1"/>
  <c r="G84" i="1"/>
  <c r="G85" i="1"/>
  <c r="G86" i="1"/>
  <c r="G87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0" i="1"/>
  <c r="G11" i="1"/>
  <c r="G12" i="1"/>
  <c r="G13" i="1"/>
  <c r="G14" i="1"/>
  <c r="G15" i="1"/>
  <c r="G16" i="1"/>
  <c r="J4" i="3"/>
  <c r="G9" i="1"/>
  <c r="I9" i="1" l="1"/>
  <c r="K3" i="3"/>
  <c r="L3" i="3" s="1"/>
</calcChain>
</file>

<file path=xl/sharedStrings.xml><?xml version="1.0" encoding="utf-8"?>
<sst xmlns="http://schemas.openxmlformats.org/spreadsheetml/2006/main" count="101" uniqueCount="61">
  <si>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</si>
  <si>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</si>
  <si>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</si>
  <si>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</si>
  <si>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</si>
  <si>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</si>
  <si>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</si>
  <si>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</si>
  <si>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</si>
  <si>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</si>
  <si>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</si>
  <si>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</si>
  <si>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</si>
  <si>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</si>
  <si>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</si>
  <si>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</si>
  <si>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</si>
  <si>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</si>
  <si>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</si>
  <si>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</si>
  <si>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</si>
  <si>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</si>
  <si>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</si>
  <si>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</si>
  <si>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</si>
  <si>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</si>
  <si>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</si>
  <si>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</si>
  <si>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</si>
  <si>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</si>
  <si>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</si>
  <si>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</si>
  <si>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</si>
  <si>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</si>
  <si>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</si>
  <si>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</si>
  <si>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</si>
  <si>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</si>
  <si>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</si>
  <si>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</si>
  <si>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</si>
  <si>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</si>
  <si>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FERRER, HANNAH ERICKA</t>
  </si>
  <si>
    <t>CASUAL</t>
  </si>
  <si>
    <t>2018</t>
  </si>
  <si>
    <t>2019</t>
  </si>
  <si>
    <t>2020</t>
  </si>
  <si>
    <t>2021</t>
  </si>
  <si>
    <t>2022</t>
  </si>
  <si>
    <t>SL(5-0-0)</t>
  </si>
  <si>
    <t>2/19-23/2018</t>
  </si>
  <si>
    <t>SL(3-0-0)</t>
  </si>
  <si>
    <t>9/5,6,7/2018</t>
  </si>
  <si>
    <t>SL(2-0-0)</t>
  </si>
  <si>
    <t>12/3,4/2018</t>
  </si>
  <si>
    <t>SP(1-0-0)</t>
  </si>
  <si>
    <t>SL(1-0-0)</t>
  </si>
  <si>
    <t>2023</t>
  </si>
  <si>
    <t>FL(5-0-0)</t>
  </si>
  <si>
    <t>2024</t>
  </si>
  <si>
    <t>UT(0-4-0)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</si>
</sst>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6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13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6"/>
  <sheetViews>
    <sheetView tabSelected="1" zoomScaleNormal="100" workbookViewId="0">
      <pane ySplit="3570" topLeftCell="A58" activePane="bottomLeft"/>
      <selection activeCell="E9" sqref="E9"/>
      <selection pane="bottomLeft" activeCell="E75" sqref="E7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</f>
        <v>63.25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88.75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58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45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58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8" t="s">
        <v>46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58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8" t="s">
        <v>47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58</v>
      </c>
      <c r="C61" s="13">
        <v>1.25</v>
      </c>
      <c r="D61" s="39">
        <v>5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8" t="s">
        <v>48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44592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44620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44651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44681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44712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44742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44773</v>
      </c>
      <c r="B69" s="20" t="s">
        <v>60</v>
      </c>
      <c r="C69" s="13">
        <v>1.25</v>
      </c>
      <c r="D69" s="39">
        <v>0.5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44804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44834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44865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44895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44926</v>
      </c>
      <c r="B74" s="20" t="s">
        <v>58</v>
      </c>
      <c r="C74" s="13">
        <v>1.25</v>
      </c>
      <c r="D74" s="39">
        <v>5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8" t="s">
        <v>57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44957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44985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45016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45046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45077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45107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45138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45169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45199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45230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45260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45291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8" t="s">
        <v>59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45322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45351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45382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45412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45443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45473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45504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45535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45565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45596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45626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45657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45688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45716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45747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45777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45808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45838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45869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45900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45930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45961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45991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46022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46053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1"/>
      <c r="B136" s="15"/>
      <c r="C136" s="42"/>
      <c r="D136" s="43"/>
      <c r="E136" s="9"/>
      <c r="F136" s="15"/>
      <c r="G136" s="42" t="str">
        <f>IF(ISBLANK(Table1[[#This Row],[EARNED]]),"",Table1[[#This Row],[EARNED]])</f>
        <v/>
      </c>
      <c r="H136" s="43"/>
      <c r="I136" s="9"/>
      <c r="J136" s="12"/>
      <c r="K13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zoomScaleNormal="100" workbookViewId="0">
      <pane ySplit="3570" topLeftCell="A13"/>
      <selection activeCell="I9" sqref="I9"/>
      <selection pane="bottomLeft" activeCell="D14" sqref="D1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102.875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94.373000000000005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49</v>
      </c>
      <c r="C11" s="13"/>
      <c r="D11" s="39"/>
      <c r="E11" s="9"/>
      <c r="F11" s="20"/>
      <c r="G11" s="13" t="str">
        <f>IF(ISBLANK(Table13[[#This Row],[EARNED]]),"",Table13[[#This Row],[EARNED]])</f>
        <v/>
      </c>
      <c r="H11" s="39">
        <v>5</v>
      </c>
      <c r="I11" s="9"/>
      <c r="J11" s="11"/>
      <c r="K11" s="20" t="s">
        <v>50</v>
      </c>
    </row>
    <row r="12" spans="1:11" x14ac:dyDescent="0.25">
      <c r="A12" s="40">
        <v>43160</v>
      </c>
      <c r="B12" s="20" t="s">
        <v>51</v>
      </c>
      <c r="C12" s="13"/>
      <c r="D12" s="39"/>
      <c r="E12" s="9"/>
      <c r="F12" s="20"/>
      <c r="G12" s="13" t="str">
        <f>IF(ISBLANK(Table13[[#This Row],[EARNED]]),"",Table13[[#This Row],[EARNED]])</f>
        <v/>
      </c>
      <c r="H12" s="39">
        <v>1</v>
      </c>
      <c r="I12" s="9"/>
      <c r="J12" s="11"/>
      <c r="K12" s="49">
        <v>43237</v>
      </c>
    </row>
    <row r="13" spans="1:11" x14ac:dyDescent="0.25">
      <c r="A13" s="40">
        <v>43313</v>
      </c>
      <c r="B13" s="20" t="s">
        <v>51</v>
      </c>
      <c r="C13" s="13"/>
      <c r="D13" s="39"/>
      <c r="E13" s="9"/>
      <c r="F13" s="20"/>
      <c r="G13" s="13" t="str">
        <f>IF(ISBLANK(Table13[[#This Row],[EARNED]]),"",Table13[[#This Row],[EARNED]])</f>
        <v/>
      </c>
      <c r="H13" s="39">
        <v>3</v>
      </c>
      <c r="I13" s="9"/>
      <c r="J13" s="11"/>
      <c r="K13" s="20" t="s">
        <v>52</v>
      </c>
    </row>
    <row r="14" spans="1:11" x14ac:dyDescent="0.25">
      <c r="A14" s="40">
        <v>43435</v>
      </c>
      <c r="B14" s="20" t="s">
        <v>53</v>
      </c>
      <c r="C14" s="13"/>
      <c r="D14" s="39"/>
      <c r="E14" s="9"/>
      <c r="F14" s="20"/>
      <c r="G14" s="13" t="str">
        <f>IF(ISBLANK(Table13[[#This Row],[EARNED]]),"",Table13[[#This Row],[EARNED]])</f>
        <v/>
      </c>
      <c r="H14" s="39">
        <v>2</v>
      </c>
      <c r="I14" s="9"/>
      <c r="J14" s="11"/>
      <c r="K14" s="20" t="s">
        <v>54</v>
      </c>
    </row>
    <row r="15" spans="1:11" x14ac:dyDescent="0.25">
      <c r="A15" s="48" t="s">
        <v>45</v>
      </c>
      <c r="B15" s="20"/>
      <c r="C15" s="13"/>
      <c r="D15" s="39"/>
      <c r="E15" s="9"/>
      <c r="F15" s="20"/>
      <c r="G15" s="13" t="str">
        <f>IF(ISBLANK(Table13[[#This Row],[EARNED]]),"",Table13[[#This Row],[EARNED]])</f>
        <v/>
      </c>
      <c r="H15" s="39"/>
      <c r="I15" s="9"/>
      <c r="J15" s="11"/>
      <c r="K15" s="20"/>
    </row>
    <row r="16" spans="1:11" x14ac:dyDescent="0.25">
      <c r="A16" s="40">
        <v>43678</v>
      </c>
      <c r="B16" s="15" t="s">
        <v>55</v>
      </c>
      <c r="C16" s="13"/>
      <c r="D16" s="43"/>
      <c r="E16" s="9"/>
      <c r="F16" s="15"/>
      <c r="G16" s="42" t="str">
        <f>IF(ISBLANK(Table13[[#This Row],[EARNED]]),"",Table13[[#This Row],[EARNED]])</f>
        <v/>
      </c>
      <c r="H16" s="43"/>
      <c r="I16" s="9"/>
      <c r="J16" s="12"/>
      <c r="K16" s="50">
        <v>43690</v>
      </c>
    </row>
    <row r="17" spans="1:11" x14ac:dyDescent="0.25">
      <c r="A17" s="40">
        <v>43709</v>
      </c>
      <c r="B17" s="20" t="s">
        <v>56</v>
      </c>
      <c r="C17" s="13"/>
      <c r="D17" s="39"/>
      <c r="E17" s="9"/>
      <c r="F17" s="20"/>
      <c r="G17" s="13" t="str">
        <f>IF(ISBLANK(Table13[[#This Row],[EARNED]]),"",Table13[[#This Row],[EARNED]])</f>
        <v/>
      </c>
      <c r="H17" s="39">
        <v>1</v>
      </c>
      <c r="I17" s="9"/>
      <c r="J17" s="11"/>
      <c r="K17" s="49">
        <v>43738</v>
      </c>
    </row>
    <row r="18" spans="1:11" x14ac:dyDescent="0.25">
      <c r="A18" s="40">
        <v>43770</v>
      </c>
      <c r="B18" s="20" t="s">
        <v>56</v>
      </c>
      <c r="C18" s="13"/>
      <c r="D18" s="39"/>
      <c r="E18" s="9"/>
      <c r="F18" s="20"/>
      <c r="G18" s="13" t="str">
        <f>IF(ISBLANK(Table13[[#This Row],[EARNED]]),"",Table13[[#This Row],[EARNED]])</f>
        <v/>
      </c>
      <c r="H18" s="39">
        <v>1</v>
      </c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IF(ISBLANK(Table13[[#This Row],[EARNED]]),"",Table13[[#This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IF(ISBLANK(Table13[[#This Row],[EARNED]]),"",Table13[[#This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IF(ISBLANK(Table13[[#This Row],[EARNED]]),"",Table13[[#This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IF(ISBLANK(Table13[[#This Row],[EARNED]]),"",Table13[[#This Row],[EARNED]])</f>
        <v/>
      </c>
      <c r="H22" s="39"/>
      <c r="I22" s="9"/>
      <c r="J22" s="11"/>
      <c r="K22" s="20"/>
    </row>
    <row r="23" spans="1:11" x14ac:dyDescent="0.25">
      <c r="A23" s="48"/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IF(ISBLANK(Table13[[#This Row],[EARNED]]),"",Table13[[#This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IF(ISBLANK(Table13[[#This Row],[EARNED]]),"",Table13[[#This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IF(ISBLANK(Table13[[#This Row],[EARNED]]),"",Table13[[#This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IF(ISBLANK(Table13[[#This Row],[EARNED]]),"",Table13[[#This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IF(ISBLANK(Table13[[#This Row],[EARNED]]),"",Table13[[#This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IF(ISBLANK(Table13[[#This Row],[EARNED]]),"",Table13[[#This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IF(ISBLANK(Table13[[#This Row],[EARNED]]),"",Table13[[#This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IF(ISBLANK(Table13[[#This Row],[EARNED]]),"",Table13[[#This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IF(ISBLANK(Table13[[#This Row],[EARNED]]),"",Table13[[#This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IF(ISBLANK(Table13[[#This Row],[EARNED]]),"",Table13[[#This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IF(ISBLANK(Table13[[#This Row],[EARNED]]),"",Table13[[#This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IF(ISBLANK(Table13[[#This Row],[EARNED]]),"",Table13[[#This Row],[EARNED]])</f>
        <v/>
      </c>
      <c r="H35" s="39"/>
      <c r="I35" s="9"/>
      <c r="J35" s="11"/>
      <c r="K35" s="20"/>
    </row>
    <row r="36" spans="1:11" x14ac:dyDescent="0.25">
      <c r="A36" s="48"/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IF(ISBLANK(Table13[[#This Row],[EARNED]]),"",Table13[[#This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IF(ISBLANK(Table13[[#This Row],[EARNED]]),"",Table13[[#This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IF(ISBLANK(Table13[[#This Row],[EARNED]]),"",Table13[[#This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IF(ISBLANK(Table13[[#This Row],[EARNED]]),"",Table13[[#This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IF(ISBLANK(Table13[[#This Row],[EARNED]]),"",Table13[[#This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IF(ISBLANK(Table13[[#This Row],[EARNED]]),"",Table13[[#This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IF(ISBLANK(Table13[[#This Row],[EARNED]]),"",Table13[[#This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IF(ISBLANK(Table13[[#This Row],[EARNED]]),"",Table13[[#This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IF(ISBLANK(Table13[[#This Row],[EARNED]]),"",Table13[[#This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IF(ISBLANK(Table13[[#This Row],[EARNED]]),"",Table13[[#This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IF(ISBLANK(Table13[[#This Row],[EARNED]]),"",Table13[[#This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IF(ISBLANK(Table13[[#This Row],[EARNED]]),"",Table13[[#This Row],[EARNED]])</f>
        <v/>
      </c>
      <c r="H48" s="39"/>
      <c r="I48" s="9"/>
      <c r="J48" s="11"/>
      <c r="K48" s="20"/>
    </row>
    <row r="49" spans="1:11" x14ac:dyDescent="0.25">
      <c r="A49" s="48"/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IF(ISBLANK(Table13[[#This Row],[EARNED]]),"",Table13[[#This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IF(ISBLANK(Table13[[#This Row],[EARNED]]),"",Table13[[#This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IF(ISBLANK(Table13[[#This Row],[EARNED]]),"",Table13[[#This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IF(ISBLANK(Table13[[#This Row],[EARNED]]),"",Table13[[#This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IF(ISBLANK(Table13[[#This Row],[EARNED]]),"",Table13[[#This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IF(ISBLANK(Table13[[#This Row],[EARNED]]),"",Table13[[#This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IF(ISBLANK(Table13[[#This Row],[EARNED]]),"",Table13[[#This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IF(ISBLANK(Table13[[#This Row],[EARNED]]),"",Table13[[#This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IF(ISBLANK(Table13[[#This Row],[EARNED]]),"",Table13[[#This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IF(ISBLANK(Table13[[#This Row],[EARNED]]),"",Table13[[#This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IF(ISBLANK(Table13[[#This Row],[EARNED]]),"",Table13[[#This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IF(ISBLANK(Table13[[#This Row],[EARNED]]),"",Table13[[#This Row],[EARNED]])</f>
        <v/>
      </c>
      <c r="H61" s="39"/>
      <c r="I61" s="9"/>
      <c r="J61" s="11"/>
      <c r="K61" s="20"/>
    </row>
    <row r="62" spans="1:11" x14ac:dyDescent="0.25">
      <c r="A62" s="48"/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IF(ISBLANK(Table13[[#This Row],[EARNED]]),"",Table13[[#This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IF(ISBLANK(Table13[[#This Row],[EARNED]]),"",Table13[[#This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IF(ISBLANK(Table13[[#This Row],[EARNED]]),"",Table13[[#This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IF(ISBLANK(Table13[[#This Row],[EARNED]]),"",Table13[[#This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IF(ISBLANK(Table13[[#This Row],[EARNED]]),"",Table13[[#This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IF(ISBLANK(Table13[[#This Row],[EARNED]]),"",Table13[[#This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IF(ISBLANK(Table13[[#This Row],[EARNED]]),"",Table13[[#This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IF(ISBLANK(Table13[[#This Row],[EARNED]]),"",Table13[[#This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IF(ISBLANK(Table13[[#This Row],[EARNED]]),"",Table13[[#This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IF(ISBLANK(Table13[[#This Row],[EARNED]]),"",Table13[[#This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IF(ISBLANK(Table13[[#This Row],[EARNED]]),"",Table13[[#This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IF(ISBLANK(Table13[[#This Row],[EARNED]]),"",Table13[[#This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102.875</v>
      </c>
      <c r="B3" s="11">
        <v>107.373</v>
      </c>
      <c r="D3" s="11"/>
      <c r="E3" s="11">
        <v>4</v>
      </c>
      <c r="F3" s="11"/>
      <c r="G3" s="45">
        <f>SUMIFS(F7:F14,E7:E14,E3)+SUMIFS(D7:D66,C7:C66,F3)+D3</f>
        <v>0.5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EARN</vt:lpstr>
      <vt:lpstr>2017 LEAVE EARN</vt:lpstr>
      <vt:lpstr>CONVERTION</vt:lpstr>
      <vt:lpstr>'2017 LEAVE EARN'!BALANCE_1</vt:lpstr>
      <vt:lpstr>BALANCE_1</vt:lpstr>
      <vt:lpstr>'2017 LEAVE EARN'!Print_Titles</vt:lpstr>
      <vt:lpstr>'2018 LEAVE EARN'!Print_Titles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2023-12-18T07:29:29Z</dcterms:modified>
</cp:coreProperties>
</file>