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 firstSheet="1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3" i="5" l="1"/>
  <c r="G91" i="5" l="1"/>
  <c r="G85" i="5" l="1"/>
  <c r="G86" i="5"/>
  <c r="G20" i="1" l="1"/>
  <c r="G78" i="5"/>
  <c r="G31" i="5"/>
  <c r="G28" i="5"/>
  <c r="G29" i="5"/>
  <c r="G3" i="3"/>
  <c r="F4" i="1" l="1"/>
  <c r="B3" i="1"/>
  <c r="B2" i="1"/>
  <c r="G65" i="5"/>
  <c r="G52" i="5"/>
  <c r="G39" i="5"/>
  <c r="G23" i="5"/>
  <c r="E9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2" i="5"/>
  <c r="G90" i="5"/>
  <c r="G89" i="5"/>
  <c r="G88" i="5"/>
  <c r="G87" i="5"/>
  <c r="G84" i="5"/>
  <c r="G83" i="5"/>
  <c r="G82" i="5"/>
  <c r="G81" i="5"/>
  <c r="G80" i="5"/>
  <c r="G79" i="5"/>
  <c r="G77" i="5"/>
  <c r="G76" i="5"/>
  <c r="G75" i="5"/>
  <c r="G74" i="5"/>
  <c r="G73" i="5"/>
  <c r="G72" i="5"/>
  <c r="G71" i="5"/>
  <c r="G70" i="5"/>
  <c r="G69" i="5"/>
  <c r="G68" i="5"/>
  <c r="G67" i="5"/>
  <c r="G66" i="5"/>
  <c r="G64" i="5"/>
  <c r="G63" i="5"/>
  <c r="G62" i="5"/>
  <c r="G61" i="5"/>
  <c r="G60" i="5"/>
  <c r="G59" i="5"/>
  <c r="G58" i="5"/>
  <c r="G57" i="5"/>
  <c r="G56" i="5"/>
  <c r="G55" i="5"/>
  <c r="G54" i="5"/>
  <c r="G53" i="5"/>
  <c r="G51" i="5"/>
  <c r="G50" i="5"/>
  <c r="G49" i="5"/>
  <c r="G48" i="5"/>
  <c r="G47" i="5"/>
  <c r="G46" i="5"/>
  <c r="G45" i="5"/>
  <c r="G44" i="5"/>
  <c r="G43" i="5"/>
  <c r="G42" i="5"/>
  <c r="G41" i="5"/>
  <c r="G40" i="5"/>
  <c r="G38" i="5"/>
  <c r="G37" i="5"/>
  <c r="G36" i="5"/>
  <c r="G35" i="5"/>
  <c r="G34" i="5"/>
  <c r="G33" i="5"/>
  <c r="G32" i="5"/>
  <c r="G30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17" i="1"/>
  <c r="G18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<sst xmlns="http://schemas.openxmlformats.org/spreadsheetml/2006/main" count="134" uniqueCount="85">
  <si>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</si>
  <si>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</si>
  <si>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</si>
  <si>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</si>
  <si>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</si>
  <si>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</si>
  <si>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</si>
  <si>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</si>
  <si>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</si>
  <si>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</si>
  <si>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</si>
  <si>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</si>
  <si>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</si>
  <si>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</si>
  <si>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</si>
  <si>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</si>
  <si>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</si>
  <si>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</si>
  <si>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</si>
  <si>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</si>
  <si>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</si>
  <si>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</si>
  <si>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</si>
  <si>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</si>
  <si>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</si>
  <si>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</si>
  <si>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</si>
  <si>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</si>
  <si>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</si>
  <si>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</si>
  <si>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</si>
  <si>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</si>
  <si>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</si>
  <si>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</si>
  <si>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</si>
  <si>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</si>
  <si>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</si>
  <si>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</si>
  <si>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</si>
  <si>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</si>
  <si>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</si>
  <si>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</si>
  <si>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</si>
  <si>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</si>
  <si>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</si>
  <si>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</si>
  <si>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</si>
  <si>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</si>
  <si>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</si>
  <si>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BAES, ELMER</t>
  </si>
  <si>
    <t>FL(5-0-0)</t>
  </si>
  <si>
    <t>A(4-0-0)</t>
  </si>
  <si>
    <t>UT(0-2-52)</t>
  </si>
  <si>
    <t>A(2-0-0)</t>
  </si>
  <si>
    <t>UT(0-0-10)</t>
  </si>
  <si>
    <t>UT(0-1-5)</t>
  </si>
  <si>
    <t>A(1-16-22)</t>
  </si>
  <si>
    <t>VL(2-0-0)</t>
  </si>
  <si>
    <t>4/16,22/2019</t>
  </si>
  <si>
    <t>UT(0-1-32)</t>
  </si>
  <si>
    <t>A(1-0-0)</t>
  </si>
  <si>
    <t>UT(0-1-18)</t>
  </si>
  <si>
    <t>3/22,29/2019</t>
  </si>
  <si>
    <t>2/7,8/2019</t>
  </si>
  <si>
    <t>1/3,4,28,30/2019</t>
  </si>
  <si>
    <t>SP(7-0-0)</t>
  </si>
  <si>
    <t>PATERNITY 12/15-23/2021</t>
  </si>
  <si>
    <t>FL(4-0-0)</t>
  </si>
  <si>
    <t>VL(1-0-0)</t>
  </si>
  <si>
    <t>SL(2-0-0)</t>
  </si>
  <si>
    <t>3/24,27/2023</t>
  </si>
  <si>
    <t>5/5,8/2023</t>
  </si>
  <si>
    <t>EDP</t>
  </si>
  <si>
    <t>SL(3-0-0)</t>
  </si>
  <si>
    <t>5/5,11,12/2023</t>
  </si>
  <si>
    <t>SL(1-0-0)</t>
  </si>
  <si>
    <t>6/6-7/2023</t>
  </si>
  <si>
    <t>6/15,16/2023</t>
  </si>
  <si>
    <t>9/5-7/2023</t>
  </si>
  <si>
    <t>9/18-20/2023</t>
  </si>
  <si>
    <t>10/10-11/2023</t>
  </si>
  <si>
    <t>SP(1-0-0)</t>
  </si>
  <si>
    <t>11/28-30/2023,12/01/2023</t>
  </si>
  <si>
    <t>2024</t>
  </si>
  <si>
    <t>FL(1-0-0)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</si>
</sst>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40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1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K140"/>
  <sheetViews>
    <sheetView tabSelected="1" zoomScale="110" zoomScaleNormal="110" workbookViewId="0">
      <pane ySplit="4050" topLeftCell="A83" activePane="bottomLeft"/>
      <selection activeCell="E9" sqref="E9"/>
      <selection pane="bottomLeft" activeCell="K92" sqref="K9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49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/>
      <c r="C3" s="50"/>
      <c r="D3" s="22" t="s">
        <v>13</v>
      </c>
      <c r="F3" s="57">
        <v>41519</v>
      </c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1" t="s">
        <v>72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59.35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88.75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50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 t="s">
        <v>56</v>
      </c>
      <c r="C27" s="13">
        <v>1.25</v>
      </c>
      <c r="D27" s="39">
        <v>1.046</v>
      </c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/>
      <c r="B28" s="20" t="s">
        <v>57</v>
      </c>
      <c r="C28" s="13"/>
      <c r="D28" s="39">
        <v>2</v>
      </c>
      <c r="E28" s="9"/>
      <c r="F28" s="20"/>
      <c r="G28" s="13" t="str">
        <f>IF(ISBLANK(Table15[[#This Row],[EARNED]]),"",Table15[[#This Row],[EARNED]])</f>
        <v/>
      </c>
      <c r="H28" s="39"/>
      <c r="I28" s="9"/>
      <c r="J28" s="11"/>
      <c r="K28" s="20" t="s">
        <v>58</v>
      </c>
    </row>
    <row r="29" spans="1:11" x14ac:dyDescent="0.25">
      <c r="A29" s="40"/>
      <c r="B29" s="20" t="s">
        <v>59</v>
      </c>
      <c r="C29" s="13"/>
      <c r="D29" s="39">
        <v>0.192</v>
      </c>
      <c r="E29" s="9"/>
      <c r="F29" s="20"/>
      <c r="G29" s="13" t="str">
        <f>IF(ISBLANK(Table15[[#This Row],[EARNED]]),"",Table15[[#This Row],[EARNED]])</f>
        <v/>
      </c>
      <c r="H29" s="39"/>
      <c r="I29" s="9"/>
      <c r="J29" s="11"/>
      <c r="K29" s="20"/>
    </row>
    <row r="30" spans="1:11" x14ac:dyDescent="0.25">
      <c r="A30" s="40">
        <v>43586</v>
      </c>
      <c r="B30" s="20" t="s">
        <v>60</v>
      </c>
      <c r="C30" s="13">
        <v>1.25</v>
      </c>
      <c r="D30" s="39">
        <v>1</v>
      </c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49">
        <v>43609</v>
      </c>
    </row>
    <row r="31" spans="1:11" x14ac:dyDescent="0.25">
      <c r="A31" s="40"/>
      <c r="B31" s="20" t="s">
        <v>61</v>
      </c>
      <c r="C31" s="13"/>
      <c r="D31" s="39">
        <v>0.16200000000000003</v>
      </c>
      <c r="E31" s="9"/>
      <c r="F31" s="20"/>
      <c r="G31" s="13" t="str">
        <f>IF(ISBLANK(Table15[[#This Row],[EARNED]]),"",Table15[[#This Row],[EARNED]])</f>
        <v/>
      </c>
      <c r="H31" s="39"/>
      <c r="I31" s="9"/>
      <c r="J31" s="11"/>
      <c r="K31" s="20"/>
    </row>
    <row r="32" spans="1:11" x14ac:dyDescent="0.25">
      <c r="A32" s="40">
        <v>43617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43647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43678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43709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0">
        <v>43739</v>
      </c>
      <c r="B36" s="20"/>
      <c r="C36" s="13">
        <v>1.25</v>
      </c>
      <c r="D36" s="39"/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0">
        <v>43770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43800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8" t="s">
        <v>44</v>
      </c>
      <c r="B39" s="20"/>
      <c r="C39" s="13"/>
      <c r="D39" s="39"/>
      <c r="E39" s="9"/>
      <c r="F39" s="20"/>
      <c r="G39" s="13" t="str">
        <f>IF(ISBLANK(Table15[[#This Row],[EARNED]]),"",Table15[[#This Row],[EARNED]])</f>
        <v/>
      </c>
      <c r="H39" s="39"/>
      <c r="I39" s="9"/>
      <c r="J39" s="11"/>
      <c r="K39" s="20"/>
    </row>
    <row r="40" spans="1:11" x14ac:dyDescent="0.25">
      <c r="A40" s="40">
        <v>43831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43862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43891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43922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43952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43983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44013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44044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44075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44105</v>
      </c>
      <c r="B49" s="20"/>
      <c r="C49" s="13">
        <v>1.25</v>
      </c>
      <c r="D49" s="39"/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0">
        <v>44136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44166</v>
      </c>
      <c r="B51" s="20" t="s">
        <v>50</v>
      </c>
      <c r="C51" s="13">
        <v>1.25</v>
      </c>
      <c r="D51" s="39">
        <v>5</v>
      </c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8" t="s">
        <v>45</v>
      </c>
      <c r="B52" s="20"/>
      <c r="C52" s="13"/>
      <c r="D52" s="39"/>
      <c r="E52" s="9"/>
      <c r="F52" s="20"/>
      <c r="G52" s="13" t="str">
        <f>IF(ISBLANK(Table15[[#This Row],[EARNED]]),"",Table15[[#This Row],[EARNED]])</f>
        <v/>
      </c>
      <c r="H52" s="39"/>
      <c r="I52" s="9"/>
      <c r="J52" s="11"/>
      <c r="K52" s="20"/>
    </row>
    <row r="53" spans="1:11" x14ac:dyDescent="0.25">
      <c r="A53" s="40">
        <v>44197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44228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44256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44287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44317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44348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44378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44409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44440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44470</v>
      </c>
      <c r="B62" s="20"/>
      <c r="C62" s="13">
        <v>1.25</v>
      </c>
      <c r="D62" s="39"/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25">
      <c r="A63" s="40">
        <v>44501</v>
      </c>
      <c r="B63" s="20" t="s">
        <v>65</v>
      </c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 t="s">
        <v>66</v>
      </c>
    </row>
    <row r="64" spans="1:11" x14ac:dyDescent="0.25">
      <c r="A64" s="40">
        <v>44531</v>
      </c>
      <c r="B64" s="20" t="s">
        <v>50</v>
      </c>
      <c r="C64" s="13">
        <v>1.25</v>
      </c>
      <c r="D64" s="39">
        <v>5</v>
      </c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8" t="s">
        <v>46</v>
      </c>
      <c r="B65" s="20"/>
      <c r="C65" s="13"/>
      <c r="D65" s="39"/>
      <c r="E65" s="9"/>
      <c r="F65" s="20"/>
      <c r="G65" s="13" t="str">
        <f>IF(ISBLANK(Table15[[#This Row],[EARNED]]),"",Table15[[#This Row],[EARNED]])</f>
        <v/>
      </c>
      <c r="H65" s="39"/>
      <c r="I65" s="9"/>
      <c r="J65" s="11"/>
      <c r="K65" s="20"/>
    </row>
    <row r="66" spans="1:11" x14ac:dyDescent="0.25">
      <c r="A66" s="40">
        <v>44562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44593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44621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44652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44682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44713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44743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44774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44805</v>
      </c>
      <c r="B74" s="20"/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0">
        <v>44835</v>
      </c>
      <c r="B75" s="20"/>
      <c r="C75" s="13">
        <v>1.25</v>
      </c>
      <c r="D75" s="39"/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/>
    </row>
    <row r="76" spans="1:11" x14ac:dyDescent="0.25">
      <c r="A76" s="40">
        <v>44866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>
        <v>44896</v>
      </c>
      <c r="B77" s="20" t="s">
        <v>67</v>
      </c>
      <c r="C77" s="13">
        <v>1.25</v>
      </c>
      <c r="D77" s="39">
        <v>4</v>
      </c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/>
      <c r="B78" s="20" t="s">
        <v>68</v>
      </c>
      <c r="C78" s="13"/>
      <c r="D78" s="39">
        <v>1</v>
      </c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49">
        <v>44924</v>
      </c>
    </row>
    <row r="79" spans="1:11" x14ac:dyDescent="0.25">
      <c r="A79" s="48" t="s">
        <v>47</v>
      </c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>
        <v>44927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25">
      <c r="A81" s="40">
        <v>44958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v>44986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25">
      <c r="A83" s="40">
        <v>45017</v>
      </c>
      <c r="B83" s="20"/>
      <c r="C83" s="13">
        <v>1.25</v>
      </c>
      <c r="D83" s="39"/>
      <c r="E83" s="9"/>
      <c r="F83" s="20"/>
      <c r="G83" s="13">
        <f>IF(ISBLANK(Table15[[#This Row],[EARNED]]),"",Table15[[#This Row],[EARNED]])</f>
        <v>1.25</v>
      </c>
      <c r="H83" s="39"/>
      <c r="I83" s="9"/>
      <c r="J83" s="11"/>
      <c r="K83" s="20"/>
    </row>
    <row r="84" spans="1:11" x14ac:dyDescent="0.25">
      <c r="A84" s="40">
        <v>45047</v>
      </c>
      <c r="B84" s="20"/>
      <c r="C84" s="13">
        <v>1.25</v>
      </c>
      <c r="D84" s="39"/>
      <c r="E84" s="9"/>
      <c r="F84" s="20"/>
      <c r="G84" s="13">
        <f>IF(ISBLANK(Table15[[#This Row],[EARNED]]),"",Table15[[#This Row],[EARNED]])</f>
        <v>1.25</v>
      </c>
      <c r="H84" s="39"/>
      <c r="I84" s="9"/>
      <c r="J84" s="11"/>
      <c r="K84" s="20"/>
    </row>
    <row r="85" spans="1:11" x14ac:dyDescent="0.25">
      <c r="A85" s="40">
        <v>45078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45108</v>
      </c>
      <c r="B86" s="20"/>
      <c r="C86" s="13">
        <v>1.25</v>
      </c>
      <c r="D86" s="39"/>
      <c r="E86" s="9"/>
      <c r="F86" s="20"/>
      <c r="G86" s="13">
        <f>IF(ISBLANK(Table15[[#This Row],[EARNED]]),"",Table15[[#This Row],[EARNED]])</f>
        <v>1.25</v>
      </c>
      <c r="H86" s="39"/>
      <c r="I86" s="9"/>
      <c r="J86" s="11"/>
      <c r="K86" s="20"/>
    </row>
    <row r="87" spans="1:11" x14ac:dyDescent="0.25">
      <c r="A87" s="40">
        <v>45139</v>
      </c>
      <c r="B87" s="20"/>
      <c r="C87" s="13">
        <v>1.25</v>
      </c>
      <c r="D87" s="39"/>
      <c r="E87" s="9"/>
      <c r="F87" s="20"/>
      <c r="G87" s="13">
        <f>IF(ISBLANK(Table15[[#This Row],[EARNED]]),"",Table15[[#This Row],[EARNED]])</f>
        <v>1.25</v>
      </c>
      <c r="H87" s="39"/>
      <c r="I87" s="9"/>
      <c r="J87" s="11"/>
      <c r="K87" s="20"/>
    </row>
    <row r="88" spans="1:11" x14ac:dyDescent="0.25">
      <c r="A88" s="40">
        <v>45170</v>
      </c>
      <c r="B88" s="20"/>
      <c r="C88" s="13">
        <v>1.25</v>
      </c>
      <c r="D88" s="39"/>
      <c r="E88" s="9"/>
      <c r="F88" s="20"/>
      <c r="G88" s="13">
        <f>IF(ISBLANK(Table15[[#This Row],[EARNED]]),"",Table15[[#This Row],[EARNED]])</f>
        <v>1.25</v>
      </c>
      <c r="H88" s="39"/>
      <c r="I88" s="9"/>
      <c r="J88" s="11"/>
      <c r="K88" s="20"/>
    </row>
    <row r="89" spans="1:11" x14ac:dyDescent="0.25">
      <c r="A89" s="40">
        <v>45200</v>
      </c>
      <c r="B89" s="20"/>
      <c r="C89" s="13">
        <v>1.25</v>
      </c>
      <c r="D89" s="39"/>
      <c r="E89" s="9"/>
      <c r="F89" s="20"/>
      <c r="G89" s="13">
        <f>IF(ISBLANK(Table15[[#This Row],[EARNED]]),"",Table15[[#This Row],[EARNED]])</f>
        <v>1.25</v>
      </c>
      <c r="H89" s="39"/>
      <c r="I89" s="9"/>
      <c r="J89" s="11"/>
      <c r="K89" s="20"/>
    </row>
    <row r="90" spans="1:11" x14ac:dyDescent="0.25">
      <c r="A90" s="40">
        <v>45231</v>
      </c>
      <c r="B90" s="20" t="s">
        <v>81</v>
      </c>
      <c r="C90" s="13">
        <v>1.25</v>
      </c>
      <c r="D90" s="39"/>
      <c r="E90" s="9"/>
      <c r="F90" s="20"/>
      <c r="G90" s="13">
        <f>IF(ISBLANK(Table15[[#This Row],[EARNED]]),"",Table15[[#This Row],[EARNED]])</f>
        <v>1.25</v>
      </c>
      <c r="H90" s="39"/>
      <c r="I90" s="9"/>
      <c r="J90" s="11"/>
      <c r="K90" s="49">
        <v>45243</v>
      </c>
    </row>
    <row r="91" spans="1:11" x14ac:dyDescent="0.25">
      <c r="A91" s="40"/>
      <c r="B91" s="20" t="s">
        <v>67</v>
      </c>
      <c r="C91" s="13"/>
      <c r="D91" s="39">
        <v>4</v>
      </c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49" t="s">
        <v>82</v>
      </c>
    </row>
    <row r="92" spans="1:11" x14ac:dyDescent="0.25">
      <c r="A92" s="40">
        <v>45261</v>
      </c>
      <c r="B92" s="20" t="s">
        <v>84</v>
      </c>
      <c r="C92" s="13"/>
      <c r="D92" s="39">
        <v>1</v>
      </c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49">
        <v>45278</v>
      </c>
    </row>
    <row r="93" spans="1:11" x14ac:dyDescent="0.25">
      <c r="A93" s="48" t="s">
        <v>83</v>
      </c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>
        <v>45292</v>
      </c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>
        <v>45323</v>
      </c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>
        <v>45352</v>
      </c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>
        <v>45383</v>
      </c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>
        <v>45413</v>
      </c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>
        <v>45444</v>
      </c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>
        <v>45474</v>
      </c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>
        <v>45505</v>
      </c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>
        <v>45536</v>
      </c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>
        <v>45566</v>
      </c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>
        <v>45597</v>
      </c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>
        <v>45627</v>
      </c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IF(ISBLANK(Table15[[#This Row],[EARNED]]),"",Table15[[#This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IF(ISBLANK(Table15[[#This Row],[EARNED]]),"",Table15[[#This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IF(ISBLANK(Table15[[#This Row],[EARNED]]),"",Table15[[#This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IF(ISBLANK(Table15[[#This Row],[EARNED]]),"",Table15[[#This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IF(ISBLANK(Table15[[#This Row],[EARNED]]),"",Table15[[#This Row],[EARNED]])</f>
        <v/>
      </c>
      <c r="H139" s="39"/>
      <c r="I139" s="9"/>
      <c r="J139" s="11"/>
      <c r="K139" s="20"/>
    </row>
    <row r="140" spans="1:11" x14ac:dyDescent="0.25">
      <c r="A140" s="41"/>
      <c r="B140" s="15"/>
      <c r="C140" s="42"/>
      <c r="D140" s="43"/>
      <c r="E140" s="9"/>
      <c r="F140" s="15"/>
      <c r="G140" s="42" t="str">
        <f>IF(ISBLANK(Table15[[#This Row],[EARNED]]),"",Table15[[#This Row],[EARNED]])</f>
        <v/>
      </c>
      <c r="H140" s="43"/>
      <c r="I140" s="9"/>
      <c r="J140" s="12"/>
      <c r="K140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1"/>
  <sheetViews>
    <sheetView zoomScale="110" zoomScaleNormal="110" workbookViewId="0">
      <pane ySplit="4050" topLeftCell="A23" activePane="bottomLeft"/>
      <selection activeCell="E9" sqref="E9"/>
      <selection pane="bottomLeft" activeCell="B34" sqref="B3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BAES, ELMER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7"/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1" t="str">
        <f>IF(ISBLANK('2018 LEAVE CREDITS'!F4:G4),"",'2018 LEAVE CREDITS'!F4:G4)</f>
        <v>EDP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1.0670000000000002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34.582999999999998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43466</v>
      </c>
      <c r="B11" s="40" t="s">
        <v>51</v>
      </c>
      <c r="C11" s="13"/>
      <c r="D11" s="39">
        <v>4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 t="s">
        <v>64</v>
      </c>
    </row>
    <row r="12" spans="1:11" x14ac:dyDescent="0.25">
      <c r="A12" s="40"/>
      <c r="B12" s="20" t="s">
        <v>52</v>
      </c>
      <c r="C12" s="13"/>
      <c r="D12" s="39">
        <v>0.35799999999999998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v>43497</v>
      </c>
      <c r="B13" s="20" t="s">
        <v>53</v>
      </c>
      <c r="C13" s="13"/>
      <c r="D13" s="39">
        <v>2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 t="s">
        <v>63</v>
      </c>
    </row>
    <row r="14" spans="1:11" x14ac:dyDescent="0.25">
      <c r="A14" s="40"/>
      <c r="B14" s="20" t="s">
        <v>54</v>
      </c>
      <c r="C14" s="13"/>
      <c r="D14" s="39">
        <v>2.1000000000000005E-2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43525</v>
      </c>
      <c r="B15" s="20" t="s">
        <v>53</v>
      </c>
      <c r="C15" s="13"/>
      <c r="D15" s="39">
        <v>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62</v>
      </c>
    </row>
    <row r="16" spans="1:11" x14ac:dyDescent="0.25">
      <c r="A16" s="41"/>
      <c r="B16" s="15" t="s">
        <v>55</v>
      </c>
      <c r="C16" s="42"/>
      <c r="D16" s="43">
        <v>0.13500000000000001</v>
      </c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8" t="s">
        <v>46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44924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8" t="s">
        <v>47</v>
      </c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23">
        <v>44986</v>
      </c>
      <c r="B20" s="20" t="s">
        <v>69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2</v>
      </c>
      <c r="I20" s="9"/>
      <c r="J20" s="11"/>
      <c r="K20" s="20" t="s">
        <v>70</v>
      </c>
    </row>
    <row r="21" spans="1:11" x14ac:dyDescent="0.25">
      <c r="A21" s="40">
        <v>45047</v>
      </c>
      <c r="B21" s="20" t="s">
        <v>69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2</v>
      </c>
      <c r="I21" s="9"/>
      <c r="J21" s="11"/>
      <c r="K21" s="20" t="s">
        <v>71</v>
      </c>
    </row>
    <row r="22" spans="1:11" x14ac:dyDescent="0.25">
      <c r="A22" s="40"/>
      <c r="B22" s="20" t="s">
        <v>73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3</v>
      </c>
      <c r="I22" s="9"/>
      <c r="J22" s="11"/>
      <c r="K22" s="20" t="s">
        <v>74</v>
      </c>
    </row>
    <row r="23" spans="1:11" x14ac:dyDescent="0.25">
      <c r="A23" s="40"/>
      <c r="B23" s="20" t="s">
        <v>75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49">
        <v>45063</v>
      </c>
    </row>
    <row r="24" spans="1:11" x14ac:dyDescent="0.25">
      <c r="A24" s="40"/>
      <c r="B24" s="20" t="s">
        <v>75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1</v>
      </c>
      <c r="I24" s="9"/>
      <c r="J24" s="11"/>
      <c r="K24" s="49">
        <v>45076</v>
      </c>
    </row>
    <row r="25" spans="1:11" x14ac:dyDescent="0.25">
      <c r="A25" s="40">
        <v>45078</v>
      </c>
      <c r="B25" s="20" t="s">
        <v>69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2</v>
      </c>
      <c r="I25" s="9"/>
      <c r="J25" s="11"/>
      <c r="K25" s="20"/>
    </row>
    <row r="26" spans="1:11" x14ac:dyDescent="0.25">
      <c r="A26" s="40"/>
      <c r="B26" s="20" t="s">
        <v>69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2</v>
      </c>
      <c r="I26" s="9"/>
      <c r="J26" s="11"/>
      <c r="K26" s="20" t="s">
        <v>77</v>
      </c>
    </row>
    <row r="27" spans="1:11" x14ac:dyDescent="0.25">
      <c r="A27" s="40">
        <v>45099</v>
      </c>
      <c r="B27" s="20" t="s">
        <v>75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</v>
      </c>
      <c r="I27" s="9"/>
      <c r="J27" s="11"/>
      <c r="K27" s="49">
        <v>45097</v>
      </c>
    </row>
    <row r="28" spans="1:11" x14ac:dyDescent="0.25">
      <c r="A28" s="40"/>
      <c r="B28" s="20" t="s">
        <v>69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2</v>
      </c>
      <c r="I28" s="9"/>
      <c r="J28" s="11"/>
      <c r="K28" s="20" t="s">
        <v>76</v>
      </c>
    </row>
    <row r="29" spans="1:11" x14ac:dyDescent="0.25">
      <c r="A29" s="40">
        <v>45139</v>
      </c>
      <c r="B29" s="20" t="s">
        <v>75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49">
        <v>45155</v>
      </c>
    </row>
    <row r="30" spans="1:11" x14ac:dyDescent="0.25">
      <c r="A30" s="40">
        <v>45170</v>
      </c>
      <c r="B30" s="20" t="s">
        <v>73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3</v>
      </c>
      <c r="I30" s="9"/>
      <c r="J30" s="11"/>
      <c r="K30" s="20" t="s">
        <v>78</v>
      </c>
    </row>
    <row r="31" spans="1:11" x14ac:dyDescent="0.25">
      <c r="A31" s="40"/>
      <c r="B31" s="20" t="s">
        <v>73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3</v>
      </c>
      <c r="I31" s="9"/>
      <c r="J31" s="11"/>
      <c r="K31" s="20" t="s">
        <v>79</v>
      </c>
    </row>
    <row r="32" spans="1:11" x14ac:dyDescent="0.25">
      <c r="A32" s="40"/>
      <c r="B32" s="20" t="s">
        <v>75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49">
        <v>45191</v>
      </c>
    </row>
    <row r="33" spans="1:11" x14ac:dyDescent="0.25">
      <c r="A33" s="40"/>
      <c r="B33" s="20" t="s">
        <v>69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2</v>
      </c>
      <c r="I33" s="9"/>
      <c r="J33" s="11"/>
      <c r="K33" s="20" t="s">
        <v>80</v>
      </c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9.5809999999999995</v>
      </c>
      <c r="B3" s="11">
        <v>60.582999999999998</v>
      </c>
      <c r="D3"/>
      <c r="E3">
        <v>1</v>
      </c>
      <c r="F3">
        <v>18</v>
      </c>
      <c r="G3" s="47">
        <f>SUMIFS(F7:F14,E7:E14,E3)+SUMIFS(D7:D66,C7:C66,F3)+D3</f>
        <v>0.16200000000000003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2023-12-19T06:02:55Z</dcterms:modified>
</cp:coreProperties>
</file>