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C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G431" i="1" l="1"/>
  <c r="G430" i="1" l="1"/>
  <c r="G401" i="1" l="1"/>
  <c r="G405" i="1" l="1"/>
  <c r="G407" i="1" l="1"/>
  <c r="G411" i="1" l="1"/>
  <c r="G414" i="1" l="1"/>
  <c r="G427" i="1" l="1"/>
  <c r="G298" i="1" l="1"/>
  <c r="G476" i="1"/>
  <c r="G471" i="1"/>
  <c r="G472" i="1"/>
  <c r="G473" i="1"/>
  <c r="G474" i="1"/>
  <c r="G475" i="1"/>
  <c r="G185" i="1"/>
  <c r="G165" i="1"/>
  <c r="G163" i="1"/>
  <c r="G160" i="1"/>
  <c r="G161" i="1"/>
  <c r="G412" i="1"/>
  <c r="G413" i="1"/>
  <c r="G415" i="1"/>
  <c r="G416" i="1"/>
  <c r="G417" i="1"/>
  <c r="G418" i="1"/>
  <c r="G395" i="1"/>
  <c r="G396" i="1"/>
  <c r="G397" i="1"/>
  <c r="G398" i="1"/>
  <c r="G399" i="1"/>
  <c r="G400" i="1"/>
  <c r="G402" i="1"/>
  <c r="G403" i="1"/>
  <c r="G404" i="1"/>
  <c r="G406" i="1"/>
  <c r="G408" i="1"/>
  <c r="G409" i="1"/>
  <c r="G410" i="1"/>
  <c r="G387" i="1"/>
  <c r="G380" i="1"/>
  <c r="G381" i="1"/>
  <c r="G382" i="1"/>
  <c r="G383" i="1"/>
  <c r="G384" i="1"/>
  <c r="G385" i="1"/>
  <c r="G386" i="1"/>
  <c r="G388" i="1"/>
  <c r="G389" i="1"/>
  <c r="G390" i="1"/>
  <c r="G391" i="1"/>
  <c r="G392" i="1"/>
  <c r="G393" i="1"/>
  <c r="G379" i="1"/>
  <c r="G373" i="1"/>
  <c r="G366" i="1"/>
  <c r="G365" i="1"/>
  <c r="G367" i="1"/>
  <c r="G368" i="1"/>
  <c r="G369" i="1"/>
  <c r="G370" i="1"/>
  <c r="G371" i="1"/>
  <c r="G372" i="1"/>
  <c r="G374" i="1"/>
  <c r="G375" i="1"/>
  <c r="G376" i="1"/>
  <c r="G377" i="1"/>
  <c r="G378" i="1"/>
  <c r="G361" i="1"/>
  <c r="G359" i="1"/>
  <c r="G354" i="1"/>
  <c r="G355" i="1"/>
  <c r="G348" i="1"/>
  <c r="G349" i="1"/>
  <c r="G350" i="1"/>
  <c r="G351" i="1"/>
  <c r="G352" i="1"/>
  <c r="G353" i="1"/>
  <c r="G356" i="1"/>
  <c r="G357" i="1"/>
  <c r="G358" i="1"/>
  <c r="G360" i="1"/>
  <c r="G362" i="1"/>
  <c r="G363" i="1"/>
  <c r="G346" i="1"/>
  <c r="G347" i="1"/>
  <c r="G344" i="1"/>
  <c r="G339" i="1"/>
  <c r="G336" i="1"/>
  <c r="G334" i="1"/>
  <c r="G333" i="1"/>
  <c r="G335" i="1"/>
  <c r="G337" i="1"/>
  <c r="G338" i="1"/>
  <c r="G340" i="1"/>
  <c r="G341" i="1"/>
  <c r="G342" i="1"/>
  <c r="G343" i="1"/>
  <c r="G324" i="1"/>
  <c r="G325" i="1"/>
  <c r="G326" i="1"/>
  <c r="G327" i="1"/>
  <c r="G322" i="1"/>
  <c r="G318" i="1"/>
  <c r="G319" i="1"/>
  <c r="G314" i="1"/>
  <c r="G315" i="1"/>
  <c r="G310" i="1"/>
  <c r="G311" i="1"/>
  <c r="G305" i="1"/>
  <c r="G306" i="1"/>
  <c r="G307" i="1"/>
  <c r="G308" i="1"/>
  <c r="G301" i="1"/>
  <c r="G302" i="1"/>
  <c r="G299" i="1"/>
  <c r="G296" i="1"/>
  <c r="G294" i="1"/>
  <c r="G295" i="1"/>
  <c r="G292" i="1"/>
  <c r="G289" i="1"/>
  <c r="G290" i="1"/>
  <c r="G285" i="1"/>
  <c r="G286" i="1"/>
  <c r="G281" i="1"/>
  <c r="G282" i="1"/>
  <c r="G279" i="1"/>
  <c r="G277" i="1"/>
  <c r="G278" i="1"/>
  <c r="G275" i="1"/>
  <c r="G272" i="1"/>
  <c r="G273" i="1"/>
  <c r="G270" i="1"/>
  <c r="G268" i="1"/>
  <c r="G267" i="1"/>
  <c r="G265" i="1"/>
  <c r="G263" i="1"/>
  <c r="G259" i="1"/>
  <c r="G248" i="1"/>
  <c r="G240" i="1"/>
  <c r="G241" i="1"/>
  <c r="G234" i="1"/>
  <c r="G227" i="1"/>
  <c r="G220" i="1"/>
  <c r="G219" i="1"/>
  <c r="G214" i="1"/>
  <c r="G212" i="1"/>
  <c r="G211" i="1"/>
  <c r="G207" i="1"/>
  <c r="G208" i="1"/>
  <c r="G209" i="1"/>
  <c r="G210" i="1"/>
  <c r="G203" i="1"/>
  <c r="G201" i="1"/>
  <c r="G198" i="1"/>
  <c r="G197" i="1"/>
  <c r="G193" i="1"/>
  <c r="G189" i="1"/>
  <c r="G183" i="1"/>
  <c r="G180" i="1"/>
  <c r="G176" i="1"/>
  <c r="G174" i="1"/>
  <c r="G171" i="1"/>
  <c r="G170" i="1"/>
  <c r="G168" i="1"/>
  <c r="G158" i="1"/>
  <c r="G154" i="1"/>
  <c r="G151" i="1"/>
  <c r="G150" i="1"/>
  <c r="G149" i="1"/>
  <c r="G146" i="1"/>
  <c r="G144" i="1"/>
  <c r="G142" i="1"/>
  <c r="G140" i="1"/>
  <c r="G138" i="1"/>
  <c r="G136" i="1"/>
  <c r="G132" i="1"/>
  <c r="G127" i="1"/>
  <c r="G121" i="1"/>
  <c r="G115" i="1"/>
  <c r="G112" i="1"/>
  <c r="G108" i="1"/>
  <c r="G99" i="1"/>
  <c r="G105" i="1"/>
  <c r="G91" i="1"/>
  <c r="G84" i="1"/>
  <c r="G77" i="1"/>
  <c r="G64" i="1"/>
  <c r="G51" i="1"/>
  <c r="G36" i="1"/>
  <c r="G34" i="1"/>
  <c r="G38" i="1"/>
  <c r="G23" i="1"/>
  <c r="G280" i="1"/>
  <c r="G283" i="1"/>
  <c r="G284" i="1"/>
  <c r="G287" i="1"/>
  <c r="G288" i="1"/>
  <c r="G291" i="1"/>
  <c r="G293" i="1"/>
  <c r="G297" i="1"/>
  <c r="G300" i="1"/>
  <c r="G303" i="1"/>
  <c r="G304" i="1"/>
  <c r="G309" i="1"/>
  <c r="G312" i="1"/>
  <c r="G313" i="1"/>
  <c r="G316" i="1"/>
  <c r="G317" i="1"/>
  <c r="G320" i="1"/>
  <c r="G321" i="1"/>
  <c r="G323" i="1"/>
  <c r="G246" i="1"/>
  <c r="G247" i="1"/>
  <c r="G249" i="1"/>
  <c r="G251" i="1"/>
  <c r="G252" i="1"/>
  <c r="G253" i="1"/>
  <c r="G254" i="1"/>
  <c r="G255" i="1"/>
  <c r="G256" i="1"/>
  <c r="G257" i="1"/>
  <c r="G258" i="1"/>
  <c r="G260" i="1"/>
  <c r="G261" i="1"/>
  <c r="G262" i="1"/>
  <c r="G264" i="1"/>
  <c r="G266" i="1"/>
  <c r="G269" i="1"/>
  <c r="G271" i="1"/>
  <c r="G274" i="1"/>
  <c r="G187" i="1"/>
  <c r="G188" i="1"/>
  <c r="G190" i="1"/>
  <c r="G191" i="1"/>
  <c r="G192" i="1"/>
  <c r="G194" i="1"/>
  <c r="G195" i="1"/>
  <c r="G196" i="1"/>
  <c r="G199" i="1"/>
  <c r="G200" i="1"/>
  <c r="G202" i="1"/>
  <c r="G204" i="1"/>
  <c r="G205" i="1"/>
  <c r="G206" i="1"/>
  <c r="G213" i="1"/>
  <c r="G215" i="1"/>
  <c r="G216" i="1"/>
  <c r="G217" i="1"/>
  <c r="G218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5" i="1"/>
  <c r="G236" i="1"/>
  <c r="G237" i="1"/>
  <c r="G238" i="1"/>
  <c r="G239" i="1"/>
  <c r="G242" i="1"/>
  <c r="G24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8" i="1" s="1"/>
  <c r="A79" i="1" s="1"/>
  <c r="A80" i="1" s="1"/>
  <c r="A81" i="1" s="1"/>
  <c r="A82" i="1" s="1"/>
  <c r="A83" i="1" s="1"/>
  <c r="A85" i="1" s="1"/>
  <c r="A86" i="1" s="1"/>
  <c r="A87" i="1" s="1"/>
  <c r="A88" i="1" s="1"/>
  <c r="A89" i="1" s="1"/>
  <c r="A90" i="1" s="1"/>
  <c r="A92" i="1" s="1"/>
  <c r="A93" i="1" s="1"/>
  <c r="A94" i="1" s="1"/>
  <c r="A95" i="1" s="1"/>
  <c r="A96" i="1" s="1"/>
  <c r="A97" i="1" s="1"/>
  <c r="A98" i="1" s="1"/>
  <c r="A100" i="1" s="1"/>
  <c r="A101" i="1" s="1"/>
  <c r="A102" i="1" s="1"/>
  <c r="A103" i="1" s="1"/>
  <c r="A104" i="1" s="1"/>
  <c r="A106" i="1" s="1"/>
  <c r="A107" i="1" s="1"/>
  <c r="A109" i="1" s="1"/>
  <c r="A110" i="1" s="1"/>
  <c r="A111" i="1" s="1"/>
  <c r="A113" i="1" s="1"/>
  <c r="A114" i="1" s="1"/>
  <c r="A116" i="1" s="1"/>
  <c r="A117" i="1" s="1"/>
  <c r="A118" i="1" s="1"/>
  <c r="A119" i="1" s="1"/>
  <c r="A120" i="1" s="1"/>
  <c r="A122" i="1" s="1"/>
  <c r="A123" i="1" s="1"/>
  <c r="A124" i="1" s="1"/>
  <c r="A125" i="1" s="1"/>
  <c r="A126" i="1" s="1"/>
  <c r="A128" i="1" s="1"/>
  <c r="A129" i="1" s="1"/>
  <c r="A130" i="1" s="1"/>
  <c r="A131" i="1" s="1"/>
  <c r="A133" i="1" s="1"/>
  <c r="A134" i="1" s="1"/>
  <c r="A135" i="1" s="1"/>
  <c r="A137" i="1" s="1"/>
  <c r="A139" i="1" s="1"/>
  <c r="A141" i="1" s="1"/>
  <c r="A143" i="1" s="1"/>
  <c r="A145" i="1" s="1"/>
  <c r="A147" i="1" s="1"/>
  <c r="A148" i="1" s="1"/>
  <c r="A152" i="1" s="1"/>
  <c r="A153" i="1" s="1"/>
  <c r="A155" i="1" s="1"/>
  <c r="A156" i="1" s="1"/>
  <c r="A157" i="1" s="1"/>
  <c r="A159" i="1" s="1"/>
  <c r="A162" i="1" s="1"/>
  <c r="A164" i="1" s="1"/>
  <c r="A166" i="1" s="1"/>
  <c r="A167" i="1" s="1"/>
  <c r="A169" i="1" s="1"/>
  <c r="A172" i="1" s="1"/>
  <c r="A173" i="1" s="1"/>
  <c r="A175" i="1" s="1"/>
  <c r="A177" i="1" s="1"/>
  <c r="A178" i="1" s="1"/>
  <c r="A179" i="1" s="1"/>
  <c r="A181" i="1" s="1"/>
  <c r="A182" i="1" s="1"/>
  <c r="A184" i="1" s="1"/>
  <c r="A186" i="1" s="1"/>
  <c r="A187" i="1" s="1"/>
  <c r="A188" i="1" s="1"/>
  <c r="A190" i="1" s="1"/>
  <c r="A191" i="1" s="1"/>
  <c r="A192" i="1" s="1"/>
  <c r="A194" i="1" s="1"/>
  <c r="A195" i="1" s="1"/>
  <c r="A196" i="1" s="1"/>
  <c r="A199" i="1" s="1"/>
  <c r="A200" i="1" s="1"/>
  <c r="A202" i="1" s="1"/>
  <c r="A204" i="1" s="1"/>
  <c r="A205" i="1" s="1"/>
  <c r="A206" i="1" s="1"/>
  <c r="A211" i="1" s="1"/>
  <c r="A213" i="1" s="1"/>
  <c r="A215" i="1" s="1"/>
  <c r="A216" i="1" s="1"/>
  <c r="A217" i="1" s="1"/>
  <c r="A218" i="1" s="1"/>
  <c r="A221" i="1" s="1"/>
  <c r="A222" i="1" s="1"/>
  <c r="A223" i="1" s="1"/>
  <c r="A224" i="1" s="1"/>
  <c r="A225" i="1" s="1"/>
  <c r="A226" i="1" s="1"/>
  <c r="A228" i="1" s="1"/>
  <c r="A229" i="1" s="1"/>
  <c r="A230" i="1" s="1"/>
  <c r="A231" i="1" s="1"/>
  <c r="A232" i="1" s="1"/>
  <c r="A233" i="1" s="1"/>
  <c r="A235" i="1" s="1"/>
  <c r="A236" i="1" s="1"/>
  <c r="A237" i="1" s="1"/>
  <c r="A238" i="1" s="1"/>
  <c r="A239" i="1" s="1"/>
  <c r="A242" i="1" s="1"/>
  <c r="A243" i="1" s="1"/>
  <c r="A244" i="1" s="1"/>
  <c r="A245" i="1" s="1"/>
  <c r="A246" i="1" s="1"/>
  <c r="A247" i="1" s="1"/>
  <c r="A249" i="1" s="1"/>
  <c r="A251" i="1" s="1"/>
  <c r="A252" i="1" s="1"/>
  <c r="A253" i="1" s="1"/>
  <c r="A254" i="1" s="1"/>
  <c r="A255" i="1" s="1"/>
  <c r="A256" i="1" s="1"/>
  <c r="A257" i="1" s="1"/>
  <c r="A258" i="1" s="1"/>
  <c r="A260" i="1" s="1"/>
  <c r="A261" i="1" s="1"/>
  <c r="A262" i="1" s="1"/>
  <c r="A264" i="1" s="1"/>
  <c r="A266" i="1" s="1"/>
  <c r="A269" i="1" s="1"/>
  <c r="A271" i="1" s="1"/>
  <c r="A274" i="1" s="1"/>
  <c r="A276" i="1" s="1"/>
  <c r="A280" i="1" s="1"/>
  <c r="A283" i="1" s="1"/>
  <c r="A284" i="1" s="1"/>
  <c r="A287" i="1" s="1"/>
  <c r="A288" i="1" s="1"/>
  <c r="A291" i="1" s="1"/>
  <c r="A293" i="1" s="1"/>
  <c r="A297" i="1" s="1"/>
  <c r="A300" i="1" s="1"/>
  <c r="A303" i="1" s="1"/>
  <c r="A304" i="1" s="1"/>
  <c r="A309" i="1" s="1"/>
  <c r="A312" i="1" s="1"/>
  <c r="A313" i="1" s="1"/>
  <c r="A316" i="1" s="1"/>
  <c r="A317" i="1" s="1"/>
  <c r="A320" i="1" s="1"/>
  <c r="A321" i="1" s="1"/>
  <c r="A323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5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82" i="1"/>
  <c r="G83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100" i="1"/>
  <c r="G101" i="1"/>
  <c r="G102" i="1"/>
  <c r="G103" i="1"/>
  <c r="G104" i="1"/>
  <c r="G106" i="1"/>
  <c r="G107" i="1"/>
  <c r="G109" i="1"/>
  <c r="G110" i="1"/>
  <c r="G111" i="1"/>
  <c r="G113" i="1"/>
  <c r="G114" i="1"/>
  <c r="G116" i="1"/>
  <c r="G117" i="1"/>
  <c r="G118" i="1"/>
  <c r="G119" i="1"/>
  <c r="G120" i="1"/>
  <c r="G122" i="1"/>
  <c r="G123" i="1"/>
  <c r="G124" i="1"/>
  <c r="G125" i="1"/>
  <c r="G126" i="1"/>
  <c r="G128" i="1"/>
  <c r="G129" i="1"/>
  <c r="G130" i="1"/>
  <c r="G131" i="1"/>
  <c r="G133" i="1"/>
  <c r="G134" i="1"/>
  <c r="G135" i="1"/>
  <c r="G137" i="1"/>
  <c r="G139" i="1"/>
  <c r="G141" i="1"/>
  <c r="G143" i="1"/>
  <c r="G145" i="1"/>
  <c r="G147" i="1"/>
  <c r="G148" i="1"/>
  <c r="G152" i="1"/>
  <c r="G153" i="1"/>
  <c r="G155" i="1"/>
  <c r="G156" i="1"/>
  <c r="G157" i="1"/>
  <c r="G159" i="1"/>
  <c r="G162" i="1"/>
  <c r="G164" i="1"/>
  <c r="G166" i="1"/>
  <c r="G167" i="1"/>
  <c r="G169" i="1"/>
  <c r="G172" i="1"/>
  <c r="G173" i="1"/>
  <c r="G175" i="1"/>
  <c r="G177" i="1"/>
  <c r="G178" i="1"/>
  <c r="G179" i="1"/>
  <c r="G181" i="1"/>
  <c r="G182" i="1"/>
  <c r="G184" i="1"/>
  <c r="G186" i="1"/>
  <c r="G244" i="1"/>
  <c r="G245" i="1"/>
  <c r="G276" i="1"/>
  <c r="G3" i="3" l="1"/>
  <c r="G419" i="1"/>
  <c r="G420" i="1"/>
  <c r="G421" i="1"/>
  <c r="G422" i="1"/>
  <c r="G423" i="1"/>
  <c r="G424" i="1"/>
  <c r="G425" i="1"/>
  <c r="G426" i="1"/>
  <c r="G428" i="1"/>
  <c r="G429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329" i="1"/>
  <c r="G330" i="1"/>
  <c r="G331" i="1"/>
  <c r="G33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<sst xmlns="http://schemas.openxmlformats.org/spreadsheetml/2006/main" count="527" uniqueCount="327">
  <si>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</si>
  <si>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</si>
  <si>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</si>
  <si>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</si>
  <si>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</si>
  <si>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</si>
  <si>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</si>
  <si>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</si>
  <si>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</si>
  <si>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</si>
  <si>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</si>
  <si>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</si>
  <si>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</si>
  <si>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</si>
  <si>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</si>
  <si>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</si>
  <si>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</si>
  <si>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</si>
  <si>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</si>
  <si>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</si>
  <si>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</si>
  <si>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</si>
  <si>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</si>
  <si>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</si>
  <si>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</si>
  <si>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</si>
  <si>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</si>
  <si>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</si>
  <si>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</si>
  <si>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</si>
  <si>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</si>
  <si>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</si>
  <si>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</si>
  <si>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</si>
  <si>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</si>
  <si>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</si>
  <si>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</si>
  <si>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</si>
  <si>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</si>
  <si>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</si>
  <si>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</si>
  <si>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</si>
  <si>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PEREY, AIRENE</t>
  </si>
  <si>
    <t>PERMANENT</t>
  </si>
  <si>
    <t>2018</t>
  </si>
  <si>
    <t>SL(1-0-0)</t>
  </si>
  <si>
    <t>SL(3-0-0)</t>
  </si>
  <si>
    <t>SP(1-0-0)</t>
  </si>
  <si>
    <t>SL(2-0-0)</t>
  </si>
  <si>
    <t>2019</t>
  </si>
  <si>
    <t>FL(5-0-0)</t>
  </si>
  <si>
    <t>VL(5-0-0)</t>
  </si>
  <si>
    <t>VL(4-0-0)</t>
  </si>
  <si>
    <t>VL(6-0-0)</t>
  </si>
  <si>
    <t>2020</t>
  </si>
  <si>
    <t>2021</t>
  </si>
  <si>
    <t>2022</t>
  </si>
  <si>
    <t>2023</t>
  </si>
  <si>
    <t>2000</t>
  </si>
  <si>
    <t>VL(2-0-0)</t>
  </si>
  <si>
    <t>FL(3-0-0)</t>
  </si>
  <si>
    <t>2001</t>
  </si>
  <si>
    <t>11/19,24/2000</t>
  </si>
  <si>
    <t>BDAY 07/05/2001</t>
  </si>
  <si>
    <t>2002</t>
  </si>
  <si>
    <t>UT(0-01-12)</t>
  </si>
  <si>
    <t>UT(0-0-7)</t>
  </si>
  <si>
    <t>10/12,13,14</t>
  </si>
  <si>
    <t>UT(0-0-5)</t>
  </si>
  <si>
    <t>UT(0-0-11)</t>
  </si>
  <si>
    <t>UT(0-0-51)</t>
  </si>
  <si>
    <t>BDAY 07/05/2002</t>
  </si>
  <si>
    <t>2003</t>
  </si>
  <si>
    <t>UT(0-0-15)</t>
  </si>
  <si>
    <t>2004</t>
  </si>
  <si>
    <t>2005</t>
  </si>
  <si>
    <t>BDAY 07/05/2004</t>
  </si>
  <si>
    <t>BDAY 07/05/2005</t>
  </si>
  <si>
    <t>BDAY 07/05/2006</t>
  </si>
  <si>
    <t>BDAY 07/05/2007</t>
  </si>
  <si>
    <t>2006</t>
  </si>
  <si>
    <t>11/20,22,27-12/18,20</t>
  </si>
  <si>
    <t>11/21,28-12/11,26,28</t>
  </si>
  <si>
    <t>2007</t>
  </si>
  <si>
    <t>UT(0-0-50)</t>
  </si>
  <si>
    <t>UT(0-1-9)</t>
  </si>
  <si>
    <t>SL(21-0-0)</t>
  </si>
  <si>
    <t>09/01-31/2006</t>
  </si>
  <si>
    <t>UT(0-4-53)</t>
  </si>
  <si>
    <t>SL(15-0-0)</t>
  </si>
  <si>
    <t>2/12-3/2 2007</t>
  </si>
  <si>
    <t>UT(0-05-10)</t>
  </si>
  <si>
    <t>UT(0-2-7)</t>
  </si>
  <si>
    <t>UT(0-1-10)</t>
  </si>
  <si>
    <t>UT(0-1-28)</t>
  </si>
  <si>
    <t>UT(0-0-30)</t>
  </si>
  <si>
    <t>UT(0-2-50)</t>
  </si>
  <si>
    <t>ML(60-0-0)</t>
  </si>
  <si>
    <t>08/07-10/05 2007</t>
  </si>
  <si>
    <t>17/19-23/2005</t>
  </si>
  <si>
    <t>06/29,30-07/01/2005</t>
  </si>
  <si>
    <t>VL(10-0-0)</t>
  </si>
  <si>
    <t>10/08-22 2007</t>
  </si>
  <si>
    <t>11/12-23 2007</t>
  </si>
  <si>
    <t>2008</t>
  </si>
  <si>
    <t>DOMESTIC 06/26/2008</t>
  </si>
  <si>
    <t>W.ANNIV 09/24/2008</t>
  </si>
  <si>
    <t>09/23,25,26,29,30</t>
  </si>
  <si>
    <t>10/27,28/2008</t>
  </si>
  <si>
    <t>UT(0-0-35)</t>
  </si>
  <si>
    <t>UT(0-1-47)</t>
  </si>
  <si>
    <t>2009</t>
  </si>
  <si>
    <t>UT(0-0-46)</t>
  </si>
  <si>
    <t>UT(0-6-39)</t>
  </si>
  <si>
    <t>UT(0-5-45)</t>
  </si>
  <si>
    <t>SL(22-0-0)</t>
  </si>
  <si>
    <t>04/01-30 2009</t>
  </si>
  <si>
    <t>UT(0-2-0)</t>
  </si>
  <si>
    <t>05/18/2009</t>
  </si>
  <si>
    <t>BDAY 07/06/2009</t>
  </si>
  <si>
    <t>06/24,25/2009</t>
  </si>
  <si>
    <t>07/24/2009</t>
  </si>
  <si>
    <t>08/24,26/2009</t>
  </si>
  <si>
    <t>ANNIV. 09/24/2009</t>
  </si>
  <si>
    <t>09/28/2009</t>
  </si>
  <si>
    <t>UT(0-0-13)</t>
  </si>
  <si>
    <t>11/06/2009-01/04/2010</t>
  </si>
  <si>
    <t>2010</t>
  </si>
  <si>
    <t>UT(0-6-28)</t>
  </si>
  <si>
    <t>UT(1-0-32)</t>
  </si>
  <si>
    <t>05/20/2010</t>
  </si>
  <si>
    <t>UT(0-0-40)</t>
  </si>
  <si>
    <t>UT(0-0-39)</t>
  </si>
  <si>
    <t>06/17/2010</t>
  </si>
  <si>
    <t>BDAY 07/05/2010</t>
  </si>
  <si>
    <t>UT(0-0-32)</t>
  </si>
  <si>
    <t>VL(3-0-0)</t>
  </si>
  <si>
    <t>UT(3-4-0)</t>
  </si>
  <si>
    <t>08/19,20,23/2010</t>
  </si>
  <si>
    <t>09/01,03/2010</t>
  </si>
  <si>
    <t>FL(2-0-0)</t>
  </si>
  <si>
    <t>2011</t>
  </si>
  <si>
    <t>UT(0-4-0)</t>
  </si>
  <si>
    <t>UT(0-2-29)</t>
  </si>
  <si>
    <t>2012</t>
  </si>
  <si>
    <t>01/16,17/2012</t>
  </si>
  <si>
    <t>12/28/2011</t>
  </si>
  <si>
    <t>09/30/2011</t>
  </si>
  <si>
    <t>FILIAL 09/26/2011</t>
  </si>
  <si>
    <t>06/24/2011</t>
  </si>
  <si>
    <t>BDAY 07/07/2011</t>
  </si>
  <si>
    <t>ML 04/07/2011-06/05/2011</t>
  </si>
  <si>
    <t>03/07,11,13/2011</t>
  </si>
  <si>
    <t>02/18/2011</t>
  </si>
  <si>
    <t>PARENTAL 02/21/2012</t>
  </si>
  <si>
    <t>03/15/2012</t>
  </si>
  <si>
    <t>04/27,28,30/2012</t>
  </si>
  <si>
    <t>05/17/2012</t>
  </si>
  <si>
    <t>06/15/2012</t>
  </si>
  <si>
    <t>UT(0-0-17)</t>
  </si>
  <si>
    <t>FILIAL 07/04/2012</t>
  </si>
  <si>
    <t>06/19/2012</t>
  </si>
  <si>
    <t>BDAY 07/05/2012</t>
  </si>
  <si>
    <t>07/18/2012</t>
  </si>
  <si>
    <t>UT(0-3-15)</t>
  </si>
  <si>
    <t>FL(1-0-0)</t>
  </si>
  <si>
    <t>09/24/2012</t>
  </si>
  <si>
    <t>11/20-23,27/2012</t>
  </si>
  <si>
    <t>11/22,23/2012</t>
  </si>
  <si>
    <t>12/04,05/2012</t>
  </si>
  <si>
    <t>12/26-28/2012</t>
  </si>
  <si>
    <t>2013</t>
  </si>
  <si>
    <t>GRAD. 03/14/2013</t>
  </si>
  <si>
    <t>04/24,25/2013</t>
  </si>
  <si>
    <t>06/13/2013</t>
  </si>
  <si>
    <t>BDAY 07/05/2013</t>
  </si>
  <si>
    <t>07/26/2013</t>
  </si>
  <si>
    <t>11/18,19,20,21,22/2013</t>
  </si>
  <si>
    <t>2014</t>
  </si>
  <si>
    <t>ENROLLMENT 05/30/2014</t>
  </si>
  <si>
    <t>BDAY 07/04/2014</t>
  </si>
  <si>
    <t>ANNIV. 09/24/2014</t>
  </si>
  <si>
    <t>10/4,7,8/2014</t>
  </si>
  <si>
    <t>FL(10-0-0)</t>
  </si>
  <si>
    <t>12/8,9,10,11,12/2014</t>
  </si>
  <si>
    <t>11/24/2014-12/06/2014</t>
  </si>
  <si>
    <t>2015</t>
  </si>
  <si>
    <t>FL(20-0-0)</t>
  </si>
  <si>
    <t>04/21/2015</t>
  </si>
  <si>
    <t>05/14-31/2015</t>
  </si>
  <si>
    <t>BDAY 07/07/2015</t>
  </si>
  <si>
    <t>08/10,12/2015</t>
  </si>
  <si>
    <t>UT(10-3-6)</t>
  </si>
  <si>
    <t>UT(12-6-16)</t>
  </si>
  <si>
    <t>UT(4-7-6)</t>
  </si>
  <si>
    <t>UT(1-0-38)</t>
  </si>
  <si>
    <t>UT(4-4-20)</t>
  </si>
  <si>
    <t>2016</t>
  </si>
  <si>
    <t>01/26,28/2016</t>
  </si>
  <si>
    <t>UT(1-4-43)</t>
  </si>
  <si>
    <t>02/17,18/2016</t>
  </si>
  <si>
    <t>UT(0-4-44)</t>
  </si>
  <si>
    <t>03/21,30/2016</t>
  </si>
  <si>
    <t>03/31/2016,04/01/2016</t>
  </si>
  <si>
    <t>UT(0-2-30)</t>
  </si>
  <si>
    <t>04/18-22/2016</t>
  </si>
  <si>
    <t>UT(0-7-59)</t>
  </si>
  <si>
    <t>05/02-04/2016</t>
  </si>
  <si>
    <t>ENROLLMENT 05/31/2016</t>
  </si>
  <si>
    <t>UT(1-5-46)</t>
  </si>
  <si>
    <t>UT(0-1-50)</t>
  </si>
  <si>
    <t>06/29/2016</t>
  </si>
  <si>
    <t>UT(0-6-19)</t>
  </si>
  <si>
    <t>07/13,14,18/2016</t>
  </si>
  <si>
    <t>08/30/2016</t>
  </si>
  <si>
    <t>UT(0-0-10)</t>
  </si>
  <si>
    <t>09/19,20/2016</t>
  </si>
  <si>
    <t>UT(1-7-56)</t>
  </si>
  <si>
    <t>10/19/2016</t>
  </si>
  <si>
    <t>10/25/2016</t>
  </si>
  <si>
    <t>11/25/2016</t>
  </si>
  <si>
    <t>12/26-28/2016</t>
  </si>
  <si>
    <t>12/12,15 /2016</t>
  </si>
  <si>
    <t>UT(0-6-34)</t>
  </si>
  <si>
    <t>2017</t>
  </si>
  <si>
    <t>UT(1-0-48)</t>
  </si>
  <si>
    <t>02/06,07 /2017</t>
  </si>
  <si>
    <t>01/02,03 /2017</t>
  </si>
  <si>
    <t>02/09,10 /2017</t>
  </si>
  <si>
    <t>02/15/2017</t>
  </si>
  <si>
    <t>03/13/2017</t>
  </si>
  <si>
    <t>VL(1-0-0)</t>
  </si>
  <si>
    <t>04/25/2017</t>
  </si>
  <si>
    <t>04/26/2017</t>
  </si>
  <si>
    <t>04/24/2017</t>
  </si>
  <si>
    <t>05/08-10 /2017</t>
  </si>
  <si>
    <t>VL(9-0-0)</t>
  </si>
  <si>
    <t>05/29-31 /2017</t>
  </si>
  <si>
    <t>06/01,02 /2017</t>
  </si>
  <si>
    <t>BDAY 07/05/2017</t>
  </si>
  <si>
    <t>06/19,20,21 /2017</t>
  </si>
  <si>
    <t>09/19,20 /2017</t>
  </si>
  <si>
    <t>ANNIV. 09/25/2017</t>
  </si>
  <si>
    <t>08/22,23 /2017</t>
  </si>
  <si>
    <t>11/16/2017</t>
  </si>
  <si>
    <t>11/21/2017</t>
  </si>
  <si>
    <t>12/4,5 /2017</t>
  </si>
  <si>
    <t>12/18,19 /2017</t>
  </si>
  <si>
    <t>12/27-29 /2017</t>
  </si>
  <si>
    <t>12/17/2017</t>
  </si>
  <si>
    <t>05/9,10,11 /2018</t>
  </si>
  <si>
    <t>04/27/2018</t>
  </si>
  <si>
    <t>02/20/2018</t>
  </si>
  <si>
    <t>ENROLLMENT 06/21/2018</t>
  </si>
  <si>
    <t>06/18/2018</t>
  </si>
  <si>
    <t>BDAY 07/05/2018</t>
  </si>
  <si>
    <t>07/17/2018</t>
  </si>
  <si>
    <t>08/07,16 /2018</t>
  </si>
  <si>
    <t>ANNIV. 09/24/2018</t>
  </si>
  <si>
    <t>12/3,4 /2018</t>
  </si>
  <si>
    <t>03/27,28 / 2019</t>
  </si>
  <si>
    <t>02/01-08 /2019</t>
  </si>
  <si>
    <t>01/28-31 /2019</t>
  </si>
  <si>
    <t>MOURNING 01/21-25 /2019</t>
  </si>
  <si>
    <t>04/03,15 /2019</t>
  </si>
  <si>
    <t>DOMESTIC 06/24/2019</t>
  </si>
  <si>
    <t>BDAY 07/05/2019</t>
  </si>
  <si>
    <t>07/18/2019</t>
  </si>
  <si>
    <t>08/13,14 /2019</t>
  </si>
  <si>
    <t>09/16/2019</t>
  </si>
  <si>
    <t>10/17/2019</t>
  </si>
  <si>
    <t>10/24/2019</t>
  </si>
  <si>
    <t>11/4,5 /2019</t>
  </si>
  <si>
    <t>12/11,12,26,27 /2019</t>
  </si>
  <si>
    <t>CALAMITY LEAVE 01/17,24,  02/10,11,12 2020</t>
  </si>
  <si>
    <t>02/13,14,15 /2020</t>
  </si>
  <si>
    <t>02/21/2020</t>
  </si>
  <si>
    <t>BDAY 06/06/2020</t>
  </si>
  <si>
    <t>07/29/2020</t>
  </si>
  <si>
    <t>DOMESTIC 12/11/2020</t>
  </si>
  <si>
    <t>12/14,18,21,28,29 /2020</t>
  </si>
  <si>
    <t>01/19/2021</t>
  </si>
  <si>
    <t>06/24/2021</t>
  </si>
  <si>
    <t>BDAY 07/05/2021</t>
  </si>
  <si>
    <t>07/1,2 /2021</t>
  </si>
  <si>
    <t>12/16,24,27,28 /2021</t>
  </si>
  <si>
    <t>04/13/2022</t>
  </si>
  <si>
    <t>DOMESTIC 05/04/2022</t>
  </si>
  <si>
    <t>FILIAL 07/05/2022</t>
  </si>
  <si>
    <t>SL(4-0-0)</t>
  </si>
  <si>
    <t>10/03-05/2006</t>
  </si>
  <si>
    <t>UT(0-1-26)</t>
  </si>
  <si>
    <t>01/13,14,15 /2010</t>
  </si>
  <si>
    <t>01/28/2010</t>
  </si>
  <si>
    <t>02/15/2010</t>
  </si>
  <si>
    <t>UT(0-4-29)</t>
  </si>
  <si>
    <t>03/25/2010</t>
  </si>
  <si>
    <t>ANNIV. 09/24/2010</t>
  </si>
  <si>
    <t>UT(0-0-26)</t>
  </si>
  <si>
    <t>CL(5-0-0)</t>
  </si>
  <si>
    <t>1/7,8/2017</t>
  </si>
  <si>
    <t>SP SOLO(3-0-0)</t>
  </si>
  <si>
    <t>SP SOLO(1-0-0)</t>
  </si>
  <si>
    <t>SOLO P(1-0-0)</t>
  </si>
  <si>
    <t>10/11-13/2022</t>
  </si>
  <si>
    <t>2/6,9/2023</t>
  </si>
  <si>
    <t>2/13,14/2023</t>
  </si>
  <si>
    <t>4/25-27/2023</t>
  </si>
  <si>
    <t>4/28, 5/2,3/2023</t>
  </si>
  <si>
    <t>5/4,5/2023</t>
  </si>
  <si>
    <t>6/20,27/2023</t>
  </si>
  <si>
    <t>7/10,17/2023</t>
  </si>
  <si>
    <t>12/19,21,23,28,29/2022</t>
  </si>
  <si>
    <t>UT(0-2-55)</t>
  </si>
  <si>
    <t>UT(0-1-56)</t>
  </si>
  <si>
    <t>A(1-0-0)</t>
  </si>
  <si>
    <t>UT(0-1-2)</t>
  </si>
  <si>
    <t>A(2-0-0)</t>
  </si>
  <si>
    <t>UT(0-0-22)</t>
  </si>
  <si>
    <t>UT(0-0-37)</t>
  </si>
  <si>
    <t>UT(0-2-8)</t>
  </si>
  <si>
    <t>8/3, 4/2022</t>
  </si>
  <si>
    <t>HOUSEHOLD ATTENDANT I</t>
  </si>
  <si>
    <t>CCT</t>
  </si>
  <si>
    <t>9/14,15,18-22,25,26/2023</t>
  </si>
  <si>
    <t>9/27-28/2023</t>
  </si>
  <si>
    <t>9/29 , 10/2-6/2023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</si>
</sst>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6" totalsRowShown="0" headerRowDxfId="14" headerRowBorderDxfId="13" tableBorderDxfId="12" totalsRowBorderDxfId="11">
  <autoFilter ref="A8:K476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76"/>
  <sheetViews>
    <sheetView tabSelected="1" topLeftCell="A2" zoomScaleNormal="100" workbookViewId="0">
      <pane ySplit="3690" topLeftCell="A413"/>
      <selection activeCell="M10" sqref="M10"/>
      <selection pane="bottomLeft" activeCell="E436" sqref="E43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5.28515625" style="1" customWidth="1"/>
  </cols>
  <sheetData>
    <row r="2" spans="1:13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3" x14ac:dyDescent="0.25">
      <c r="A3" s="18" t="s">
        <v>15</v>
      </c>
      <c r="B3" s="54" t="s">
        <v>322</v>
      </c>
      <c r="C3" s="54"/>
      <c r="D3" s="22" t="s">
        <v>13</v>
      </c>
      <c r="F3" s="60">
        <v>36549</v>
      </c>
      <c r="G3" s="55"/>
      <c r="H3" s="26" t="s">
        <v>11</v>
      </c>
      <c r="I3" s="26"/>
      <c r="J3" s="57"/>
      <c r="K3" s="58"/>
    </row>
    <row r="4" spans="1:13" ht="14.45" customHeight="1" x14ac:dyDescent="0.25">
      <c r="A4" s="18" t="s">
        <v>16</v>
      </c>
      <c r="B4" s="54" t="s">
        <v>43</v>
      </c>
      <c r="C4" s="54"/>
      <c r="D4" s="22" t="s">
        <v>12</v>
      </c>
      <c r="F4" s="55" t="s">
        <v>323</v>
      </c>
      <c r="G4" s="55"/>
      <c r="H4" s="26" t="s">
        <v>17</v>
      </c>
      <c r="I4" s="26"/>
      <c r="J4" s="55"/>
      <c r="K4" s="56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76.700000000000045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115.79200000000003</v>
      </c>
      <c r="J9" s="11"/>
      <c r="K9" s="20"/>
      <c r="M9" s="44">
        <f>SUM(E9,I9)</f>
        <v>192.49200000000008</v>
      </c>
    </row>
    <row r="10" spans="1:13" x14ac:dyDescent="0.25">
      <c r="A10" s="46" t="s">
        <v>58</v>
      </c>
      <c r="B10" s="49"/>
      <c r="C10" s="13"/>
      <c r="D10" s="38"/>
      <c r="E10" s="50" t="s">
        <v>32</v>
      </c>
      <c r="F10" s="20"/>
      <c r="G10" s="13" t="str">
        <f>IF(ISBLANK(Table1[[#This Row],[EARNED]]),"",Table1[[#This Row],[EARNED]])</f>
        <v/>
      </c>
      <c r="H10" s="38"/>
      <c r="I10" s="50" t="s">
        <v>32</v>
      </c>
      <c r="J10" s="11"/>
      <c r="K10" s="20"/>
    </row>
    <row r="11" spans="1:13" x14ac:dyDescent="0.25">
      <c r="A11" s="23">
        <v>36549</v>
      </c>
      <c r="B11" s="20"/>
      <c r="C11" s="13">
        <v>0.2919999999999997</v>
      </c>
      <c r="D11" s="38"/>
      <c r="E11" s="13"/>
      <c r="F11" s="20"/>
      <c r="G11" s="13">
        <f>IF(ISBLANK(Table1[[#This Row],[EARNED]]),"",Table1[[#This Row],[EARNED]])</f>
        <v>0.2919999999999997</v>
      </c>
      <c r="H11" s="38"/>
      <c r="I11" s="13"/>
      <c r="J11" s="11"/>
      <c r="K11" s="20"/>
    </row>
    <row r="12" spans="1:13" x14ac:dyDescent="0.25">
      <c r="A12" s="23">
        <v>36557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3" x14ac:dyDescent="0.25">
      <c r="A13" s="23">
        <f>EDATE(A12,1)</f>
        <v>36586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3" x14ac:dyDescent="0.25">
      <c r="A14" s="23">
        <f t="shared" ref="A14:A83" si="0">EDATE(A13,1)</f>
        <v>36617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3" x14ac:dyDescent="0.25">
      <c r="A15" s="23">
        <f t="shared" si="0"/>
        <v>36647</v>
      </c>
      <c r="B15" s="20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3" x14ac:dyDescent="0.25">
      <c r="A16" s="23">
        <f t="shared" si="0"/>
        <v>36678</v>
      </c>
      <c r="B16" s="20"/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f t="shared" si="0"/>
        <v>36708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f t="shared" si="0"/>
        <v>36739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f t="shared" si="0"/>
        <v>36770</v>
      </c>
      <c r="B19" s="2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>
        <f t="shared" si="0"/>
        <v>36800</v>
      </c>
      <c r="B20" s="20"/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f t="shared" si="0"/>
        <v>36831</v>
      </c>
      <c r="B21" s="20" t="s">
        <v>59</v>
      </c>
      <c r="C21" s="13">
        <v>1.25</v>
      </c>
      <c r="D21" s="38">
        <v>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 t="s">
        <v>62</v>
      </c>
    </row>
    <row r="22" spans="1:11" x14ac:dyDescent="0.25">
      <c r="A22" s="23">
        <f t="shared" si="0"/>
        <v>36861</v>
      </c>
      <c r="B22" s="20" t="s">
        <v>60</v>
      </c>
      <c r="C22" s="13">
        <v>1.25</v>
      </c>
      <c r="D22" s="38">
        <v>3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46" t="s">
        <v>61</v>
      </c>
      <c r="B23" s="20"/>
      <c r="C23" s="13"/>
      <c r="D23" s="38"/>
      <c r="E23" s="13"/>
      <c r="F23" s="20"/>
      <c r="G23" s="13" t="str">
        <f>IF(ISBLANK(Table1[[#This Row],[EARNED]]),"",Table1[[#This Row],[EARNED]])</f>
        <v/>
      </c>
      <c r="H23" s="38"/>
      <c r="I23" s="13"/>
      <c r="J23" s="11"/>
      <c r="K23" s="20"/>
    </row>
    <row r="24" spans="1:11" x14ac:dyDescent="0.25">
      <c r="A24" s="23">
        <f>EDATE(A22,1)</f>
        <v>36892</v>
      </c>
      <c r="B24" s="20"/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>
        <f t="shared" si="0"/>
        <v>36923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f t="shared" si="0"/>
        <v>36951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f t="shared" si="0"/>
        <v>36982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f t="shared" si="0"/>
        <v>37012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f t="shared" si="0"/>
        <v>37043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25">
      <c r="A30" s="23">
        <f t="shared" si="0"/>
        <v>37073</v>
      </c>
      <c r="B30" s="20" t="s">
        <v>47</v>
      </c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47" t="s">
        <v>63</v>
      </c>
    </row>
    <row r="31" spans="1:11" x14ac:dyDescent="0.25">
      <c r="A31" s="23">
        <f t="shared" si="0"/>
        <v>37104</v>
      </c>
      <c r="B31" s="20"/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f t="shared" si="0"/>
        <v>37135</v>
      </c>
      <c r="B32" s="20" t="s">
        <v>65</v>
      </c>
      <c r="C32" s="13">
        <v>1.25</v>
      </c>
      <c r="D32" s="38">
        <v>0.15000000000000002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23">
        <f t="shared" si="0"/>
        <v>37165</v>
      </c>
      <c r="B33" s="20" t="s">
        <v>46</v>
      </c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>
        <v>3</v>
      </c>
      <c r="I33" s="13"/>
      <c r="J33" s="11"/>
      <c r="K33" s="20" t="s">
        <v>67</v>
      </c>
    </row>
    <row r="34" spans="1:11" x14ac:dyDescent="0.25">
      <c r="A34" s="23"/>
      <c r="B34" s="20" t="s">
        <v>66</v>
      </c>
      <c r="C34" s="13"/>
      <c r="D34" s="38">
        <v>1.4999999999999999E-2</v>
      </c>
      <c r="E34" s="13"/>
      <c r="F34" s="20"/>
      <c r="G34" s="13" t="str">
        <f>IF(ISBLANK(Table1[[#This Row],[EARNED]]),"",Table1[[#This Row],[EARNED]])</f>
        <v/>
      </c>
      <c r="H34" s="38"/>
      <c r="I34" s="13"/>
      <c r="J34" s="11"/>
      <c r="K34" s="20"/>
    </row>
    <row r="35" spans="1:11" x14ac:dyDescent="0.25">
      <c r="A35" s="23">
        <f>EDATE(A33,1)</f>
        <v>37196</v>
      </c>
      <c r="B35" s="20" t="s">
        <v>51</v>
      </c>
      <c r="C35" s="13">
        <v>1.25</v>
      </c>
      <c r="D35" s="38">
        <v>5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 t="s">
        <v>82</v>
      </c>
    </row>
    <row r="36" spans="1:11" x14ac:dyDescent="0.25">
      <c r="A36" s="23"/>
      <c r="B36" s="20" t="s">
        <v>68</v>
      </c>
      <c r="C36" s="13"/>
      <c r="D36" s="38">
        <v>0.01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23">
        <f>EDATE(A35,1)</f>
        <v>37226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46" t="s">
        <v>64</v>
      </c>
      <c r="B38" s="20"/>
      <c r="C38" s="13"/>
      <c r="D38" s="38"/>
      <c r="E38" s="13"/>
      <c r="F38" s="20"/>
      <c r="G38" s="13" t="str">
        <f>IF(ISBLANK(Table1[[#This Row],[EARNED]]),"",Table1[[#This Row],[EARNED]])</f>
        <v/>
      </c>
      <c r="H38" s="38"/>
      <c r="I38" s="13"/>
      <c r="J38" s="11"/>
      <c r="K38" s="20"/>
    </row>
    <row r="39" spans="1:11" x14ac:dyDescent="0.25">
      <c r="A39" s="23">
        <f>EDATE(A37,1)</f>
        <v>37257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25">
      <c r="A40" s="23">
        <f t="shared" si="0"/>
        <v>37288</v>
      </c>
      <c r="B40" s="20" t="s">
        <v>69</v>
      </c>
      <c r="C40" s="13">
        <v>1.25</v>
      </c>
      <c r="D40" s="38">
        <v>2.3000000000000007E-2</v>
      </c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f t="shared" si="0"/>
        <v>37316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f t="shared" si="0"/>
        <v>37347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f t="shared" si="0"/>
        <v>37377</v>
      </c>
      <c r="B43" s="20" t="s">
        <v>70</v>
      </c>
      <c r="C43" s="13">
        <v>1.25</v>
      </c>
      <c r="D43" s="38">
        <v>0.10600000000000001</v>
      </c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f t="shared" si="0"/>
        <v>37408</v>
      </c>
      <c r="B44" s="20"/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f t="shared" si="0"/>
        <v>37438</v>
      </c>
      <c r="B45" s="20" t="s">
        <v>47</v>
      </c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 t="s">
        <v>71</v>
      </c>
    </row>
    <row r="46" spans="1:11" x14ac:dyDescent="0.25">
      <c r="A46" s="23">
        <f t="shared" si="0"/>
        <v>37469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25">
      <c r="A47" s="23">
        <f t="shared" si="0"/>
        <v>37500</v>
      </c>
      <c r="B47" s="20" t="s">
        <v>73</v>
      </c>
      <c r="C47" s="13">
        <v>1.25</v>
      </c>
      <c r="D47" s="38">
        <v>3.1000000000000014E-2</v>
      </c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25">
      <c r="A48" s="23">
        <f t="shared" si="0"/>
        <v>37530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f t="shared" si="0"/>
        <v>37561</v>
      </c>
      <c r="B49" s="20" t="s">
        <v>51</v>
      </c>
      <c r="C49" s="13">
        <v>1.25</v>
      </c>
      <c r="D49" s="38">
        <v>5</v>
      </c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 t="s">
        <v>81</v>
      </c>
    </row>
    <row r="50" spans="1:11" x14ac:dyDescent="0.25">
      <c r="A50" s="23">
        <f t="shared" si="0"/>
        <v>37591</v>
      </c>
      <c r="B50" s="20"/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25">
      <c r="A51" s="46" t="s">
        <v>72</v>
      </c>
      <c r="B51" s="20"/>
      <c r="C51" s="13"/>
      <c r="D51" s="38"/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25">
      <c r="A52" s="23">
        <f>EDATE(A50,1)</f>
        <v>37622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f t="shared" si="0"/>
        <v>37653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f t="shared" si="0"/>
        <v>37681</v>
      </c>
      <c r="B54" s="20" t="s">
        <v>68</v>
      </c>
      <c r="C54" s="13">
        <v>1.25</v>
      </c>
      <c r="D54" s="38">
        <v>0.01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f t="shared" si="0"/>
        <v>37712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f t="shared" si="0"/>
        <v>37742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f t="shared" si="0"/>
        <v>37773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f t="shared" si="0"/>
        <v>37803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f t="shared" si="0"/>
        <v>37834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f t="shared" si="0"/>
        <v>37865</v>
      </c>
      <c r="B60" s="20"/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23">
        <f t="shared" si="0"/>
        <v>37895</v>
      </c>
      <c r="B61" s="20"/>
      <c r="C61" s="13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>
        <f t="shared" si="0"/>
        <v>37926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23">
        <f t="shared" si="0"/>
        <v>37956</v>
      </c>
      <c r="B63" s="20" t="s">
        <v>50</v>
      </c>
      <c r="C63" s="13">
        <v>1.25</v>
      </c>
      <c r="D63" s="38">
        <v>5</v>
      </c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46" t="s">
        <v>74</v>
      </c>
      <c r="B64" s="20"/>
      <c r="C64" s="13"/>
      <c r="D64" s="38"/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20"/>
    </row>
    <row r="65" spans="1:11" x14ac:dyDescent="0.25">
      <c r="A65" s="23">
        <f>EDATE(A63,1)</f>
        <v>37987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f t="shared" si="0"/>
        <v>38018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f t="shared" si="0"/>
        <v>38047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f t="shared" si="0"/>
        <v>38078</v>
      </c>
      <c r="B68" s="20" t="s">
        <v>47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 t="s">
        <v>76</v>
      </c>
    </row>
    <row r="69" spans="1:11" x14ac:dyDescent="0.25">
      <c r="A69" s="23">
        <f t="shared" si="0"/>
        <v>38108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f t="shared" si="0"/>
        <v>38139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f t="shared" si="0"/>
        <v>38169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f t="shared" si="0"/>
        <v>38200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f t="shared" si="0"/>
        <v>38231</v>
      </c>
      <c r="B73" s="20"/>
      <c r="C73" s="13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23">
        <f t="shared" si="0"/>
        <v>38261</v>
      </c>
      <c r="B74" s="20"/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/>
      <c r="I74" s="13"/>
      <c r="J74" s="11"/>
      <c r="K74" s="20"/>
    </row>
    <row r="75" spans="1:11" x14ac:dyDescent="0.25">
      <c r="A75" s="23">
        <f>EDATE(A74,1)</f>
        <v>38292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23">
        <f t="shared" si="0"/>
        <v>38322</v>
      </c>
      <c r="B76" s="20" t="s">
        <v>50</v>
      </c>
      <c r="C76" s="13">
        <v>1.25</v>
      </c>
      <c r="D76" s="38">
        <v>5</v>
      </c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46" t="s">
        <v>75</v>
      </c>
      <c r="B77" s="20"/>
      <c r="C77" s="13"/>
      <c r="D77" s="38"/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20"/>
    </row>
    <row r="78" spans="1:11" x14ac:dyDescent="0.25">
      <c r="A78" s="23">
        <f>EDATE(A76,1)</f>
        <v>38353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25">
      <c r="A79" s="23">
        <f t="shared" si="0"/>
        <v>38384</v>
      </c>
      <c r="B79" s="2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25">
      <c r="A80" s="23">
        <f t="shared" si="0"/>
        <v>38412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f t="shared" si="0"/>
        <v>38443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f t="shared" si="0"/>
        <v>38473</v>
      </c>
      <c r="B82" s="20"/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25">
      <c r="A83" s="23">
        <f t="shared" si="0"/>
        <v>38504</v>
      </c>
      <c r="B83" s="20" t="s">
        <v>47</v>
      </c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 t="s">
        <v>77</v>
      </c>
    </row>
    <row r="84" spans="1:11" x14ac:dyDescent="0.25">
      <c r="A84" s="23"/>
      <c r="B84" s="20" t="s">
        <v>46</v>
      </c>
      <c r="C84" s="13"/>
      <c r="D84" s="38"/>
      <c r="E84" s="13"/>
      <c r="F84" s="20"/>
      <c r="G84" s="13" t="str">
        <f>IF(ISBLANK(Table1[[#This Row],[EARNED]]),"",Table1[[#This Row],[EARNED]])</f>
        <v/>
      </c>
      <c r="H84" s="38">
        <v>3</v>
      </c>
      <c r="I84" s="13"/>
      <c r="J84" s="11"/>
      <c r="K84" s="20" t="s">
        <v>100</v>
      </c>
    </row>
    <row r="85" spans="1:11" x14ac:dyDescent="0.25">
      <c r="A85" s="23">
        <f>EDATE(A83,1)</f>
        <v>38534</v>
      </c>
      <c r="B85" s="2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f t="shared" ref="A86:A98" si="1">EDATE(A85,1)</f>
        <v>38565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f t="shared" si="1"/>
        <v>38596</v>
      </c>
      <c r="B87" s="20"/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/>
    </row>
    <row r="88" spans="1:11" x14ac:dyDescent="0.25">
      <c r="A88" s="23">
        <f t="shared" si="1"/>
        <v>38626</v>
      </c>
      <c r="B88" s="20" t="s">
        <v>50</v>
      </c>
      <c r="C88" s="13">
        <v>1.25</v>
      </c>
      <c r="D88" s="38">
        <v>5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 t="s">
        <v>99</v>
      </c>
    </row>
    <row r="89" spans="1:11" x14ac:dyDescent="0.25">
      <c r="A89" s="23">
        <f t="shared" si="1"/>
        <v>38657</v>
      </c>
      <c r="B89" s="20"/>
      <c r="C89" s="13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f t="shared" si="1"/>
        <v>38687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46" t="s">
        <v>80</v>
      </c>
      <c r="B91" s="20"/>
      <c r="C91" s="13"/>
      <c r="D91" s="38"/>
      <c r="E91" s="13"/>
      <c r="F91" s="20"/>
      <c r="G91" s="13" t="str">
        <f>IF(ISBLANK(Table1[[#This Row],[EARNED]]),"",Table1[[#This Row],[EARNED]])</f>
        <v/>
      </c>
      <c r="H91" s="38"/>
      <c r="I91" s="13"/>
      <c r="J91" s="11"/>
      <c r="K91" s="20"/>
    </row>
    <row r="92" spans="1:11" x14ac:dyDescent="0.25">
      <c r="A92" s="23">
        <f>EDATE(A90,1)</f>
        <v>38718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f t="shared" si="1"/>
        <v>38749</v>
      </c>
      <c r="B93" s="20"/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25">
      <c r="A94" s="23">
        <f t="shared" si="1"/>
        <v>38777</v>
      </c>
      <c r="B94" s="20"/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f t="shared" si="1"/>
        <v>38808</v>
      </c>
      <c r="B95" s="2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f t="shared" si="1"/>
        <v>38838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f t="shared" si="1"/>
        <v>38869</v>
      </c>
      <c r="B97" s="2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f t="shared" si="1"/>
        <v>38899</v>
      </c>
      <c r="B98" s="20" t="s">
        <v>47</v>
      </c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 t="s">
        <v>78</v>
      </c>
    </row>
    <row r="99" spans="1:11" x14ac:dyDescent="0.25">
      <c r="A99" s="23"/>
      <c r="B99" s="20" t="s">
        <v>84</v>
      </c>
      <c r="C99" s="13"/>
      <c r="D99" s="38">
        <v>0.10400000000000001</v>
      </c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/>
    </row>
    <row r="100" spans="1:11" x14ac:dyDescent="0.25">
      <c r="A100" s="23">
        <f>EDATE(A98,1)</f>
        <v>38930</v>
      </c>
      <c r="B100" s="20" t="s">
        <v>85</v>
      </c>
      <c r="C100" s="13">
        <v>1.25</v>
      </c>
      <c r="D100" s="38">
        <v>0.14400000000000002</v>
      </c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f>EDATE(A100,1)</f>
        <v>38961</v>
      </c>
      <c r="B101" s="20" t="s">
        <v>86</v>
      </c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>
        <v>21</v>
      </c>
      <c r="I101" s="13"/>
      <c r="J101" s="11"/>
      <c r="K101" s="47" t="s">
        <v>87</v>
      </c>
    </row>
    <row r="102" spans="1:11" x14ac:dyDescent="0.25">
      <c r="A102" s="23">
        <f t="shared" ref="A102:A120" si="2">EDATE(A101,1)</f>
        <v>38991</v>
      </c>
      <c r="B102" s="20" t="s">
        <v>289</v>
      </c>
      <c r="C102" s="13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>
        <v>4</v>
      </c>
      <c r="I102" s="13"/>
      <c r="J102" s="11"/>
      <c r="K102" s="20" t="s">
        <v>290</v>
      </c>
    </row>
    <row r="103" spans="1:11" x14ac:dyDescent="0.25">
      <c r="A103" s="23">
        <f t="shared" si="2"/>
        <v>39022</v>
      </c>
      <c r="B103" s="20" t="s">
        <v>291</v>
      </c>
      <c r="C103" s="13">
        <v>1.25</v>
      </c>
      <c r="D103" s="38">
        <v>0.17900000000000002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f t="shared" si="2"/>
        <v>39052</v>
      </c>
      <c r="B104" s="20" t="s">
        <v>50</v>
      </c>
      <c r="C104" s="13">
        <v>1.25</v>
      </c>
      <c r="D104" s="38">
        <v>5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46" t="s">
        <v>83</v>
      </c>
      <c r="B105" s="20"/>
      <c r="C105" s="13"/>
      <c r="D105" s="38"/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25">
      <c r="A106" s="23">
        <f>EDATE(A104,1)</f>
        <v>39083</v>
      </c>
      <c r="B106" s="20" t="s">
        <v>88</v>
      </c>
      <c r="C106" s="13">
        <v>1.25</v>
      </c>
      <c r="D106" s="38">
        <v>0.61</v>
      </c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23">
        <f t="shared" si="2"/>
        <v>39114</v>
      </c>
      <c r="B107" s="20" t="s">
        <v>89</v>
      </c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>
        <v>15</v>
      </c>
      <c r="I107" s="13"/>
      <c r="J107" s="11"/>
      <c r="K107" s="20" t="s">
        <v>90</v>
      </c>
    </row>
    <row r="108" spans="1:11" x14ac:dyDescent="0.25">
      <c r="A108" s="23"/>
      <c r="B108" s="20" t="s">
        <v>91</v>
      </c>
      <c r="C108" s="13"/>
      <c r="D108" s="38">
        <v>0.64600000000000002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f>EDATE(A107,1)</f>
        <v>39142</v>
      </c>
      <c r="B109" s="20" t="s">
        <v>92</v>
      </c>
      <c r="C109" s="13">
        <v>1.25</v>
      </c>
      <c r="D109" s="38">
        <v>0.26500000000000001</v>
      </c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f t="shared" si="2"/>
        <v>39173</v>
      </c>
      <c r="B110" s="20" t="s">
        <v>93</v>
      </c>
      <c r="C110" s="13">
        <v>1.25</v>
      </c>
      <c r="D110" s="38">
        <v>0.14600000000000002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>
        <f t="shared" si="2"/>
        <v>39203</v>
      </c>
      <c r="B111" s="20" t="s">
        <v>45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1</v>
      </c>
      <c r="I111" s="13"/>
      <c r="J111" s="11"/>
      <c r="K111" s="47">
        <v>39360</v>
      </c>
    </row>
    <row r="112" spans="1:11" x14ac:dyDescent="0.25">
      <c r="A112" s="23"/>
      <c r="B112" s="20" t="s">
        <v>94</v>
      </c>
      <c r="C112" s="13"/>
      <c r="D112" s="38">
        <v>0.18300000000000002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7"/>
    </row>
    <row r="113" spans="1:11" x14ac:dyDescent="0.25">
      <c r="A113" s="23">
        <f>EDATE(A111,1)</f>
        <v>39234</v>
      </c>
      <c r="B113" s="20" t="s">
        <v>95</v>
      </c>
      <c r="C113" s="13">
        <v>1.25</v>
      </c>
      <c r="D113" s="38">
        <v>6.200000000000002E-2</v>
      </c>
      <c r="E113" s="13"/>
      <c r="F113" s="20"/>
      <c r="G113" s="13">
        <f>IF(ISBLANK(Table1[[#This Row],[EARNED]]),"",Table1[[#This Row],[EARNED]])</f>
        <v>1.25</v>
      </c>
      <c r="H113" s="38"/>
      <c r="I113" s="13"/>
      <c r="J113" s="11"/>
      <c r="K113" s="20"/>
    </row>
    <row r="114" spans="1:11" x14ac:dyDescent="0.25">
      <c r="A114" s="23">
        <f t="shared" si="2"/>
        <v>39264</v>
      </c>
      <c r="B114" s="20" t="s">
        <v>47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79</v>
      </c>
    </row>
    <row r="115" spans="1:11" x14ac:dyDescent="0.25">
      <c r="A115" s="23"/>
      <c r="B115" s="20" t="s">
        <v>96</v>
      </c>
      <c r="C115" s="13"/>
      <c r="D115" s="38">
        <v>0.35399999999999998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/>
    </row>
    <row r="116" spans="1:11" x14ac:dyDescent="0.25">
      <c r="A116" s="23">
        <f>EDATE(A114,1)</f>
        <v>39295</v>
      </c>
      <c r="B116" s="20" t="s">
        <v>97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 t="s">
        <v>98</v>
      </c>
    </row>
    <row r="117" spans="1:11" x14ac:dyDescent="0.25">
      <c r="A117" s="23">
        <f t="shared" si="2"/>
        <v>39326</v>
      </c>
      <c r="B117" s="20"/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f t="shared" si="2"/>
        <v>39356</v>
      </c>
      <c r="B118" s="20" t="s">
        <v>101</v>
      </c>
      <c r="C118" s="13">
        <v>1.25</v>
      </c>
      <c r="D118" s="38">
        <v>10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102</v>
      </c>
    </row>
    <row r="119" spans="1:11" x14ac:dyDescent="0.25">
      <c r="A119" s="23">
        <f t="shared" si="2"/>
        <v>39387</v>
      </c>
      <c r="B119" s="20" t="s">
        <v>101</v>
      </c>
      <c r="C119" s="13">
        <v>1.25</v>
      </c>
      <c r="D119" s="38">
        <v>10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 t="s">
        <v>103</v>
      </c>
    </row>
    <row r="120" spans="1:11" x14ac:dyDescent="0.25">
      <c r="A120" s="23">
        <f t="shared" si="2"/>
        <v>39417</v>
      </c>
      <c r="B120" s="20"/>
      <c r="C120" s="13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46" t="s">
        <v>104</v>
      </c>
      <c r="B121" s="20"/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/>
      <c r="I121" s="13"/>
      <c r="J121" s="11"/>
      <c r="K121" s="20"/>
    </row>
    <row r="122" spans="1:11" x14ac:dyDescent="0.25">
      <c r="A122" s="23">
        <f>EDATE(A120,1)</f>
        <v>39448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f>EDATE(A122,1)</f>
        <v>39479</v>
      </c>
      <c r="B123" s="20"/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/>
    </row>
    <row r="124" spans="1:11" x14ac:dyDescent="0.25">
      <c r="A124" s="23">
        <f t="shared" ref="A124:A134" si="3">EDATE(A123,1)</f>
        <v>39508</v>
      </c>
      <c r="B124" s="20"/>
      <c r="C124" s="13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23">
        <f t="shared" si="3"/>
        <v>39539</v>
      </c>
      <c r="B125" s="20"/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f>EDATE(A125,1)</f>
        <v>39569</v>
      </c>
      <c r="B126" s="20" t="s">
        <v>47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 t="s">
        <v>105</v>
      </c>
    </row>
    <row r="127" spans="1:11" x14ac:dyDescent="0.25">
      <c r="A127" s="23"/>
      <c r="B127" s="20" t="s">
        <v>47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106</v>
      </c>
    </row>
    <row r="128" spans="1:11" x14ac:dyDescent="0.25">
      <c r="A128" s="23">
        <f>EDATE(A126,1)</f>
        <v>39600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f t="shared" si="3"/>
        <v>39630</v>
      </c>
      <c r="B129" s="20"/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f t="shared" si="3"/>
        <v>39661</v>
      </c>
      <c r="B130" s="20"/>
      <c r="C130" s="13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23">
        <f t="shared" si="3"/>
        <v>39692</v>
      </c>
      <c r="B131" s="20" t="s">
        <v>50</v>
      </c>
      <c r="C131" s="13">
        <v>1.25</v>
      </c>
      <c r="D131" s="38">
        <v>5</v>
      </c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 t="s">
        <v>107</v>
      </c>
    </row>
    <row r="132" spans="1:11" x14ac:dyDescent="0.25">
      <c r="A132" s="23"/>
      <c r="B132" s="20" t="s">
        <v>45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>
        <v>1</v>
      </c>
      <c r="I132" s="13"/>
      <c r="J132" s="11"/>
      <c r="K132" s="47">
        <v>39638</v>
      </c>
    </row>
    <row r="133" spans="1:11" x14ac:dyDescent="0.25">
      <c r="A133" s="23">
        <f>EDATE(A131,1)</f>
        <v>39722</v>
      </c>
      <c r="B133" s="20" t="s">
        <v>48</v>
      </c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>
        <v>2</v>
      </c>
      <c r="I133" s="13"/>
      <c r="J133" s="11"/>
      <c r="K133" s="51" t="s">
        <v>108</v>
      </c>
    </row>
    <row r="134" spans="1:11" x14ac:dyDescent="0.25">
      <c r="A134" s="23">
        <f t="shared" si="3"/>
        <v>39753</v>
      </c>
      <c r="B134" s="20" t="s">
        <v>109</v>
      </c>
      <c r="C134" s="13">
        <v>1.25</v>
      </c>
      <c r="D134" s="38">
        <v>7.3000000000000009E-2</v>
      </c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f>EDATE(A134,1)</f>
        <v>39783</v>
      </c>
      <c r="B135" s="20" t="s">
        <v>110</v>
      </c>
      <c r="C135" s="13">
        <v>1.25</v>
      </c>
      <c r="D135" s="38">
        <v>0.223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/>
    </row>
    <row r="136" spans="1:11" x14ac:dyDescent="0.25">
      <c r="A136" s="46" t="s">
        <v>111</v>
      </c>
      <c r="B136" s="20"/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/>
      <c r="I136" s="13"/>
      <c r="J136" s="11"/>
      <c r="K136" s="20"/>
    </row>
    <row r="137" spans="1:11" x14ac:dyDescent="0.25">
      <c r="A137" s="23">
        <f>EDATE(A135,1)</f>
        <v>39814</v>
      </c>
      <c r="B137" s="20" t="s">
        <v>45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>
        <v>1</v>
      </c>
      <c r="I137" s="13"/>
      <c r="J137" s="11"/>
      <c r="K137" s="47">
        <v>40148</v>
      </c>
    </row>
    <row r="138" spans="1:11" x14ac:dyDescent="0.25">
      <c r="A138" s="23"/>
      <c r="B138" s="20" t="s">
        <v>112</v>
      </c>
      <c r="C138" s="13"/>
      <c r="D138" s="38">
        <v>9.6000000000000002E-2</v>
      </c>
      <c r="E138" s="13"/>
      <c r="F138" s="20"/>
      <c r="G138" s="13" t="str">
        <f>IF(ISBLANK(Table1[[#This Row],[EARNED]]),"",Table1[[#This Row],[EARNED]])</f>
        <v/>
      </c>
      <c r="H138" s="38"/>
      <c r="I138" s="13"/>
      <c r="J138" s="11"/>
      <c r="K138" s="47"/>
    </row>
    <row r="139" spans="1:11" x14ac:dyDescent="0.25">
      <c r="A139" s="23">
        <f>EDATE(A137,1)</f>
        <v>39845</v>
      </c>
      <c r="B139" s="20" t="s">
        <v>45</v>
      </c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>
        <v>1</v>
      </c>
      <c r="I139" s="13"/>
      <c r="J139" s="11"/>
      <c r="K139" s="47">
        <v>40088</v>
      </c>
    </row>
    <row r="140" spans="1:11" x14ac:dyDescent="0.25">
      <c r="A140" s="23"/>
      <c r="B140" s="20" t="s">
        <v>113</v>
      </c>
      <c r="C140" s="13"/>
      <c r="D140" s="38">
        <v>0.83099999999999996</v>
      </c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47"/>
    </row>
    <row r="141" spans="1:11" x14ac:dyDescent="0.25">
      <c r="A141" s="23">
        <f>EDATE(A139,1)</f>
        <v>39873</v>
      </c>
      <c r="B141" s="20" t="s">
        <v>45</v>
      </c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>
        <v>1</v>
      </c>
      <c r="I141" s="13"/>
      <c r="J141" s="11"/>
      <c r="K141" s="47">
        <v>40120</v>
      </c>
    </row>
    <row r="142" spans="1:11" x14ac:dyDescent="0.25">
      <c r="A142" s="23"/>
      <c r="B142" s="20" t="s">
        <v>114</v>
      </c>
      <c r="C142" s="13"/>
      <c r="D142" s="38">
        <v>0.71899999999999997</v>
      </c>
      <c r="E142" s="13"/>
      <c r="F142" s="20"/>
      <c r="G142" s="13" t="str">
        <f>IF(ISBLANK(Table1[[#This Row],[EARNED]]),"",Table1[[#This Row],[EARNED]])</f>
        <v/>
      </c>
      <c r="H142" s="38"/>
      <c r="I142" s="13"/>
      <c r="J142" s="11"/>
      <c r="K142" s="47"/>
    </row>
    <row r="143" spans="1:11" x14ac:dyDescent="0.25">
      <c r="A143" s="23">
        <f>EDATE(A141,1)</f>
        <v>39904</v>
      </c>
      <c r="B143" s="20" t="s">
        <v>115</v>
      </c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22</v>
      </c>
      <c r="I143" s="13"/>
      <c r="J143" s="11"/>
      <c r="K143" s="20" t="s">
        <v>116</v>
      </c>
    </row>
    <row r="144" spans="1:11" x14ac:dyDescent="0.25">
      <c r="A144" s="23"/>
      <c r="B144" s="20" t="s">
        <v>117</v>
      </c>
      <c r="C144" s="13"/>
      <c r="D144" s="38">
        <v>0.25</v>
      </c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20"/>
    </row>
    <row r="145" spans="1:11" x14ac:dyDescent="0.25">
      <c r="A145" s="23">
        <f>EDATE(A143,1)</f>
        <v>39934</v>
      </c>
      <c r="B145" s="20" t="s">
        <v>45</v>
      </c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>
        <v>1</v>
      </c>
      <c r="I145" s="13"/>
      <c r="J145" s="11"/>
      <c r="K145" s="47">
        <v>40030</v>
      </c>
    </row>
    <row r="146" spans="1:11" x14ac:dyDescent="0.25">
      <c r="A146" s="23"/>
      <c r="B146" s="20" t="s">
        <v>45</v>
      </c>
      <c r="C146" s="13"/>
      <c r="D146" s="38"/>
      <c r="E146" s="13"/>
      <c r="F146" s="20"/>
      <c r="G146" s="13" t="str">
        <f>IF(ISBLANK(Table1[[#This Row],[EARNED]]),"",Table1[[#This Row],[EARNED]])</f>
        <v/>
      </c>
      <c r="H146" s="38">
        <v>1</v>
      </c>
      <c r="I146" s="13"/>
      <c r="J146" s="11"/>
      <c r="K146" s="47" t="s">
        <v>118</v>
      </c>
    </row>
    <row r="147" spans="1:11" x14ac:dyDescent="0.25">
      <c r="A147" s="23">
        <f>EDATE(A145,1)</f>
        <v>39965</v>
      </c>
      <c r="B147" s="20" t="s">
        <v>47</v>
      </c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 t="s">
        <v>119</v>
      </c>
    </row>
    <row r="148" spans="1:11" x14ac:dyDescent="0.25">
      <c r="A148" s="23">
        <f>EDATE(A147,1)</f>
        <v>39995</v>
      </c>
      <c r="B148" s="20" t="s">
        <v>48</v>
      </c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 t="s">
        <v>120</v>
      </c>
    </row>
    <row r="149" spans="1:11" x14ac:dyDescent="0.25">
      <c r="A149" s="23"/>
      <c r="B149" s="20" t="s">
        <v>45</v>
      </c>
      <c r="C149" s="13"/>
      <c r="D149" s="38"/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7">
        <v>39971</v>
      </c>
    </row>
    <row r="150" spans="1:11" x14ac:dyDescent="0.25">
      <c r="A150" s="23"/>
      <c r="B150" s="20" t="s">
        <v>45</v>
      </c>
      <c r="C150" s="13"/>
      <c r="D150" s="38"/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 t="s">
        <v>121</v>
      </c>
    </row>
    <row r="151" spans="1:11" x14ac:dyDescent="0.25">
      <c r="A151" s="23"/>
      <c r="B151" s="20" t="s">
        <v>66</v>
      </c>
      <c r="C151" s="13"/>
      <c r="D151" s="38">
        <v>1.4999999999999999E-2</v>
      </c>
      <c r="E151" s="13"/>
      <c r="F151" s="20"/>
      <c r="G151" s="13" t="str">
        <f>IF(ISBLANK(Table1[[#This Row],[EARNED]]),"",Table1[[#This Row],[EARNED]])</f>
        <v/>
      </c>
      <c r="H151" s="38"/>
      <c r="I151" s="13"/>
      <c r="J151" s="11"/>
      <c r="K151" s="20"/>
    </row>
    <row r="152" spans="1:11" x14ac:dyDescent="0.25">
      <c r="A152" s="23">
        <f>EDATE(A148,1)</f>
        <v>40026</v>
      </c>
      <c r="B152" s="20" t="s">
        <v>48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>
        <v>2</v>
      </c>
      <c r="I152" s="13"/>
      <c r="J152" s="11"/>
      <c r="K152" s="20" t="s">
        <v>122</v>
      </c>
    </row>
    <row r="153" spans="1:11" x14ac:dyDescent="0.25">
      <c r="A153" s="23">
        <f t="shared" ref="A153:A157" si="4">EDATE(A152,1)</f>
        <v>40057</v>
      </c>
      <c r="B153" s="20" t="s">
        <v>47</v>
      </c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 t="s">
        <v>123</v>
      </c>
    </row>
    <row r="154" spans="1:11" x14ac:dyDescent="0.25">
      <c r="A154" s="23"/>
      <c r="B154" s="20" t="s">
        <v>45</v>
      </c>
      <c r="C154" s="13"/>
      <c r="D154" s="38"/>
      <c r="E154" s="13"/>
      <c r="F154" s="20"/>
      <c r="G154" s="13" t="str">
        <f>IF(ISBLANK(Table1[[#This Row],[EARNED]]),"",Table1[[#This Row],[EARNED]])</f>
        <v/>
      </c>
      <c r="H154" s="38">
        <v>1</v>
      </c>
      <c r="I154" s="13"/>
      <c r="J154" s="11"/>
      <c r="K154" s="20" t="s">
        <v>124</v>
      </c>
    </row>
    <row r="155" spans="1:11" x14ac:dyDescent="0.25">
      <c r="A155" s="23">
        <f>EDATE(A153,1)</f>
        <v>40087</v>
      </c>
      <c r="B155" s="20" t="s">
        <v>125</v>
      </c>
      <c r="C155" s="13">
        <v>1.25</v>
      </c>
      <c r="D155" s="38">
        <v>2.700000000000001E-2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/>
    </row>
    <row r="156" spans="1:11" x14ac:dyDescent="0.25">
      <c r="A156" s="23">
        <f t="shared" si="4"/>
        <v>40118</v>
      </c>
      <c r="B156" s="20" t="s">
        <v>97</v>
      </c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 t="s">
        <v>126</v>
      </c>
    </row>
    <row r="157" spans="1:11" x14ac:dyDescent="0.25">
      <c r="A157" s="23">
        <f t="shared" si="4"/>
        <v>40148</v>
      </c>
      <c r="B157" s="20" t="s">
        <v>50</v>
      </c>
      <c r="C157" s="13">
        <v>1.25</v>
      </c>
      <c r="D157" s="38">
        <v>5</v>
      </c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25">
      <c r="A158" s="46" t="s">
        <v>127</v>
      </c>
      <c r="B158" s="20"/>
      <c r="C158" s="13"/>
      <c r="D158" s="38"/>
      <c r="E158" s="13"/>
      <c r="F158" s="20"/>
      <c r="G158" s="13" t="str">
        <f>IF(ISBLANK(Table1[[#This Row],[EARNED]]),"",Table1[[#This Row],[EARNED]])</f>
        <v/>
      </c>
      <c r="H158" s="38"/>
      <c r="I158" s="13"/>
      <c r="J158" s="11"/>
      <c r="K158" s="20"/>
    </row>
    <row r="159" spans="1:11" x14ac:dyDescent="0.25">
      <c r="A159" s="23">
        <f>EDATE(A157,1)</f>
        <v>40179</v>
      </c>
      <c r="B159" s="20" t="s">
        <v>46</v>
      </c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>
        <v>3</v>
      </c>
      <c r="I159" s="13"/>
      <c r="J159" s="11"/>
      <c r="K159" s="20" t="s">
        <v>292</v>
      </c>
    </row>
    <row r="160" spans="1:11" x14ac:dyDescent="0.25">
      <c r="A160" s="23"/>
      <c r="B160" s="20" t="s">
        <v>45</v>
      </c>
      <c r="C160" s="13"/>
      <c r="D160" s="38"/>
      <c r="E160" s="13"/>
      <c r="F160" s="20"/>
      <c r="G160" s="13" t="str">
        <f>IF(ISBLANK(Table1[[#This Row],[EARNED]]),"",Table1[[#This Row],[EARNED]])</f>
        <v/>
      </c>
      <c r="H160" s="38">
        <v>1</v>
      </c>
      <c r="I160" s="13"/>
      <c r="J160" s="11"/>
      <c r="K160" s="20" t="s">
        <v>293</v>
      </c>
    </row>
    <row r="161" spans="1:11" x14ac:dyDescent="0.25">
      <c r="A161" s="23"/>
      <c r="B161" s="20" t="s">
        <v>204</v>
      </c>
      <c r="C161" s="13"/>
      <c r="D161" s="38">
        <v>0.312</v>
      </c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25">
      <c r="A162" s="23">
        <f>EDATE(A159,1)</f>
        <v>40210</v>
      </c>
      <c r="B162" s="20" t="s">
        <v>45</v>
      </c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>
        <v>1</v>
      </c>
      <c r="I162" s="13"/>
      <c r="J162" s="11"/>
      <c r="K162" s="20" t="s">
        <v>294</v>
      </c>
    </row>
    <row r="163" spans="1:11" x14ac:dyDescent="0.25">
      <c r="A163" s="23"/>
      <c r="B163" s="20" t="s">
        <v>295</v>
      </c>
      <c r="C163" s="13"/>
      <c r="D163" s="38">
        <v>0.56000000000000005</v>
      </c>
      <c r="E163" s="13"/>
      <c r="F163" s="20"/>
      <c r="G163" s="13" t="str">
        <f>IF(ISBLANK(Table1[[#This Row],[EARNED]]),"",Table1[[#This Row],[EARNED]])</f>
        <v/>
      </c>
      <c r="H163" s="38"/>
      <c r="I163" s="13"/>
      <c r="J163" s="11"/>
      <c r="K163" s="20"/>
    </row>
    <row r="164" spans="1:11" x14ac:dyDescent="0.25">
      <c r="A164" s="23">
        <f>EDATE(A162,1)</f>
        <v>40238</v>
      </c>
      <c r="B164" s="20" t="s">
        <v>45</v>
      </c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>
        <v>1</v>
      </c>
      <c r="I164" s="13"/>
      <c r="J164" s="11"/>
      <c r="K164" s="20" t="s">
        <v>296</v>
      </c>
    </row>
    <row r="165" spans="1:11" x14ac:dyDescent="0.25">
      <c r="A165" s="23"/>
      <c r="B165" s="20" t="s">
        <v>128</v>
      </c>
      <c r="C165" s="13"/>
      <c r="D165" s="38">
        <v>0.80800000000000005</v>
      </c>
      <c r="E165" s="13"/>
      <c r="F165" s="20"/>
      <c r="G165" s="13" t="str">
        <f>IF(ISBLANK(Table1[[#This Row],[EARNED]]),"",Table1[[#This Row],[EARNED]])</f>
        <v/>
      </c>
      <c r="H165" s="38"/>
      <c r="I165" s="13"/>
      <c r="J165" s="11"/>
      <c r="K165" s="20"/>
    </row>
    <row r="166" spans="1:11" x14ac:dyDescent="0.25">
      <c r="A166" s="23">
        <f>EDATE(A164,1)</f>
        <v>40269</v>
      </c>
      <c r="B166" s="20" t="s">
        <v>129</v>
      </c>
      <c r="C166" s="13">
        <v>1.25</v>
      </c>
      <c r="D166" s="38">
        <v>1.0669999999999999</v>
      </c>
      <c r="E166" s="13"/>
      <c r="F166" s="20"/>
      <c r="G166" s="13">
        <f>IF(ISBLANK(Table1[[#This Row],[EARNED]]),"",Table1[[#This Row],[EARNED]])</f>
        <v>1.25</v>
      </c>
      <c r="H166" s="38"/>
      <c r="I166" s="13"/>
      <c r="J166" s="11"/>
      <c r="K166" s="20"/>
    </row>
    <row r="167" spans="1:11" x14ac:dyDescent="0.25">
      <c r="A167" s="23">
        <f t="shared" ref="A167:A255" si="5">EDATE(A166,1)</f>
        <v>40299</v>
      </c>
      <c r="B167" s="20" t="s">
        <v>45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20" t="s">
        <v>130</v>
      </c>
    </row>
    <row r="168" spans="1:11" x14ac:dyDescent="0.25">
      <c r="A168" s="23"/>
      <c r="B168" s="20" t="s">
        <v>131</v>
      </c>
      <c r="C168" s="13"/>
      <c r="D168" s="38">
        <v>8.3000000000000018E-2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25">
      <c r="A169" s="23">
        <f>EDATE(A167,1)</f>
        <v>40330</v>
      </c>
      <c r="B169" s="20" t="s">
        <v>132</v>
      </c>
      <c r="C169" s="13">
        <v>1.25</v>
      </c>
      <c r="D169" s="38">
        <v>8.1000000000000016E-2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/>
      <c r="B170" s="20" t="s">
        <v>45</v>
      </c>
      <c r="C170" s="13"/>
      <c r="D170" s="38"/>
      <c r="E170" s="13"/>
      <c r="F170" s="20"/>
      <c r="G170" s="13" t="str">
        <f>IF(ISBLANK(Table1[[#This Row],[EARNED]]),"",Table1[[#This Row],[EARNED]])</f>
        <v/>
      </c>
      <c r="H170" s="38">
        <v>1</v>
      </c>
      <c r="I170" s="13"/>
      <c r="J170" s="11"/>
      <c r="K170" s="20" t="s">
        <v>133</v>
      </c>
    </row>
    <row r="171" spans="1:11" x14ac:dyDescent="0.25">
      <c r="A171" s="23"/>
      <c r="B171" s="20" t="s">
        <v>47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20" t="s">
        <v>134</v>
      </c>
    </row>
    <row r="172" spans="1:11" x14ac:dyDescent="0.25">
      <c r="A172" s="23">
        <f>EDATE(A169,1)</f>
        <v>40360</v>
      </c>
      <c r="B172" s="20" t="s">
        <v>135</v>
      </c>
      <c r="C172" s="13">
        <v>1.25</v>
      </c>
      <c r="D172" s="38">
        <v>6.7000000000000004E-2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>
        <f t="shared" si="5"/>
        <v>40391</v>
      </c>
      <c r="B173" s="20" t="s">
        <v>136</v>
      </c>
      <c r="C173" s="13">
        <v>1.25</v>
      </c>
      <c r="D173" s="38">
        <v>3</v>
      </c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 t="s">
        <v>138</v>
      </c>
    </row>
    <row r="174" spans="1:11" x14ac:dyDescent="0.25">
      <c r="A174" s="23"/>
      <c r="B174" s="20" t="s">
        <v>137</v>
      </c>
      <c r="C174" s="13"/>
      <c r="D174" s="38">
        <v>3.5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20"/>
    </row>
    <row r="175" spans="1:11" x14ac:dyDescent="0.25">
      <c r="A175" s="23">
        <f>EDATE(A173,1)</f>
        <v>40422</v>
      </c>
      <c r="B175" s="20" t="s">
        <v>48</v>
      </c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>
        <v>2</v>
      </c>
      <c r="I175" s="13"/>
      <c r="J175" s="11"/>
      <c r="K175" s="20" t="s">
        <v>139</v>
      </c>
    </row>
    <row r="176" spans="1:11" x14ac:dyDescent="0.25">
      <c r="A176" s="23"/>
      <c r="B176" s="20" t="s">
        <v>47</v>
      </c>
      <c r="C176" s="13"/>
      <c r="D176" s="38"/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 t="s">
        <v>297</v>
      </c>
    </row>
    <row r="177" spans="1:11" x14ac:dyDescent="0.25">
      <c r="A177" s="23">
        <f>EDATE(A175,1)</f>
        <v>40452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f t="shared" si="5"/>
        <v>40483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f t="shared" si="5"/>
        <v>40513</v>
      </c>
      <c r="B179" s="20" t="s">
        <v>140</v>
      </c>
      <c r="C179" s="13">
        <v>1.25</v>
      </c>
      <c r="D179" s="38">
        <v>2</v>
      </c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46" t="s">
        <v>141</v>
      </c>
      <c r="B180" s="20"/>
      <c r="C180" s="13"/>
      <c r="D180" s="38"/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25">
      <c r="A181" s="23">
        <f>EDATE(A179,1)</f>
        <v>40544</v>
      </c>
      <c r="B181" s="20" t="s">
        <v>142</v>
      </c>
      <c r="C181" s="13">
        <v>1.25</v>
      </c>
      <c r="D181" s="38">
        <v>0.5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23">
        <f t="shared" si="5"/>
        <v>40575</v>
      </c>
      <c r="B182" s="20" t="s">
        <v>45</v>
      </c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>
        <v>1</v>
      </c>
      <c r="I182" s="13"/>
      <c r="J182" s="11"/>
      <c r="K182" s="20" t="s">
        <v>153</v>
      </c>
    </row>
    <row r="183" spans="1:11" x14ac:dyDescent="0.25">
      <c r="A183" s="23"/>
      <c r="B183" s="20" t="s">
        <v>143</v>
      </c>
      <c r="C183" s="13"/>
      <c r="D183" s="38">
        <v>0.31</v>
      </c>
      <c r="E183" s="13"/>
      <c r="F183" s="20"/>
      <c r="G183" s="13" t="str">
        <f>IF(ISBLANK(Table1[[#This Row],[EARNED]]),"",Table1[[#This Row],[EARNED]])</f>
        <v/>
      </c>
      <c r="H183" s="38"/>
      <c r="I183" s="13"/>
      <c r="J183" s="11"/>
      <c r="K183" s="20"/>
    </row>
    <row r="184" spans="1:11" x14ac:dyDescent="0.25">
      <c r="A184" s="23">
        <f>EDATE(A182,1)</f>
        <v>40603</v>
      </c>
      <c r="B184" s="20" t="s">
        <v>46</v>
      </c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>
        <v>3</v>
      </c>
      <c r="I184" s="13"/>
      <c r="J184" s="11"/>
      <c r="K184" s="20" t="s">
        <v>152</v>
      </c>
    </row>
    <row r="185" spans="1:11" x14ac:dyDescent="0.25">
      <c r="A185" s="23"/>
      <c r="B185" s="20" t="s">
        <v>298</v>
      </c>
      <c r="C185" s="13"/>
      <c r="D185" s="38">
        <v>5.4000000000000013E-2</v>
      </c>
      <c r="E185" s="13"/>
      <c r="F185" s="20"/>
      <c r="G185" s="13" t="str">
        <f>IF(ISBLANK(Table1[[#This Row],[EARNED]]),"",Table1[[#This Row],[EARNED]])</f>
        <v/>
      </c>
      <c r="H185" s="38"/>
      <c r="I185" s="13"/>
      <c r="J185" s="11"/>
      <c r="K185" s="20"/>
    </row>
    <row r="186" spans="1:11" x14ac:dyDescent="0.25">
      <c r="A186" s="23">
        <f>EDATE(A184,1)</f>
        <v>40634</v>
      </c>
      <c r="B186" s="20"/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/>
    </row>
    <row r="187" spans="1:11" x14ac:dyDescent="0.25">
      <c r="A187" s="23">
        <f t="shared" si="5"/>
        <v>40664</v>
      </c>
      <c r="B187" s="20" t="s">
        <v>97</v>
      </c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 t="s">
        <v>151</v>
      </c>
    </row>
    <row r="188" spans="1:11" x14ac:dyDescent="0.25">
      <c r="A188" s="23">
        <f>EDATE(A187,1)</f>
        <v>40695</v>
      </c>
      <c r="B188" s="20" t="s">
        <v>47</v>
      </c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 t="s">
        <v>150</v>
      </c>
    </row>
    <row r="189" spans="1:11" x14ac:dyDescent="0.25">
      <c r="A189" s="23"/>
      <c r="B189" s="20" t="s">
        <v>45</v>
      </c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>
        <v>1</v>
      </c>
      <c r="I189" s="13"/>
      <c r="J189" s="11"/>
      <c r="K189" s="20" t="s">
        <v>149</v>
      </c>
    </row>
    <row r="190" spans="1:11" x14ac:dyDescent="0.25">
      <c r="A190" s="23">
        <f>EDATE(A188,1)</f>
        <v>40725</v>
      </c>
      <c r="B190" s="20" t="s">
        <v>45</v>
      </c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>
        <v>1</v>
      </c>
      <c r="I190" s="13"/>
      <c r="J190" s="11"/>
      <c r="K190" s="20"/>
    </row>
    <row r="191" spans="1:11" x14ac:dyDescent="0.25">
      <c r="A191" s="23">
        <f t="shared" si="5"/>
        <v>40756</v>
      </c>
      <c r="B191" s="20"/>
      <c r="C191" s="13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f t="shared" si="5"/>
        <v>40787</v>
      </c>
      <c r="B192" s="20" t="s">
        <v>47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 t="s">
        <v>148</v>
      </c>
    </row>
    <row r="193" spans="1:11" x14ac:dyDescent="0.25">
      <c r="A193" s="23"/>
      <c r="B193" s="20" t="s">
        <v>45</v>
      </c>
      <c r="C193" s="13"/>
      <c r="D193" s="38"/>
      <c r="E193" s="13"/>
      <c r="F193" s="20"/>
      <c r="G193" s="13" t="str">
        <f>IF(ISBLANK(Table1[[#This Row],[EARNED]]),"",Table1[[#This Row],[EARNED]])</f>
        <v/>
      </c>
      <c r="H193" s="38">
        <v>1</v>
      </c>
      <c r="I193" s="13"/>
      <c r="J193" s="11"/>
      <c r="K193" s="20" t="s">
        <v>147</v>
      </c>
    </row>
    <row r="194" spans="1:11" x14ac:dyDescent="0.25">
      <c r="A194" s="23">
        <f>EDATE(A192,1)</f>
        <v>40817</v>
      </c>
      <c r="B194" s="20" t="s">
        <v>142</v>
      </c>
      <c r="C194" s="13">
        <v>1.25</v>
      </c>
      <c r="D194" s="38">
        <v>0.5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f t="shared" si="5"/>
        <v>40848</v>
      </c>
      <c r="B195" s="20"/>
      <c r="C195" s="13">
        <v>1.25</v>
      </c>
      <c r="D195" s="38"/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23">
        <f t="shared" si="5"/>
        <v>40878</v>
      </c>
      <c r="B196" s="20" t="s">
        <v>45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1</v>
      </c>
      <c r="I196" s="13"/>
      <c r="J196" s="11"/>
      <c r="K196" s="20" t="s">
        <v>146</v>
      </c>
    </row>
    <row r="197" spans="1:11" x14ac:dyDescent="0.25">
      <c r="A197" s="23"/>
      <c r="B197" s="20" t="s">
        <v>50</v>
      </c>
      <c r="C197" s="13"/>
      <c r="D197" s="38">
        <v>5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25">
      <c r="A198" s="46" t="s">
        <v>144</v>
      </c>
      <c r="B198" s="20"/>
      <c r="C198" s="13"/>
      <c r="D198" s="38"/>
      <c r="E198" s="13"/>
      <c r="F198" s="20"/>
      <c r="G198" s="13" t="str">
        <f>IF(ISBLANK(Table1[[#This Row],[EARNED]]),"",Table1[[#This Row],[EARNED]])</f>
        <v/>
      </c>
      <c r="H198" s="38"/>
      <c r="I198" s="13"/>
      <c r="J198" s="11"/>
      <c r="K198" s="20"/>
    </row>
    <row r="199" spans="1:11" x14ac:dyDescent="0.25">
      <c r="A199" s="23">
        <f>EDATE(A196,1)</f>
        <v>40909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145</v>
      </c>
    </row>
    <row r="200" spans="1:11" x14ac:dyDescent="0.25">
      <c r="A200" s="23">
        <f t="shared" si="5"/>
        <v>40940</v>
      </c>
      <c r="B200" s="20" t="s">
        <v>48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2</v>
      </c>
      <c r="I200" s="13"/>
      <c r="J200" s="11"/>
      <c r="K200" s="47">
        <v>41062</v>
      </c>
    </row>
    <row r="201" spans="1:11" x14ac:dyDescent="0.25">
      <c r="A201" s="23"/>
      <c r="B201" s="20" t="s">
        <v>47</v>
      </c>
      <c r="C201" s="13"/>
      <c r="D201" s="38"/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7" t="s">
        <v>154</v>
      </c>
    </row>
    <row r="202" spans="1:11" x14ac:dyDescent="0.25">
      <c r="A202" s="23">
        <f>EDATE(A200,1)</f>
        <v>40969</v>
      </c>
      <c r="B202" s="20" t="s">
        <v>45</v>
      </c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>
        <v>1</v>
      </c>
      <c r="I202" s="13"/>
      <c r="J202" s="11"/>
      <c r="K202" s="20"/>
    </row>
    <row r="203" spans="1:11" x14ac:dyDescent="0.25">
      <c r="A203" s="23"/>
      <c r="B203" s="20" t="s">
        <v>48</v>
      </c>
      <c r="C203" s="13"/>
      <c r="D203" s="38"/>
      <c r="E203" s="13"/>
      <c r="F203" s="20"/>
      <c r="G203" s="13" t="str">
        <f>IF(ISBLANK(Table1[[#This Row],[EARNED]]),"",Table1[[#This Row],[EARNED]])</f>
        <v/>
      </c>
      <c r="H203" s="38">
        <v>2</v>
      </c>
      <c r="I203" s="13"/>
      <c r="J203" s="11"/>
      <c r="K203" s="20" t="s">
        <v>155</v>
      </c>
    </row>
    <row r="204" spans="1:11" x14ac:dyDescent="0.25">
      <c r="A204" s="23">
        <f>EDATE(A202,1)</f>
        <v>41000</v>
      </c>
      <c r="B204" s="20" t="s">
        <v>60</v>
      </c>
      <c r="C204" s="13">
        <v>1.25</v>
      </c>
      <c r="D204" s="38">
        <v>3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156</v>
      </c>
    </row>
    <row r="205" spans="1:11" x14ac:dyDescent="0.25">
      <c r="A205" s="23">
        <f t="shared" si="5"/>
        <v>41030</v>
      </c>
      <c r="B205" s="20" t="s">
        <v>45</v>
      </c>
      <c r="C205" s="13">
        <v>1.25</v>
      </c>
      <c r="D205" s="38"/>
      <c r="E205" s="13"/>
      <c r="F205" s="20"/>
      <c r="G205" s="13">
        <f>IF(ISBLANK(Table1[[#This Row],[EARNED]]),"",Table1[[#This Row],[EARNED]])</f>
        <v>1.25</v>
      </c>
      <c r="H205" s="38">
        <v>1</v>
      </c>
      <c r="I205" s="13"/>
      <c r="J205" s="11"/>
      <c r="K205" s="20" t="s">
        <v>157</v>
      </c>
    </row>
    <row r="206" spans="1:11" x14ac:dyDescent="0.25">
      <c r="A206" s="23">
        <f t="shared" si="5"/>
        <v>41061</v>
      </c>
      <c r="B206" s="20" t="s">
        <v>45</v>
      </c>
      <c r="C206" s="13">
        <v>1.25</v>
      </c>
      <c r="D206" s="38"/>
      <c r="E206" s="13"/>
      <c r="F206" s="20"/>
      <c r="G206" s="13">
        <f>IF(ISBLANK(Table1[[#This Row],[EARNED]]),"",Table1[[#This Row],[EARNED]])</f>
        <v>1.25</v>
      </c>
      <c r="H206" s="38">
        <v>1</v>
      </c>
      <c r="I206" s="13"/>
      <c r="J206" s="11"/>
      <c r="K206" s="20" t="s">
        <v>158</v>
      </c>
    </row>
    <row r="207" spans="1:11" x14ac:dyDescent="0.25">
      <c r="A207" s="23"/>
      <c r="B207" s="20" t="s">
        <v>47</v>
      </c>
      <c r="C207" s="13"/>
      <c r="D207" s="38"/>
      <c r="E207" s="13"/>
      <c r="F207" s="20"/>
      <c r="G207" s="13" t="str">
        <f>IF(ISBLANK(Table1[[#This Row],[EARNED]]),"",Table1[[#This Row],[EARNED]])</f>
        <v/>
      </c>
      <c r="H207" s="38"/>
      <c r="I207" s="13"/>
      <c r="J207" s="11"/>
      <c r="K207" s="20" t="s">
        <v>160</v>
      </c>
    </row>
    <row r="208" spans="1:11" x14ac:dyDescent="0.25">
      <c r="A208" s="23"/>
      <c r="B208" s="20" t="s">
        <v>45</v>
      </c>
      <c r="C208" s="13"/>
      <c r="D208" s="38"/>
      <c r="E208" s="13"/>
      <c r="F208" s="20"/>
      <c r="G208" s="13" t="str">
        <f>IF(ISBLANK(Table1[[#This Row],[EARNED]]),"",Table1[[#This Row],[EARNED]])</f>
        <v/>
      </c>
      <c r="H208" s="38">
        <v>1</v>
      </c>
      <c r="I208" s="13"/>
      <c r="J208" s="11"/>
      <c r="K208" s="20" t="s">
        <v>161</v>
      </c>
    </row>
    <row r="209" spans="1:11" x14ac:dyDescent="0.25">
      <c r="A209" s="23"/>
      <c r="B209" s="20" t="s">
        <v>47</v>
      </c>
      <c r="C209" s="13"/>
      <c r="D209" s="38"/>
      <c r="E209" s="13"/>
      <c r="F209" s="20"/>
      <c r="G209" s="13" t="str">
        <f>IF(ISBLANK(Table1[[#This Row],[EARNED]]),"",Table1[[#This Row],[EARNED]])</f>
        <v/>
      </c>
      <c r="H209" s="38"/>
      <c r="I209" s="13"/>
      <c r="J209" s="11"/>
      <c r="K209" s="20" t="s">
        <v>162</v>
      </c>
    </row>
    <row r="210" spans="1:11" x14ac:dyDescent="0.25">
      <c r="A210" s="23"/>
      <c r="B210" s="20" t="s">
        <v>159</v>
      </c>
      <c r="C210" s="13"/>
      <c r="D210" s="38">
        <v>3.5000000000000017E-2</v>
      </c>
      <c r="E210" s="13"/>
      <c r="F210" s="20"/>
      <c r="G210" s="13" t="str">
        <f>IF(ISBLANK(Table1[[#This Row],[EARNED]]),"",Table1[[#This Row],[EARNED]])</f>
        <v/>
      </c>
      <c r="H210" s="38"/>
      <c r="I210" s="13"/>
      <c r="J210" s="11"/>
      <c r="K210" s="20"/>
    </row>
    <row r="211" spans="1:11" x14ac:dyDescent="0.25">
      <c r="A211" s="23">
        <f>EDATE(A206,1)</f>
        <v>41091</v>
      </c>
      <c r="B211" s="20" t="s">
        <v>45</v>
      </c>
      <c r="C211" s="13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 t="s">
        <v>163</v>
      </c>
    </row>
    <row r="212" spans="1:11" x14ac:dyDescent="0.25">
      <c r="A212" s="23"/>
      <c r="B212" s="20" t="s">
        <v>164</v>
      </c>
      <c r="C212" s="13"/>
      <c r="D212" s="38">
        <v>0.40600000000000003</v>
      </c>
      <c r="E212" s="13"/>
      <c r="F212" s="20"/>
      <c r="G212" s="13" t="str">
        <f>IF(ISBLANK(Table1[[#This Row],[EARNED]]),"",Table1[[#This Row],[EARNED]])</f>
        <v/>
      </c>
      <c r="H212" s="38"/>
      <c r="I212" s="13"/>
      <c r="J212" s="11"/>
      <c r="K212" s="20"/>
    </row>
    <row r="213" spans="1:11" x14ac:dyDescent="0.25">
      <c r="A213" s="23">
        <f>EDATE(A211,1)</f>
        <v>41122</v>
      </c>
      <c r="B213" s="20" t="s">
        <v>45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7">
        <v>40976</v>
      </c>
    </row>
    <row r="214" spans="1:11" x14ac:dyDescent="0.25">
      <c r="A214" s="23"/>
      <c r="B214" s="20" t="s">
        <v>165</v>
      </c>
      <c r="C214" s="13"/>
      <c r="D214" s="38">
        <v>1</v>
      </c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20" t="s">
        <v>166</v>
      </c>
    </row>
    <row r="215" spans="1:11" x14ac:dyDescent="0.25">
      <c r="A215" s="23">
        <f>EDATE(A213,1)</f>
        <v>41153</v>
      </c>
      <c r="B215" s="20" t="s">
        <v>50</v>
      </c>
      <c r="C215" s="13">
        <v>1.25</v>
      </c>
      <c r="D215" s="38">
        <v>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 t="s">
        <v>167</v>
      </c>
    </row>
    <row r="216" spans="1:11" x14ac:dyDescent="0.25">
      <c r="A216" s="23">
        <f t="shared" si="5"/>
        <v>41183</v>
      </c>
      <c r="B216" s="20"/>
      <c r="C216" s="13">
        <v>1.25</v>
      </c>
      <c r="D216" s="38"/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f t="shared" si="5"/>
        <v>41214</v>
      </c>
      <c r="B217" s="20" t="s">
        <v>48</v>
      </c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>
        <v>2</v>
      </c>
      <c r="I217" s="13"/>
      <c r="J217" s="11"/>
      <c r="K217" s="20" t="s">
        <v>168</v>
      </c>
    </row>
    <row r="218" spans="1:11" x14ac:dyDescent="0.25">
      <c r="A218" s="23">
        <f t="shared" si="5"/>
        <v>41244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169</v>
      </c>
    </row>
    <row r="219" spans="1:11" x14ac:dyDescent="0.25">
      <c r="A219" s="23"/>
      <c r="B219" s="20" t="s">
        <v>136</v>
      </c>
      <c r="C219" s="13"/>
      <c r="D219" s="38">
        <v>3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 t="s">
        <v>170</v>
      </c>
    </row>
    <row r="220" spans="1:11" x14ac:dyDescent="0.25">
      <c r="A220" s="46" t="s">
        <v>171</v>
      </c>
      <c r="B220" s="20"/>
      <c r="C220" s="13"/>
      <c r="D220" s="38"/>
      <c r="E220" s="13"/>
      <c r="F220" s="20"/>
      <c r="G220" s="13" t="str">
        <f>IF(ISBLANK(Table1[[#This Row],[EARNED]]),"",Table1[[#This Row],[EARNED]])</f>
        <v/>
      </c>
      <c r="H220" s="38"/>
      <c r="I220" s="13"/>
      <c r="J220" s="11"/>
      <c r="K220" s="20"/>
    </row>
    <row r="221" spans="1:11" x14ac:dyDescent="0.25">
      <c r="A221" s="23">
        <f>EDATE(A218,1)</f>
        <v>41275</v>
      </c>
      <c r="B221" s="20"/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>
        <f t="shared" si="5"/>
        <v>41306</v>
      </c>
      <c r="B222" s="20"/>
      <c r="C222" s="13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23">
        <f t="shared" si="5"/>
        <v>41334</v>
      </c>
      <c r="B223" s="20" t="s">
        <v>47</v>
      </c>
      <c r="C223" s="13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 t="s">
        <v>172</v>
      </c>
    </row>
    <row r="224" spans="1:11" x14ac:dyDescent="0.25">
      <c r="A224" s="23">
        <f t="shared" si="5"/>
        <v>41365</v>
      </c>
      <c r="B224" s="20" t="s">
        <v>140</v>
      </c>
      <c r="C224" s="13">
        <v>1.25</v>
      </c>
      <c r="D224" s="38">
        <v>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 t="s">
        <v>173</v>
      </c>
    </row>
    <row r="225" spans="1:11" x14ac:dyDescent="0.25">
      <c r="A225" s="23">
        <f t="shared" si="5"/>
        <v>41395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f t="shared" si="5"/>
        <v>41426</v>
      </c>
      <c r="B226" s="20" t="s">
        <v>47</v>
      </c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 t="s">
        <v>174</v>
      </c>
    </row>
    <row r="227" spans="1:11" x14ac:dyDescent="0.25">
      <c r="A227" s="23"/>
      <c r="B227" s="20" t="s">
        <v>47</v>
      </c>
      <c r="C227" s="13"/>
      <c r="D227" s="38"/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 t="s">
        <v>175</v>
      </c>
    </row>
    <row r="228" spans="1:11" x14ac:dyDescent="0.25">
      <c r="A228" s="23">
        <f>EDATE(A226,1)</f>
        <v>41456</v>
      </c>
      <c r="B228" s="20" t="s">
        <v>45</v>
      </c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>
        <v>1</v>
      </c>
      <c r="I228" s="13"/>
      <c r="J228" s="11"/>
      <c r="K228" s="20" t="s">
        <v>176</v>
      </c>
    </row>
    <row r="229" spans="1:11" x14ac:dyDescent="0.25">
      <c r="A229" s="23">
        <f t="shared" si="5"/>
        <v>41487</v>
      </c>
      <c r="B229" s="20"/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f t="shared" si="5"/>
        <v>41518</v>
      </c>
      <c r="B230" s="20"/>
      <c r="C230" s="13">
        <v>1.25</v>
      </c>
      <c r="D230" s="38"/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f t="shared" si="5"/>
        <v>41548</v>
      </c>
      <c r="B231" s="20" t="s">
        <v>50</v>
      </c>
      <c r="C231" s="13">
        <v>1.25</v>
      </c>
      <c r="D231" s="38">
        <v>5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 t="s">
        <v>177</v>
      </c>
    </row>
    <row r="232" spans="1:11" x14ac:dyDescent="0.25">
      <c r="A232" s="23">
        <f t="shared" si="5"/>
        <v>41579</v>
      </c>
      <c r="B232" s="20"/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23">
        <f t="shared" si="5"/>
        <v>41609</v>
      </c>
      <c r="B233" s="20"/>
      <c r="C233" s="13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46" t="s">
        <v>178</v>
      </c>
      <c r="B234" s="20"/>
      <c r="C234" s="13"/>
      <c r="D234" s="38"/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25">
      <c r="A235" s="23">
        <f>EDATE(A233,1)</f>
        <v>41640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23">
        <f t="shared" si="5"/>
        <v>41671</v>
      </c>
      <c r="B236" s="20"/>
      <c r="C236" s="13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/>
    </row>
    <row r="237" spans="1:11" x14ac:dyDescent="0.25">
      <c r="A237" s="23">
        <f t="shared" si="5"/>
        <v>41699</v>
      </c>
      <c r="B237" s="20"/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23">
        <f t="shared" si="5"/>
        <v>41730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25">
      <c r="A239" s="23">
        <f t="shared" si="5"/>
        <v>41760</v>
      </c>
      <c r="B239" s="20" t="s">
        <v>45</v>
      </c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>
        <v>1</v>
      </c>
      <c r="I239" s="13"/>
      <c r="J239" s="11"/>
      <c r="K239" s="20"/>
    </row>
    <row r="240" spans="1:11" x14ac:dyDescent="0.25">
      <c r="A240" s="23"/>
      <c r="B240" s="20" t="s">
        <v>47</v>
      </c>
      <c r="C240" s="13"/>
      <c r="D240" s="38"/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 t="s">
        <v>179</v>
      </c>
    </row>
    <row r="241" spans="1:11" x14ac:dyDescent="0.25">
      <c r="A241" s="23"/>
      <c r="B241" s="20" t="s">
        <v>47</v>
      </c>
      <c r="C241" s="13"/>
      <c r="D241" s="38"/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 t="s">
        <v>180</v>
      </c>
    </row>
    <row r="242" spans="1:11" x14ac:dyDescent="0.25">
      <c r="A242" s="23">
        <f>EDATE(A239,1)</f>
        <v>41791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f t="shared" si="5"/>
        <v>41821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23">
        <f t="shared" si="5"/>
        <v>41852</v>
      </c>
      <c r="B244" s="20"/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f t="shared" si="5"/>
        <v>41883</v>
      </c>
      <c r="B245" s="20" t="s">
        <v>47</v>
      </c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 t="s">
        <v>181</v>
      </c>
    </row>
    <row r="246" spans="1:11" x14ac:dyDescent="0.25">
      <c r="A246" s="23">
        <f t="shared" si="5"/>
        <v>41913</v>
      </c>
      <c r="B246" s="20" t="s">
        <v>46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 t="s">
        <v>182</v>
      </c>
    </row>
    <row r="247" spans="1:11" x14ac:dyDescent="0.25">
      <c r="A247" s="23">
        <f t="shared" si="5"/>
        <v>41944</v>
      </c>
      <c r="B247" s="20" t="s">
        <v>50</v>
      </c>
      <c r="C247" s="13">
        <v>1.25</v>
      </c>
      <c r="D247" s="38">
        <v>5</v>
      </c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 t="s">
        <v>184</v>
      </c>
    </row>
    <row r="248" spans="1:11" x14ac:dyDescent="0.25">
      <c r="A248" s="23"/>
      <c r="B248" s="20" t="s">
        <v>183</v>
      </c>
      <c r="C248" s="13"/>
      <c r="D248" s="38">
        <v>10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 t="s">
        <v>185</v>
      </c>
    </row>
    <row r="249" spans="1:11" x14ac:dyDescent="0.25">
      <c r="A249" s="23">
        <f>EDATE(A247,1)</f>
        <v>41974</v>
      </c>
      <c r="B249" s="20"/>
      <c r="C249" s="13">
        <v>1.25</v>
      </c>
      <c r="D249" s="38"/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46" t="s">
        <v>186</v>
      </c>
      <c r="B250" s="20"/>
      <c r="C250" s="13"/>
      <c r="D250" s="38"/>
      <c r="E250" s="13"/>
      <c r="F250" s="20"/>
      <c r="G250" s="13"/>
      <c r="H250" s="38"/>
      <c r="I250" s="13"/>
      <c r="J250" s="11"/>
      <c r="K250" s="20"/>
    </row>
    <row r="251" spans="1:11" x14ac:dyDescent="0.25">
      <c r="A251" s="23">
        <f>EDATE(A249,1)</f>
        <v>42005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23">
        <f t="shared" si="5"/>
        <v>42036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25">
      <c r="A253" s="23">
        <f t="shared" si="5"/>
        <v>42064</v>
      </c>
      <c r="B253" s="20" t="s">
        <v>45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7">
        <v>42341</v>
      </c>
    </row>
    <row r="254" spans="1:11" x14ac:dyDescent="0.25">
      <c r="A254" s="23">
        <f t="shared" si="5"/>
        <v>42095</v>
      </c>
      <c r="B254" s="20" t="s">
        <v>45</v>
      </c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>
        <v>1</v>
      </c>
      <c r="I254" s="13"/>
      <c r="J254" s="11"/>
      <c r="K254" s="20" t="s">
        <v>188</v>
      </c>
    </row>
    <row r="255" spans="1:11" x14ac:dyDescent="0.25">
      <c r="A255" s="23">
        <f t="shared" si="5"/>
        <v>42125</v>
      </c>
      <c r="B255" s="20" t="s">
        <v>187</v>
      </c>
      <c r="C255" s="13">
        <v>1.25</v>
      </c>
      <c r="D255" s="38">
        <v>20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 t="s">
        <v>189</v>
      </c>
    </row>
    <row r="256" spans="1:11" x14ac:dyDescent="0.25">
      <c r="A256" s="23">
        <f t="shared" ref="A256:A321" si="6">EDATE(A255,1)</f>
        <v>42156</v>
      </c>
      <c r="B256" s="20" t="s">
        <v>47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 t="s">
        <v>190</v>
      </c>
    </row>
    <row r="257" spans="1:11" x14ac:dyDescent="0.25">
      <c r="A257" s="23">
        <f t="shared" si="6"/>
        <v>42186</v>
      </c>
      <c r="B257" s="20"/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>
        <f t="shared" si="6"/>
        <v>42217</v>
      </c>
      <c r="B258" s="20" t="s">
        <v>48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2</v>
      </c>
      <c r="I258" s="13"/>
      <c r="J258" s="11"/>
      <c r="K258" s="20" t="s">
        <v>191</v>
      </c>
    </row>
    <row r="259" spans="1:11" x14ac:dyDescent="0.25">
      <c r="A259" s="23"/>
      <c r="B259" s="20" t="s">
        <v>193</v>
      </c>
      <c r="C259" s="13"/>
      <c r="D259" s="38">
        <v>12.782999999999999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25">
      <c r="A260" s="23">
        <f>EDATE(A258,1)</f>
        <v>42248</v>
      </c>
      <c r="B260" s="20" t="s">
        <v>192</v>
      </c>
      <c r="C260" s="13">
        <v>1.25</v>
      </c>
      <c r="D260" s="38">
        <v>10.387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f t="shared" si="6"/>
        <v>42278</v>
      </c>
      <c r="B261" s="20" t="s">
        <v>194</v>
      </c>
      <c r="C261" s="13">
        <v>1.25</v>
      </c>
      <c r="D261" s="38">
        <v>4.8870000000000005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>
        <f t="shared" si="6"/>
        <v>42309</v>
      </c>
      <c r="B262" s="20" t="s">
        <v>45</v>
      </c>
      <c r="C262" s="13">
        <v>1.25</v>
      </c>
      <c r="D262" s="38"/>
      <c r="E262" s="13"/>
      <c r="F262" s="20"/>
      <c r="G262" s="13">
        <f>IF(ISBLANK(Table1[[#This Row],[EARNED]]),"",Table1[[#This Row],[EARNED]])</f>
        <v>1.25</v>
      </c>
      <c r="H262" s="38">
        <v>1</v>
      </c>
      <c r="I262" s="13"/>
      <c r="J262" s="11"/>
      <c r="K262" s="47">
        <v>42074</v>
      </c>
    </row>
    <row r="263" spans="1:11" x14ac:dyDescent="0.25">
      <c r="A263" s="23"/>
      <c r="B263" s="20" t="s">
        <v>195</v>
      </c>
      <c r="C263" s="13"/>
      <c r="D263" s="38">
        <v>1.079</v>
      </c>
      <c r="E263" s="13"/>
      <c r="F263" s="20"/>
      <c r="G263" s="13" t="str">
        <f>IF(ISBLANK(Table1[[#This Row],[EARNED]]),"",Table1[[#This Row],[EARNED]])</f>
        <v/>
      </c>
      <c r="H263" s="38"/>
      <c r="I263" s="13"/>
      <c r="J263" s="11"/>
      <c r="K263" s="47"/>
    </row>
    <row r="264" spans="1:11" x14ac:dyDescent="0.25">
      <c r="A264" s="23">
        <f>EDATE(A262,1)</f>
        <v>42339</v>
      </c>
      <c r="B264" s="20" t="s">
        <v>196</v>
      </c>
      <c r="C264" s="13">
        <v>1.25</v>
      </c>
      <c r="D264" s="38">
        <v>4.5419999999999998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46" t="s">
        <v>197</v>
      </c>
      <c r="B265" s="20"/>
      <c r="C265" s="13"/>
      <c r="D265" s="38"/>
      <c r="E265" s="13"/>
      <c r="F265" s="20"/>
      <c r="G265" s="13" t="str">
        <f>IF(ISBLANK(Table1[[#This Row],[EARNED]]),"",Table1[[#This Row],[EARNED]])</f>
        <v/>
      </c>
      <c r="H265" s="38"/>
      <c r="I265" s="13"/>
      <c r="J265" s="11"/>
      <c r="K265" s="20"/>
    </row>
    <row r="266" spans="1:11" x14ac:dyDescent="0.25">
      <c r="A266" s="23">
        <f>EDATE(A264,1)</f>
        <v>42370</v>
      </c>
      <c r="B266" s="20" t="s">
        <v>45</v>
      </c>
      <c r="C266" s="13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>
        <v>1</v>
      </c>
      <c r="I266" s="13"/>
      <c r="J266" s="11"/>
      <c r="K266" s="47">
        <v>42705</v>
      </c>
    </row>
    <row r="267" spans="1:11" x14ac:dyDescent="0.25">
      <c r="A267" s="23"/>
      <c r="B267" s="20" t="s">
        <v>48</v>
      </c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>
        <v>2</v>
      </c>
      <c r="I267" s="13"/>
      <c r="J267" s="11"/>
      <c r="K267" s="20" t="s">
        <v>198</v>
      </c>
    </row>
    <row r="268" spans="1:11" x14ac:dyDescent="0.25">
      <c r="A268" s="23"/>
      <c r="B268" s="20" t="s">
        <v>199</v>
      </c>
      <c r="C268" s="13"/>
      <c r="D268" s="38">
        <v>1.59</v>
      </c>
      <c r="E268" s="13"/>
      <c r="F268" s="20"/>
      <c r="G268" s="13" t="str">
        <f>IF(ISBLANK(Table1[[#This Row],[EARNED]]),"",Table1[[#This Row],[EARNED]])</f>
        <v/>
      </c>
      <c r="H268" s="38"/>
      <c r="I268" s="13"/>
      <c r="J268" s="11"/>
      <c r="K268" s="20"/>
    </row>
    <row r="269" spans="1:11" x14ac:dyDescent="0.25">
      <c r="A269" s="23">
        <f>EDATE(A266,1)</f>
        <v>42401</v>
      </c>
      <c r="B269" s="20" t="s">
        <v>48</v>
      </c>
      <c r="C269" s="13">
        <v>1.25</v>
      </c>
      <c r="D269" s="38"/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 t="s">
        <v>200</v>
      </c>
    </row>
    <row r="270" spans="1:11" x14ac:dyDescent="0.25">
      <c r="A270" s="23"/>
      <c r="B270" s="20" t="s">
        <v>201</v>
      </c>
      <c r="C270" s="13"/>
      <c r="D270" s="38">
        <v>0.59199999999999997</v>
      </c>
      <c r="E270" s="13"/>
      <c r="F270" s="20"/>
      <c r="G270" s="13" t="str">
        <f>IF(ISBLANK(Table1[[#This Row],[EARNED]]),"",Table1[[#This Row],[EARNED]])</f>
        <v/>
      </c>
      <c r="H270" s="38"/>
      <c r="I270" s="13"/>
      <c r="J270" s="11"/>
      <c r="K270" s="20"/>
    </row>
    <row r="271" spans="1:11" x14ac:dyDescent="0.25">
      <c r="A271" s="23">
        <f>EDATE(A269,1)</f>
        <v>42430</v>
      </c>
      <c r="B271" s="20" t="s">
        <v>59</v>
      </c>
      <c r="C271" s="13">
        <v>1.25</v>
      </c>
      <c r="D271" s="38">
        <v>2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 t="s">
        <v>202</v>
      </c>
    </row>
    <row r="272" spans="1:11" x14ac:dyDescent="0.25">
      <c r="A272" s="23"/>
      <c r="B272" s="20" t="s">
        <v>48</v>
      </c>
      <c r="C272" s="13"/>
      <c r="D272" s="38"/>
      <c r="E272" s="13"/>
      <c r="F272" s="20"/>
      <c r="G272" s="13" t="str">
        <f>IF(ISBLANK(Table1[[#This Row],[EARNED]]),"",Table1[[#This Row],[EARNED]])</f>
        <v/>
      </c>
      <c r="H272" s="38">
        <v>2</v>
      </c>
      <c r="I272" s="13"/>
      <c r="J272" s="11"/>
      <c r="K272" s="20" t="s">
        <v>203</v>
      </c>
    </row>
    <row r="273" spans="1:11" x14ac:dyDescent="0.25">
      <c r="A273" s="23"/>
      <c r="B273" s="20" t="s">
        <v>204</v>
      </c>
      <c r="C273" s="13"/>
      <c r="D273" s="38">
        <v>0.312</v>
      </c>
      <c r="E273" s="13"/>
      <c r="F273" s="20"/>
      <c r="G273" s="13" t="str">
        <f>IF(ISBLANK(Table1[[#This Row],[EARNED]]),"",Table1[[#This Row],[EARNED]])</f>
        <v/>
      </c>
      <c r="H273" s="38"/>
      <c r="I273" s="13"/>
      <c r="J273" s="11"/>
      <c r="K273" s="20"/>
    </row>
    <row r="274" spans="1:11" x14ac:dyDescent="0.25">
      <c r="A274" s="23">
        <f>EDATE(A271,1)</f>
        <v>42461</v>
      </c>
      <c r="B274" s="20" t="s">
        <v>50</v>
      </c>
      <c r="C274" s="13">
        <v>1.25</v>
      </c>
      <c r="D274" s="38">
        <v>5</v>
      </c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 t="s">
        <v>205</v>
      </c>
    </row>
    <row r="275" spans="1:11" x14ac:dyDescent="0.25">
      <c r="A275" s="23"/>
      <c r="B275" s="20" t="s">
        <v>206</v>
      </c>
      <c r="C275" s="13"/>
      <c r="D275" s="38">
        <v>0.998</v>
      </c>
      <c r="E275" s="13"/>
      <c r="F275" s="20"/>
      <c r="G275" s="13" t="str">
        <f>IF(ISBLANK(Table1[[#This Row],[EARNED]]),"",Table1[[#This Row],[EARNED]])</f>
        <v/>
      </c>
      <c r="H275" s="38"/>
      <c r="I275" s="13"/>
      <c r="J275" s="11"/>
      <c r="K275" s="20"/>
    </row>
    <row r="276" spans="1:11" x14ac:dyDescent="0.25">
      <c r="A276" s="23">
        <f>EDATE(A274,1)</f>
        <v>42491</v>
      </c>
      <c r="B276" s="20" t="s">
        <v>46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3</v>
      </c>
      <c r="I276" s="13"/>
      <c r="J276" s="11"/>
      <c r="K276" s="20" t="s">
        <v>207</v>
      </c>
    </row>
    <row r="277" spans="1:11" x14ac:dyDescent="0.25">
      <c r="A277" s="23"/>
      <c r="B277" s="20" t="s">
        <v>47</v>
      </c>
      <c r="C277" s="13"/>
      <c r="D277" s="38"/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 t="s">
        <v>208</v>
      </c>
    </row>
    <row r="278" spans="1:11" x14ac:dyDescent="0.25">
      <c r="A278" s="23"/>
      <c r="B278" s="20" t="s">
        <v>45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>
        <v>1</v>
      </c>
      <c r="I278" s="13"/>
      <c r="J278" s="11"/>
      <c r="K278" s="47">
        <v>42588</v>
      </c>
    </row>
    <row r="279" spans="1:11" x14ac:dyDescent="0.25">
      <c r="A279" s="23"/>
      <c r="B279" s="20" t="s">
        <v>209</v>
      </c>
      <c r="C279" s="13"/>
      <c r="D279" s="38">
        <v>1.7210000000000001</v>
      </c>
      <c r="E279" s="13"/>
      <c r="F279" s="20"/>
      <c r="G279" s="13" t="str">
        <f>IF(ISBLANK(Table1[[#This Row],[EARNED]]),"",Table1[[#This Row],[EARNED]])</f>
        <v/>
      </c>
      <c r="H279" s="38"/>
      <c r="I279" s="13"/>
      <c r="J279" s="11"/>
      <c r="K279" s="47"/>
    </row>
    <row r="280" spans="1:11" x14ac:dyDescent="0.25">
      <c r="A280" s="23">
        <f>EDATE(A276,1)</f>
        <v>42522</v>
      </c>
      <c r="B280" s="20" t="s">
        <v>47</v>
      </c>
      <c r="C280" s="13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47">
        <v>42497</v>
      </c>
    </row>
    <row r="281" spans="1:11" x14ac:dyDescent="0.25">
      <c r="A281" s="23"/>
      <c r="B281" s="20" t="s">
        <v>210</v>
      </c>
      <c r="C281" s="13"/>
      <c r="D281" s="38">
        <v>0.22900000000000001</v>
      </c>
      <c r="E281" s="13"/>
      <c r="F281" s="20"/>
      <c r="G281" s="13" t="str">
        <f>IF(ISBLANK(Table1[[#This Row],[EARNED]]),"",Table1[[#This Row],[EARNED]])</f>
        <v/>
      </c>
      <c r="H281" s="38"/>
      <c r="I281" s="13"/>
      <c r="J281" s="11"/>
      <c r="K281" s="20"/>
    </row>
    <row r="282" spans="1:11" x14ac:dyDescent="0.25">
      <c r="A282" s="23"/>
      <c r="B282" s="20" t="s">
        <v>45</v>
      </c>
      <c r="C282" s="13"/>
      <c r="D282" s="38"/>
      <c r="E282" s="13"/>
      <c r="F282" s="20"/>
      <c r="G282" s="13" t="str">
        <f>IF(ISBLANK(Table1[[#This Row],[EARNED]]),"",Table1[[#This Row],[EARNED]])</f>
        <v/>
      </c>
      <c r="H282" s="38">
        <v>1</v>
      </c>
      <c r="I282" s="13"/>
      <c r="J282" s="11"/>
      <c r="K282" s="20" t="s">
        <v>211</v>
      </c>
    </row>
    <row r="283" spans="1:11" x14ac:dyDescent="0.25">
      <c r="A283" s="23">
        <f>EDATE(A280,1)</f>
        <v>42552</v>
      </c>
      <c r="B283" s="20" t="s">
        <v>212</v>
      </c>
      <c r="C283" s="13">
        <v>1.25</v>
      </c>
      <c r="D283" s="38">
        <v>0.79</v>
      </c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f t="shared" si="6"/>
        <v>42583</v>
      </c>
      <c r="B284" s="20" t="s">
        <v>46</v>
      </c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>
        <v>3</v>
      </c>
      <c r="I284" s="13"/>
      <c r="J284" s="11"/>
      <c r="K284" s="20" t="s">
        <v>213</v>
      </c>
    </row>
    <row r="285" spans="1:11" x14ac:dyDescent="0.25">
      <c r="A285" s="23"/>
      <c r="B285" s="20" t="s">
        <v>45</v>
      </c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>
        <v>1</v>
      </c>
      <c r="I285" s="13"/>
      <c r="J285" s="11"/>
      <c r="K285" s="20" t="s">
        <v>214</v>
      </c>
    </row>
    <row r="286" spans="1:11" x14ac:dyDescent="0.25">
      <c r="A286" s="23"/>
      <c r="B286" s="20" t="s">
        <v>215</v>
      </c>
      <c r="C286" s="13"/>
      <c r="D286" s="38">
        <v>2.1000000000000005E-2</v>
      </c>
      <c r="E286" s="13"/>
      <c r="F286" s="20"/>
      <c r="G286" s="13" t="str">
        <f>IF(ISBLANK(Table1[[#This Row],[EARNED]]),"",Table1[[#This Row],[EARNED]])</f>
        <v/>
      </c>
      <c r="H286" s="38"/>
      <c r="I286" s="13"/>
      <c r="J286" s="11"/>
      <c r="K286" s="20"/>
    </row>
    <row r="287" spans="1:11" x14ac:dyDescent="0.25">
      <c r="A287" s="23">
        <f>EDATE(A284,1)</f>
        <v>42614</v>
      </c>
      <c r="B287" s="20" t="s">
        <v>48</v>
      </c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>
        <v>2</v>
      </c>
      <c r="I287" s="13"/>
      <c r="J287" s="11"/>
      <c r="K287" s="20" t="s">
        <v>216</v>
      </c>
    </row>
    <row r="288" spans="1:11" x14ac:dyDescent="0.25">
      <c r="A288" s="23">
        <f t="shared" si="6"/>
        <v>42644</v>
      </c>
      <c r="B288" s="20" t="s">
        <v>45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20" t="s">
        <v>218</v>
      </c>
    </row>
    <row r="289" spans="1:11" x14ac:dyDescent="0.25">
      <c r="A289" s="23"/>
      <c r="B289" s="20" t="s">
        <v>45</v>
      </c>
      <c r="C289" s="13"/>
      <c r="D289" s="38"/>
      <c r="E289" s="13"/>
      <c r="F289" s="20"/>
      <c r="G289" s="13" t="str">
        <f>IF(ISBLANK(Table1[[#This Row],[EARNED]]),"",Table1[[#This Row],[EARNED]])</f>
        <v/>
      </c>
      <c r="H289" s="38">
        <v>1</v>
      </c>
      <c r="I289" s="13"/>
      <c r="J289" s="11"/>
      <c r="K289" s="20" t="s">
        <v>219</v>
      </c>
    </row>
    <row r="290" spans="1:11" x14ac:dyDescent="0.25">
      <c r="A290" s="23"/>
      <c r="B290" s="20" t="s">
        <v>217</v>
      </c>
      <c r="C290" s="13"/>
      <c r="D290" s="38">
        <v>1.992</v>
      </c>
      <c r="E290" s="13"/>
      <c r="F290" s="20"/>
      <c r="G290" s="13" t="str">
        <f>IF(ISBLANK(Table1[[#This Row],[EARNED]]),"",Table1[[#This Row],[EARNED]])</f>
        <v/>
      </c>
      <c r="H290" s="38"/>
      <c r="I290" s="13"/>
      <c r="J290" s="11"/>
      <c r="K290" s="20"/>
    </row>
    <row r="291" spans="1:11" x14ac:dyDescent="0.25">
      <c r="A291" s="23">
        <f>EDATE(A288,1)</f>
        <v>42675</v>
      </c>
      <c r="B291" s="20" t="s">
        <v>45</v>
      </c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>
        <v>1</v>
      </c>
      <c r="I291" s="13"/>
      <c r="J291" s="11"/>
      <c r="K291" s="20" t="s">
        <v>220</v>
      </c>
    </row>
    <row r="292" spans="1:11" x14ac:dyDescent="0.25">
      <c r="A292" s="23"/>
      <c r="B292" s="20" t="s">
        <v>137</v>
      </c>
      <c r="C292" s="13"/>
      <c r="D292" s="38">
        <v>3.5</v>
      </c>
      <c r="E292" s="13"/>
      <c r="F292" s="20"/>
      <c r="G292" s="13" t="str">
        <f>IF(ISBLANK(Table1[[#This Row],[EARNED]]),"",Table1[[#This Row],[EARNED]])</f>
        <v/>
      </c>
      <c r="H292" s="38"/>
      <c r="I292" s="13"/>
      <c r="J292" s="11"/>
      <c r="K292" s="20"/>
    </row>
    <row r="293" spans="1:11" x14ac:dyDescent="0.25">
      <c r="A293" s="23">
        <f>EDATE(A291,1)</f>
        <v>42705</v>
      </c>
      <c r="B293" s="20" t="s">
        <v>136</v>
      </c>
      <c r="C293" s="13">
        <v>1.25</v>
      </c>
      <c r="D293" s="38">
        <v>3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 t="s">
        <v>221</v>
      </c>
    </row>
    <row r="294" spans="1:11" x14ac:dyDescent="0.25">
      <c r="A294" s="23"/>
      <c r="B294" s="20" t="s">
        <v>48</v>
      </c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>
        <v>2</v>
      </c>
      <c r="I294" s="13"/>
      <c r="J294" s="11"/>
      <c r="K294" s="20" t="s">
        <v>222</v>
      </c>
    </row>
    <row r="295" spans="1:11" x14ac:dyDescent="0.25">
      <c r="A295" s="23"/>
      <c r="B295" s="20" t="s">
        <v>223</v>
      </c>
      <c r="C295" s="13"/>
      <c r="D295" s="38">
        <v>0.82099999999999995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20"/>
    </row>
    <row r="296" spans="1:11" x14ac:dyDescent="0.25">
      <c r="A296" s="46" t="s">
        <v>224</v>
      </c>
      <c r="B296" s="20"/>
      <c r="C296" s="13"/>
      <c r="D296" s="38"/>
      <c r="E296" s="13"/>
      <c r="F296" s="20"/>
      <c r="G296" s="13" t="str">
        <f>IF(ISBLANK(Table1[[#This Row],[EARNED]]),"",Table1[[#This Row],[EARNED]])</f>
        <v/>
      </c>
      <c r="H296" s="38"/>
      <c r="I296" s="13"/>
      <c r="J296" s="11"/>
      <c r="K296" s="20"/>
    </row>
    <row r="297" spans="1:11" x14ac:dyDescent="0.25">
      <c r="A297" s="23">
        <f>EDATE(A293,1)</f>
        <v>42736</v>
      </c>
      <c r="B297" s="20" t="s">
        <v>59</v>
      </c>
      <c r="C297" s="13">
        <v>1.25</v>
      </c>
      <c r="D297" s="38">
        <v>2</v>
      </c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 t="s">
        <v>227</v>
      </c>
    </row>
    <row r="298" spans="1:11" x14ac:dyDescent="0.25">
      <c r="A298" s="23"/>
      <c r="B298" s="20" t="s">
        <v>48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>
        <v>2</v>
      </c>
      <c r="I298" s="13"/>
      <c r="J298" s="11"/>
      <c r="K298" s="20" t="s">
        <v>300</v>
      </c>
    </row>
    <row r="299" spans="1:11" x14ac:dyDescent="0.25">
      <c r="A299" s="23"/>
      <c r="B299" s="20" t="s">
        <v>225</v>
      </c>
      <c r="C299" s="13"/>
      <c r="D299" s="38">
        <v>1.1000000000000001</v>
      </c>
      <c r="E299" s="13"/>
      <c r="F299" s="20"/>
      <c r="G299" s="13" t="str">
        <f>IF(ISBLANK(Table1[[#This Row],[EARNED]]),"",Table1[[#This Row],[EARNED]])</f>
        <v/>
      </c>
      <c r="H299" s="38"/>
      <c r="I299" s="13"/>
      <c r="J299" s="11"/>
      <c r="K299" s="20"/>
    </row>
    <row r="300" spans="1:11" x14ac:dyDescent="0.25">
      <c r="A300" s="23">
        <f>EDATE(A297,1)</f>
        <v>42767</v>
      </c>
      <c r="B300" s="20" t="s">
        <v>48</v>
      </c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>
        <v>2</v>
      </c>
      <c r="I300" s="13"/>
      <c r="J300" s="11"/>
      <c r="K300" s="20" t="s">
        <v>226</v>
      </c>
    </row>
    <row r="301" spans="1:11" x14ac:dyDescent="0.25">
      <c r="A301" s="23"/>
      <c r="B301" s="20" t="s">
        <v>48</v>
      </c>
      <c r="C301" s="13"/>
      <c r="D301" s="38"/>
      <c r="E301" s="13"/>
      <c r="F301" s="20"/>
      <c r="G301" s="13" t="str">
        <f>IF(ISBLANK(Table1[[#This Row],[EARNED]]),"",Table1[[#This Row],[EARNED]])</f>
        <v/>
      </c>
      <c r="H301" s="38">
        <v>2</v>
      </c>
      <c r="I301" s="13"/>
      <c r="J301" s="11"/>
      <c r="K301" s="20" t="s">
        <v>228</v>
      </c>
    </row>
    <row r="302" spans="1:11" x14ac:dyDescent="0.25">
      <c r="A302" s="23"/>
      <c r="B302" s="20" t="s">
        <v>45</v>
      </c>
      <c r="C302" s="13"/>
      <c r="D302" s="38"/>
      <c r="E302" s="13"/>
      <c r="F302" s="20"/>
      <c r="G302" s="13" t="str">
        <f>IF(ISBLANK(Table1[[#This Row],[EARNED]]),"",Table1[[#This Row],[EARNED]])</f>
        <v/>
      </c>
      <c r="H302" s="38">
        <v>1</v>
      </c>
      <c r="I302" s="13"/>
      <c r="J302" s="11"/>
      <c r="K302" s="20" t="s">
        <v>229</v>
      </c>
    </row>
    <row r="303" spans="1:11" x14ac:dyDescent="0.25">
      <c r="A303" s="23">
        <f>EDATE(A300,1)</f>
        <v>42795</v>
      </c>
      <c r="B303" s="20" t="s">
        <v>45</v>
      </c>
      <c r="C303" s="13">
        <v>1.25</v>
      </c>
      <c r="D303" s="38"/>
      <c r="E303" s="13"/>
      <c r="F303" s="20"/>
      <c r="G303" s="13">
        <f>IF(ISBLANK(Table1[[#This Row],[EARNED]]),"",Table1[[#This Row],[EARNED]])</f>
        <v>1.25</v>
      </c>
      <c r="H303" s="38">
        <v>1</v>
      </c>
      <c r="I303" s="13"/>
      <c r="J303" s="11"/>
      <c r="K303" s="20" t="s">
        <v>230</v>
      </c>
    </row>
    <row r="304" spans="1:11" x14ac:dyDescent="0.25">
      <c r="A304" s="23">
        <f t="shared" si="6"/>
        <v>42826</v>
      </c>
      <c r="B304" s="20" t="s">
        <v>231</v>
      </c>
      <c r="C304" s="13">
        <v>1.25</v>
      </c>
      <c r="D304" s="38">
        <v>1</v>
      </c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/>
    </row>
    <row r="305" spans="1:11" x14ac:dyDescent="0.25">
      <c r="A305" s="23"/>
      <c r="B305" s="20" t="s">
        <v>231</v>
      </c>
      <c r="C305" s="13"/>
      <c r="D305" s="38">
        <v>1</v>
      </c>
      <c r="E305" s="13"/>
      <c r="F305" s="20"/>
      <c r="G305" s="13" t="str">
        <f>IF(ISBLANK(Table1[[#This Row],[EARNED]]),"",Table1[[#This Row],[EARNED]])</f>
        <v/>
      </c>
      <c r="H305" s="38"/>
      <c r="I305" s="13"/>
      <c r="J305" s="11"/>
      <c r="K305" s="20" t="s">
        <v>232</v>
      </c>
    </row>
    <row r="306" spans="1:11" x14ac:dyDescent="0.25">
      <c r="A306" s="23"/>
      <c r="B306" s="20" t="s">
        <v>45</v>
      </c>
      <c r="C306" s="13"/>
      <c r="D306" s="38"/>
      <c r="E306" s="13"/>
      <c r="F306" s="20"/>
      <c r="G306" s="13" t="str">
        <f>IF(ISBLANK(Table1[[#This Row],[EARNED]]),"",Table1[[#This Row],[EARNED]])</f>
        <v/>
      </c>
      <c r="H306" s="38">
        <v>1</v>
      </c>
      <c r="I306" s="13"/>
      <c r="J306" s="11"/>
      <c r="K306" s="20" t="s">
        <v>233</v>
      </c>
    </row>
    <row r="307" spans="1:11" x14ac:dyDescent="0.25">
      <c r="A307" s="23"/>
      <c r="B307" s="20" t="s">
        <v>45</v>
      </c>
      <c r="C307" s="13"/>
      <c r="D307" s="38"/>
      <c r="E307" s="13"/>
      <c r="F307" s="20"/>
      <c r="G307" s="13" t="str">
        <f>IF(ISBLANK(Table1[[#This Row],[EARNED]]),"",Table1[[#This Row],[EARNED]])</f>
        <v/>
      </c>
      <c r="H307" s="38">
        <v>1</v>
      </c>
      <c r="I307" s="13"/>
      <c r="J307" s="11"/>
      <c r="K307" s="20" t="s">
        <v>234</v>
      </c>
    </row>
    <row r="308" spans="1:11" x14ac:dyDescent="0.25">
      <c r="A308" s="23"/>
      <c r="B308" s="20" t="s">
        <v>46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3</v>
      </c>
      <c r="I308" s="13"/>
      <c r="J308" s="11"/>
      <c r="K308" s="20" t="s">
        <v>235</v>
      </c>
    </row>
    <row r="309" spans="1:11" x14ac:dyDescent="0.25">
      <c r="A309" s="23">
        <f>EDATE(A304,1)</f>
        <v>42856</v>
      </c>
      <c r="B309" s="20" t="s">
        <v>46</v>
      </c>
      <c r="C309" s="13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>
        <v>3</v>
      </c>
      <c r="I309" s="13"/>
      <c r="J309" s="11"/>
      <c r="K309" s="20" t="s">
        <v>237</v>
      </c>
    </row>
    <row r="310" spans="1:11" x14ac:dyDescent="0.25">
      <c r="A310" s="23"/>
      <c r="B310" s="20" t="s">
        <v>48</v>
      </c>
      <c r="C310" s="13"/>
      <c r="D310" s="38"/>
      <c r="E310" s="13"/>
      <c r="F310" s="20"/>
      <c r="G310" s="13" t="str">
        <f>IF(ISBLANK(Table1[[#This Row],[EARNED]]),"",Table1[[#This Row],[EARNED]])</f>
        <v/>
      </c>
      <c r="H310" s="38">
        <v>3</v>
      </c>
      <c r="I310" s="13"/>
      <c r="J310" s="11"/>
      <c r="K310" s="20" t="s">
        <v>238</v>
      </c>
    </row>
    <row r="311" spans="1:11" x14ac:dyDescent="0.25">
      <c r="A311" s="23"/>
      <c r="B311" s="20" t="s">
        <v>236</v>
      </c>
      <c r="C311" s="13"/>
      <c r="D311" s="38">
        <v>9</v>
      </c>
      <c r="E311" s="13"/>
      <c r="F311" s="20"/>
      <c r="G311" s="13" t="str">
        <f>IF(ISBLANK(Table1[[#This Row],[EARNED]]),"",Table1[[#This Row],[EARNED]])</f>
        <v/>
      </c>
      <c r="H311" s="38"/>
      <c r="I311" s="13"/>
      <c r="J311" s="11"/>
      <c r="K311" s="20"/>
    </row>
    <row r="312" spans="1:11" x14ac:dyDescent="0.25">
      <c r="A312" s="23">
        <f>EDATE(A309,1)</f>
        <v>42887</v>
      </c>
      <c r="B312" s="20"/>
      <c r="C312" s="13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/>
    </row>
    <row r="313" spans="1:11" x14ac:dyDescent="0.25">
      <c r="A313" s="23">
        <f>EDATE(A312,1)</f>
        <v>42917</v>
      </c>
      <c r="B313" s="20" t="s">
        <v>47</v>
      </c>
      <c r="C313" s="13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25">
      <c r="A314" s="23"/>
      <c r="B314" s="20" t="s">
        <v>46</v>
      </c>
      <c r="C314" s="13"/>
      <c r="D314" s="38"/>
      <c r="E314" s="13"/>
      <c r="F314" s="20"/>
      <c r="G314" s="13" t="str">
        <f>IF(ISBLANK(Table1[[#This Row],[EARNED]]),"",Table1[[#This Row],[EARNED]])</f>
        <v/>
      </c>
      <c r="H314" s="38">
        <v>3</v>
      </c>
      <c r="I314" s="13"/>
      <c r="J314" s="11"/>
      <c r="K314" s="20" t="s">
        <v>239</v>
      </c>
    </row>
    <row r="315" spans="1:11" x14ac:dyDescent="0.25">
      <c r="A315" s="23"/>
      <c r="B315" s="20" t="s">
        <v>45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20" t="s">
        <v>240</v>
      </c>
    </row>
    <row r="316" spans="1:11" x14ac:dyDescent="0.25">
      <c r="A316" s="23">
        <f>EDATE(A313,1)</f>
        <v>42948</v>
      </c>
      <c r="B316" s="20"/>
      <c r="C316" s="13">
        <v>1.25</v>
      </c>
      <c r="D316" s="38"/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23">
        <f t="shared" si="6"/>
        <v>42979</v>
      </c>
      <c r="B317" s="20" t="s">
        <v>48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2</v>
      </c>
      <c r="I317" s="13"/>
      <c r="J317" s="11"/>
      <c r="K317" s="20" t="s">
        <v>241</v>
      </c>
    </row>
    <row r="318" spans="1:11" x14ac:dyDescent="0.25">
      <c r="A318" s="23"/>
      <c r="B318" s="20" t="s">
        <v>47</v>
      </c>
      <c r="C318" s="13"/>
      <c r="D318" s="38"/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20" t="s">
        <v>242</v>
      </c>
    </row>
    <row r="319" spans="1:11" x14ac:dyDescent="0.25">
      <c r="A319" s="23"/>
      <c r="B319" s="20" t="s">
        <v>48</v>
      </c>
      <c r="C319" s="13"/>
      <c r="D319" s="38"/>
      <c r="E319" s="13"/>
      <c r="F319" s="20"/>
      <c r="G319" s="13" t="str">
        <f>IF(ISBLANK(Table1[[#This Row],[EARNED]]),"",Table1[[#This Row],[EARNED]])</f>
        <v/>
      </c>
      <c r="H319" s="38">
        <v>2</v>
      </c>
      <c r="I319" s="13"/>
      <c r="J319" s="11"/>
      <c r="K319" s="20" t="s">
        <v>243</v>
      </c>
    </row>
    <row r="320" spans="1:11" x14ac:dyDescent="0.25">
      <c r="A320" s="23">
        <f>EDATE(A317,1)</f>
        <v>43009</v>
      </c>
      <c r="B320" s="20"/>
      <c r="C320" s="13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25">
      <c r="A321" s="23">
        <f t="shared" si="6"/>
        <v>43040</v>
      </c>
      <c r="B321" s="20" t="s">
        <v>45</v>
      </c>
      <c r="C321" s="13">
        <v>1.25</v>
      </c>
      <c r="D321" s="38"/>
      <c r="E321" s="13"/>
      <c r="F321" s="20"/>
      <c r="G321" s="13">
        <f>IF(ISBLANK(Table1[[#This Row],[EARNED]]),"",Table1[[#This Row],[EARNED]])</f>
        <v>1.25</v>
      </c>
      <c r="H321" s="38">
        <v>1</v>
      </c>
      <c r="I321" s="13"/>
      <c r="J321" s="11"/>
      <c r="K321" s="20" t="s">
        <v>244</v>
      </c>
    </row>
    <row r="322" spans="1:11" x14ac:dyDescent="0.25">
      <c r="A322" s="23"/>
      <c r="B322" s="20" t="s">
        <v>45</v>
      </c>
      <c r="C322" s="13"/>
      <c r="D322" s="38"/>
      <c r="E322" s="13"/>
      <c r="F322" s="20"/>
      <c r="G322" s="13" t="str">
        <f>IF(ISBLANK(Table1[[#This Row],[EARNED]]),"",Table1[[#This Row],[EARNED]])</f>
        <v/>
      </c>
      <c r="H322" s="38">
        <v>1</v>
      </c>
      <c r="I322" s="13"/>
      <c r="J322" s="11"/>
      <c r="K322" s="20" t="s">
        <v>245</v>
      </c>
    </row>
    <row r="323" spans="1:11" x14ac:dyDescent="0.25">
      <c r="A323" s="23">
        <f>EDATE(A321,1)</f>
        <v>43070</v>
      </c>
      <c r="B323" s="20" t="s">
        <v>45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7">
        <v>43081</v>
      </c>
    </row>
    <row r="324" spans="1:11" x14ac:dyDescent="0.25">
      <c r="A324" s="23"/>
      <c r="B324" s="20" t="s">
        <v>48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2</v>
      </c>
      <c r="I324" s="13"/>
      <c r="J324" s="11"/>
      <c r="K324" s="20" t="s">
        <v>246</v>
      </c>
    </row>
    <row r="325" spans="1:11" x14ac:dyDescent="0.25">
      <c r="A325" s="23"/>
      <c r="B325" s="20" t="s">
        <v>48</v>
      </c>
      <c r="C325" s="13"/>
      <c r="D325" s="38"/>
      <c r="E325" s="13"/>
      <c r="F325" s="20"/>
      <c r="G325" s="13" t="str">
        <f>IF(ISBLANK(Table1[[#This Row],[EARNED]]),"",Table1[[#This Row],[EARNED]])</f>
        <v/>
      </c>
      <c r="H325" s="38">
        <v>2</v>
      </c>
      <c r="I325" s="13"/>
      <c r="J325" s="11"/>
      <c r="K325" s="20" t="s">
        <v>247</v>
      </c>
    </row>
    <row r="326" spans="1:11" x14ac:dyDescent="0.25">
      <c r="A326" s="23"/>
      <c r="B326" s="20" t="s">
        <v>136</v>
      </c>
      <c r="C326" s="13"/>
      <c r="D326" s="38">
        <v>3</v>
      </c>
      <c r="E326" s="13"/>
      <c r="F326" s="20"/>
      <c r="G326" s="13" t="str">
        <f>IF(ISBLANK(Table1[[#This Row],[EARNED]]),"",Table1[[#This Row],[EARNED]])</f>
        <v/>
      </c>
      <c r="H326" s="38"/>
      <c r="I326" s="13"/>
      <c r="J326" s="11"/>
      <c r="K326" s="20" t="s">
        <v>248</v>
      </c>
    </row>
    <row r="327" spans="1:11" x14ac:dyDescent="0.25">
      <c r="A327" s="23"/>
      <c r="B327" s="20" t="s">
        <v>45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20" t="s">
        <v>249</v>
      </c>
    </row>
    <row r="328" spans="1:11" x14ac:dyDescent="0.25">
      <c r="A328" s="46" t="s">
        <v>44</v>
      </c>
      <c r="B328" s="20"/>
      <c r="C328" s="13"/>
      <c r="D328" s="38"/>
      <c r="E328" s="13"/>
      <c r="F328" s="20"/>
      <c r="G328" s="13"/>
      <c r="H328" s="38"/>
      <c r="I328" s="13"/>
      <c r="J328" s="11"/>
      <c r="K328" s="20"/>
    </row>
    <row r="329" spans="1:11" x14ac:dyDescent="0.25">
      <c r="A329" s="39">
        <v>43101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25">
      <c r="A330" s="39">
        <v>43132</v>
      </c>
      <c r="B330" s="20" t="s">
        <v>45</v>
      </c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>
        <v>1</v>
      </c>
      <c r="I330" s="9"/>
      <c r="J330" s="11"/>
      <c r="K330" s="47" t="s">
        <v>252</v>
      </c>
    </row>
    <row r="331" spans="1:11" x14ac:dyDescent="0.25">
      <c r="A331" s="39">
        <v>43160</v>
      </c>
      <c r="B331" s="20" t="s">
        <v>45</v>
      </c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>
        <v>1</v>
      </c>
      <c r="I331" s="9"/>
      <c r="J331" s="11"/>
      <c r="K331" s="47">
        <v>43346</v>
      </c>
    </row>
    <row r="332" spans="1:11" x14ac:dyDescent="0.25">
      <c r="A332" s="39">
        <v>43191</v>
      </c>
      <c r="B332" s="20" t="s">
        <v>45</v>
      </c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>
        <v>1</v>
      </c>
      <c r="I332" s="9"/>
      <c r="J332" s="11"/>
      <c r="K332" s="47" t="s">
        <v>251</v>
      </c>
    </row>
    <row r="333" spans="1:11" x14ac:dyDescent="0.25">
      <c r="A333" s="39">
        <v>43221</v>
      </c>
      <c r="B333" s="20" t="s">
        <v>46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3</v>
      </c>
      <c r="I333" s="9"/>
      <c r="J333" s="11"/>
      <c r="K333" s="20" t="s">
        <v>250</v>
      </c>
    </row>
    <row r="334" spans="1:11" x14ac:dyDescent="0.25">
      <c r="A334" s="39"/>
      <c r="B334" s="15" t="s">
        <v>47</v>
      </c>
      <c r="C334" s="13"/>
      <c r="D334" s="41"/>
      <c r="E334" s="13"/>
      <c r="F334" s="15"/>
      <c r="G334" s="13" t="str">
        <f>IF(ISBLANK(Table1[[#This Row],[EARNED]]),"",Table1[[#This Row],[EARNED]])</f>
        <v/>
      </c>
      <c r="H334" s="41"/>
      <c r="I334" s="9"/>
      <c r="J334" s="12"/>
      <c r="K334" s="15" t="s">
        <v>253</v>
      </c>
    </row>
    <row r="335" spans="1:11" x14ac:dyDescent="0.25">
      <c r="A335" s="39">
        <v>43252</v>
      </c>
      <c r="B335" s="15" t="s">
        <v>45</v>
      </c>
      <c r="C335" s="13">
        <v>1.25</v>
      </c>
      <c r="D335" s="41"/>
      <c r="E335" s="9"/>
      <c r="F335" s="15"/>
      <c r="G335" s="13">
        <f>IF(ISBLANK(Table1[[#This Row],[EARNED]]),"",Table1[[#This Row],[EARNED]])</f>
        <v>1.25</v>
      </c>
      <c r="H335" s="41">
        <v>1</v>
      </c>
      <c r="I335" s="9"/>
      <c r="J335" s="12"/>
      <c r="K335" s="48" t="s">
        <v>254</v>
      </c>
    </row>
    <row r="336" spans="1:11" x14ac:dyDescent="0.25">
      <c r="A336" s="39"/>
      <c r="B336" s="15" t="s">
        <v>47</v>
      </c>
      <c r="C336" s="13"/>
      <c r="D336" s="41"/>
      <c r="E336" s="9"/>
      <c r="F336" s="15"/>
      <c r="G336" s="13" t="str">
        <f>IF(ISBLANK(Table1[[#This Row],[EARNED]]),"",Table1[[#This Row],[EARNED]])</f>
        <v/>
      </c>
      <c r="H336" s="41"/>
      <c r="I336" s="9"/>
      <c r="J336" s="12"/>
      <c r="K336" s="48" t="s">
        <v>255</v>
      </c>
    </row>
    <row r="337" spans="1:11" x14ac:dyDescent="0.25">
      <c r="A337" s="39">
        <v>43282</v>
      </c>
      <c r="B337" s="20" t="s">
        <v>45</v>
      </c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>
        <v>1</v>
      </c>
      <c r="I337" s="9"/>
      <c r="J337" s="11"/>
      <c r="K337" s="47" t="s">
        <v>256</v>
      </c>
    </row>
    <row r="338" spans="1:11" x14ac:dyDescent="0.25">
      <c r="A338" s="39">
        <v>43313</v>
      </c>
      <c r="B338" s="20" t="s">
        <v>48</v>
      </c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>
        <v>2</v>
      </c>
      <c r="I338" s="9"/>
      <c r="J338" s="11"/>
      <c r="K338" s="20" t="s">
        <v>257</v>
      </c>
    </row>
    <row r="339" spans="1:11" x14ac:dyDescent="0.25">
      <c r="A339" s="39"/>
      <c r="B339" s="20" t="s">
        <v>47</v>
      </c>
      <c r="C339" s="13"/>
      <c r="D339" s="38"/>
      <c r="E339" s="9"/>
      <c r="F339" s="20"/>
      <c r="G339" s="13" t="str">
        <f>IF(ISBLANK(Table1[[#This Row],[EARNED]]),"",Table1[[#This Row],[EARNED]])</f>
        <v/>
      </c>
      <c r="H339" s="38"/>
      <c r="I339" s="9"/>
      <c r="J339" s="11"/>
      <c r="K339" s="20" t="s">
        <v>258</v>
      </c>
    </row>
    <row r="340" spans="1:11" x14ac:dyDescent="0.25">
      <c r="A340" s="39">
        <v>43344</v>
      </c>
      <c r="B340" s="20"/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25">
      <c r="A341" s="39">
        <v>43374</v>
      </c>
      <c r="B341" s="20" t="s">
        <v>45</v>
      </c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>
        <v>1</v>
      </c>
      <c r="I341" s="9"/>
      <c r="J341" s="11"/>
      <c r="K341" s="47">
        <v>43444</v>
      </c>
    </row>
    <row r="342" spans="1:11" x14ac:dyDescent="0.25">
      <c r="A342" s="39">
        <v>43405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39">
        <v>43435</v>
      </c>
      <c r="B343" s="20" t="s">
        <v>48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2</v>
      </c>
      <c r="I343" s="9"/>
      <c r="J343" s="11"/>
      <c r="K343" s="20" t="s">
        <v>259</v>
      </c>
    </row>
    <row r="344" spans="1:11" x14ac:dyDescent="0.25">
      <c r="A344" s="39"/>
      <c r="B344" s="20" t="s">
        <v>50</v>
      </c>
      <c r="C344" s="13"/>
      <c r="D344" s="38">
        <v>5</v>
      </c>
      <c r="E344" s="9"/>
      <c r="F344" s="20"/>
      <c r="G344" s="13" t="str">
        <f>IF(ISBLANK(Table1[[#This Row],[EARNED]]),"",Table1[[#This Row],[EARNED]])</f>
        <v/>
      </c>
      <c r="H344" s="38"/>
      <c r="I344" s="9"/>
      <c r="J344" s="11"/>
      <c r="K344" s="20"/>
    </row>
    <row r="345" spans="1:11" x14ac:dyDescent="0.25">
      <c r="A345" s="46" t="s">
        <v>49</v>
      </c>
      <c r="B345" s="20"/>
      <c r="C345" s="13"/>
      <c r="D345" s="38"/>
      <c r="E345" s="9"/>
      <c r="F345" s="20"/>
      <c r="G345" s="13"/>
      <c r="H345" s="38"/>
      <c r="I345" s="9"/>
      <c r="J345" s="11"/>
      <c r="K345" s="20"/>
    </row>
    <row r="346" spans="1:11" x14ac:dyDescent="0.25">
      <c r="A346" s="39">
        <v>43466</v>
      </c>
      <c r="B346" s="20" t="s">
        <v>51</v>
      </c>
      <c r="C346" s="13">
        <v>1.25</v>
      </c>
      <c r="D346" s="38">
        <v>5</v>
      </c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 t="s">
        <v>263</v>
      </c>
    </row>
    <row r="347" spans="1:11" x14ac:dyDescent="0.25">
      <c r="A347" s="39"/>
      <c r="B347" s="20" t="s">
        <v>52</v>
      </c>
      <c r="C347" s="13"/>
      <c r="D347" s="38">
        <v>4</v>
      </c>
      <c r="E347" s="9"/>
      <c r="F347" s="20"/>
      <c r="G347" s="13" t="str">
        <f>IF(ISBLANK(Table1[[#This Row],[EARNED]]),"",Table1[[#This Row],[EARNED]])</f>
        <v/>
      </c>
      <c r="H347" s="38"/>
      <c r="I347" s="9"/>
      <c r="J347" s="11"/>
      <c r="K347" s="20" t="s">
        <v>262</v>
      </c>
    </row>
    <row r="348" spans="1:11" x14ac:dyDescent="0.25">
      <c r="A348" s="39"/>
      <c r="B348" s="20" t="s">
        <v>53</v>
      </c>
      <c r="C348" s="13"/>
      <c r="D348" s="38">
        <v>6</v>
      </c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20" t="s">
        <v>261</v>
      </c>
    </row>
    <row r="349" spans="1:11" x14ac:dyDescent="0.25">
      <c r="A349" s="39">
        <v>43497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25">
      <c r="A350" s="39">
        <v>43525</v>
      </c>
      <c r="B350" s="20" t="s">
        <v>48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260</v>
      </c>
    </row>
    <row r="351" spans="1:11" x14ac:dyDescent="0.25">
      <c r="A351" s="39">
        <v>43556</v>
      </c>
      <c r="B351" s="20" t="s">
        <v>48</v>
      </c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>
        <v>2</v>
      </c>
      <c r="I351" s="9"/>
      <c r="J351" s="11"/>
      <c r="K351" s="20" t="s">
        <v>264</v>
      </c>
    </row>
    <row r="352" spans="1:11" x14ac:dyDescent="0.25">
      <c r="A352" s="39">
        <v>43586</v>
      </c>
      <c r="B352" s="20"/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25">
      <c r="A353" s="39">
        <v>43617</v>
      </c>
      <c r="B353" s="20" t="s">
        <v>45</v>
      </c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>
        <v>1</v>
      </c>
      <c r="I353" s="9"/>
      <c r="J353" s="11"/>
      <c r="K353" s="47">
        <v>43622</v>
      </c>
    </row>
    <row r="354" spans="1:11" x14ac:dyDescent="0.25">
      <c r="A354" s="39"/>
      <c r="B354" s="20" t="s">
        <v>47</v>
      </c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47" t="s">
        <v>265</v>
      </c>
    </row>
    <row r="355" spans="1:11" x14ac:dyDescent="0.25">
      <c r="A355" s="39"/>
      <c r="B355" s="20" t="s">
        <v>47</v>
      </c>
      <c r="C355" s="13"/>
      <c r="D355" s="38"/>
      <c r="E355" s="9"/>
      <c r="F355" s="20"/>
      <c r="G355" s="13" t="str">
        <f>IF(ISBLANK(Table1[[#This Row],[EARNED]]),"",Table1[[#This Row],[EARNED]])</f>
        <v/>
      </c>
      <c r="H355" s="38"/>
      <c r="I355" s="9"/>
      <c r="J355" s="11"/>
      <c r="K355" s="47" t="s">
        <v>266</v>
      </c>
    </row>
    <row r="356" spans="1:11" x14ac:dyDescent="0.25">
      <c r="A356" s="39">
        <v>43647</v>
      </c>
      <c r="B356" s="20" t="s">
        <v>45</v>
      </c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>
        <v>1</v>
      </c>
      <c r="I356" s="9"/>
      <c r="J356" s="11"/>
      <c r="K356" s="47" t="s">
        <v>267</v>
      </c>
    </row>
    <row r="357" spans="1:11" x14ac:dyDescent="0.25">
      <c r="A357" s="39">
        <v>43678</v>
      </c>
      <c r="B357" s="20" t="s">
        <v>48</v>
      </c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>
        <v>2</v>
      </c>
      <c r="I357" s="9"/>
      <c r="J357" s="11"/>
      <c r="K357" s="20" t="s">
        <v>268</v>
      </c>
    </row>
    <row r="358" spans="1:11" x14ac:dyDescent="0.25">
      <c r="A358" s="39">
        <v>43709</v>
      </c>
      <c r="B358" s="20" t="s">
        <v>45</v>
      </c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>
        <v>1</v>
      </c>
      <c r="I358" s="9"/>
      <c r="J358" s="11"/>
      <c r="K358" s="47">
        <v>43778</v>
      </c>
    </row>
    <row r="359" spans="1:11" x14ac:dyDescent="0.25">
      <c r="A359" s="39"/>
      <c r="B359" s="20" t="s">
        <v>45</v>
      </c>
      <c r="C359" s="13"/>
      <c r="D359" s="38"/>
      <c r="E359" s="9"/>
      <c r="F359" s="20"/>
      <c r="G359" s="13" t="str">
        <f>IF(ISBLANK(Table1[[#This Row],[EARNED]]),"",Table1[[#This Row],[EARNED]])</f>
        <v/>
      </c>
      <c r="H359" s="38">
        <v>1</v>
      </c>
      <c r="I359" s="9"/>
      <c r="J359" s="11"/>
      <c r="K359" s="47" t="s">
        <v>269</v>
      </c>
    </row>
    <row r="360" spans="1:11" x14ac:dyDescent="0.25">
      <c r="A360" s="39">
        <v>43739</v>
      </c>
      <c r="B360" s="20" t="s">
        <v>45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>
        <v>1</v>
      </c>
      <c r="I360" s="9"/>
      <c r="J360" s="11"/>
      <c r="K360" s="47" t="s">
        <v>270</v>
      </c>
    </row>
    <row r="361" spans="1:11" x14ac:dyDescent="0.25">
      <c r="A361" s="39"/>
      <c r="B361" s="20" t="s">
        <v>45</v>
      </c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>
        <v>1</v>
      </c>
      <c r="I361" s="9"/>
      <c r="J361" s="11"/>
      <c r="K361" s="47" t="s">
        <v>271</v>
      </c>
    </row>
    <row r="362" spans="1:11" x14ac:dyDescent="0.25">
      <c r="A362" s="39">
        <v>43770</v>
      </c>
      <c r="B362" s="20" t="s">
        <v>48</v>
      </c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>
        <v>2</v>
      </c>
      <c r="I362" s="9"/>
      <c r="J362" s="11"/>
      <c r="K362" s="20" t="s">
        <v>272</v>
      </c>
    </row>
    <row r="363" spans="1:11" x14ac:dyDescent="0.25">
      <c r="A363" s="39">
        <v>43800</v>
      </c>
      <c r="B363" s="20" t="s">
        <v>52</v>
      </c>
      <c r="C363" s="13">
        <v>1.25</v>
      </c>
      <c r="D363" s="38">
        <v>4</v>
      </c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 t="s">
        <v>273</v>
      </c>
    </row>
    <row r="364" spans="1:11" x14ac:dyDescent="0.25">
      <c r="A364" s="46" t="s">
        <v>54</v>
      </c>
      <c r="B364" s="20"/>
      <c r="C364" s="13"/>
      <c r="D364" s="38"/>
      <c r="E364" s="9"/>
      <c r="F364" s="20"/>
      <c r="G364" s="13"/>
      <c r="H364" s="38"/>
      <c r="I364" s="9"/>
      <c r="J364" s="11"/>
      <c r="K364" s="20"/>
    </row>
    <row r="365" spans="1:11" x14ac:dyDescent="0.25">
      <c r="A365" s="39">
        <v>43831</v>
      </c>
      <c r="B365" s="20" t="s">
        <v>299</v>
      </c>
      <c r="C365" s="13">
        <v>1.25</v>
      </c>
      <c r="D365" s="38">
        <v>5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52" t="s">
        <v>274</v>
      </c>
    </row>
    <row r="366" spans="1:11" x14ac:dyDescent="0.25">
      <c r="A366" s="39"/>
      <c r="B366" s="20" t="s">
        <v>46</v>
      </c>
      <c r="C366" s="13"/>
      <c r="D366" s="38"/>
      <c r="E366" s="9"/>
      <c r="F366" s="20"/>
      <c r="G366" s="13" t="str">
        <f>IF(ISBLANK(Table1[[#This Row],[EARNED]]),"",Table1[[#This Row],[EARNED]])</f>
        <v/>
      </c>
      <c r="H366" s="38">
        <v>3</v>
      </c>
      <c r="I366" s="9"/>
      <c r="J366" s="11"/>
      <c r="K366" s="20" t="s">
        <v>275</v>
      </c>
    </row>
    <row r="367" spans="1:11" x14ac:dyDescent="0.25">
      <c r="A367" s="39">
        <v>43862</v>
      </c>
      <c r="B367" s="20" t="s">
        <v>45</v>
      </c>
      <c r="C367" s="13">
        <v>1.25</v>
      </c>
      <c r="D367" s="38"/>
      <c r="E367" s="9"/>
      <c r="F367" s="20"/>
      <c r="G367" s="13">
        <f>IF(ISBLANK(Table1[[#This Row],[EARNED]]),"",Table1[[#This Row],[EARNED]])</f>
        <v>1.25</v>
      </c>
      <c r="H367" s="38">
        <v>1</v>
      </c>
      <c r="I367" s="9"/>
      <c r="J367" s="11"/>
      <c r="K367" s="20" t="s">
        <v>276</v>
      </c>
    </row>
    <row r="368" spans="1:11" x14ac:dyDescent="0.25">
      <c r="A368" s="39">
        <v>43891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25">
      <c r="A369" s="39">
        <v>43922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39">
        <v>43952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43983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25">
      <c r="A372" s="39">
        <v>44013</v>
      </c>
      <c r="B372" s="20" t="s">
        <v>47</v>
      </c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47" t="s">
        <v>277</v>
      </c>
    </row>
    <row r="373" spans="1:11" x14ac:dyDescent="0.25">
      <c r="A373" s="39"/>
      <c r="B373" s="20" t="s">
        <v>45</v>
      </c>
      <c r="C373" s="13"/>
      <c r="D373" s="38"/>
      <c r="E373" s="9"/>
      <c r="F373" s="20"/>
      <c r="G373" s="13" t="str">
        <f>IF(ISBLANK(Table1[[#This Row],[EARNED]]),"",Table1[[#This Row],[EARNED]])</f>
        <v/>
      </c>
      <c r="H373" s="38">
        <v>1</v>
      </c>
      <c r="I373" s="9"/>
      <c r="J373" s="11"/>
      <c r="K373" s="47" t="s">
        <v>278</v>
      </c>
    </row>
    <row r="374" spans="1:11" x14ac:dyDescent="0.25">
      <c r="A374" s="39">
        <v>44044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44075</v>
      </c>
      <c r="B375" s="20" t="s">
        <v>45</v>
      </c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>
        <v>1</v>
      </c>
      <c r="I375" s="9"/>
      <c r="J375" s="11"/>
      <c r="K375" s="47">
        <v>43839</v>
      </c>
    </row>
    <row r="376" spans="1:11" x14ac:dyDescent="0.25">
      <c r="A376" s="39">
        <v>44105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44136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39">
        <v>44166</v>
      </c>
      <c r="B378" s="20" t="s">
        <v>47</v>
      </c>
      <c r="C378" s="13">
        <v>1.25</v>
      </c>
      <c r="D378" s="38"/>
      <c r="E378" s="9"/>
      <c r="F378" s="20"/>
      <c r="G378" s="13">
        <f>IF(ISBLANK(Table1[[#This Row],[EARNED]]),"",Table1[[#This Row],[EARNED]])</f>
        <v>1.25</v>
      </c>
      <c r="H378" s="38"/>
      <c r="I378" s="9"/>
      <c r="J378" s="11"/>
      <c r="K378" s="47" t="s">
        <v>279</v>
      </c>
    </row>
    <row r="379" spans="1:11" x14ac:dyDescent="0.25">
      <c r="A379" s="39"/>
      <c r="B379" s="20" t="s">
        <v>51</v>
      </c>
      <c r="C379" s="13"/>
      <c r="D379" s="38">
        <v>5</v>
      </c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47" t="s">
        <v>280</v>
      </c>
    </row>
    <row r="380" spans="1:11" x14ac:dyDescent="0.25">
      <c r="A380" s="46" t="s">
        <v>55</v>
      </c>
      <c r="B380" s="2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25">
      <c r="A381" s="39">
        <v>44197</v>
      </c>
      <c r="B381" s="20" t="s">
        <v>45</v>
      </c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>
        <v>1</v>
      </c>
      <c r="I381" s="9"/>
      <c r="J381" s="11"/>
      <c r="K381" s="47" t="s">
        <v>281</v>
      </c>
    </row>
    <row r="382" spans="1:11" x14ac:dyDescent="0.25">
      <c r="A382" s="39">
        <v>44228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25">
      <c r="A383" s="39">
        <v>44256</v>
      </c>
      <c r="B383" s="20" t="s">
        <v>45</v>
      </c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>
        <v>1</v>
      </c>
      <c r="I383" s="9"/>
      <c r="J383" s="11"/>
      <c r="K383" s="47">
        <v>44472</v>
      </c>
    </row>
    <row r="384" spans="1:11" x14ac:dyDescent="0.25">
      <c r="A384" s="39">
        <v>44287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25">
      <c r="A385" s="39">
        <v>44317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25">
      <c r="A386" s="39">
        <v>44348</v>
      </c>
      <c r="B386" s="20" t="s">
        <v>45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1</v>
      </c>
      <c r="I386" s="9"/>
      <c r="J386" s="11"/>
      <c r="K386" s="47" t="s">
        <v>282</v>
      </c>
    </row>
    <row r="387" spans="1:11" x14ac:dyDescent="0.25">
      <c r="A387" s="39"/>
      <c r="B387" s="20" t="s">
        <v>47</v>
      </c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47" t="s">
        <v>283</v>
      </c>
    </row>
    <row r="388" spans="1:11" x14ac:dyDescent="0.25">
      <c r="A388" s="39">
        <v>44378</v>
      </c>
      <c r="B388" s="20" t="s">
        <v>48</v>
      </c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>
        <v>2</v>
      </c>
      <c r="I388" s="9"/>
      <c r="J388" s="11"/>
      <c r="K388" s="20" t="s">
        <v>284</v>
      </c>
    </row>
    <row r="389" spans="1:11" x14ac:dyDescent="0.25">
      <c r="A389" s="39">
        <v>44409</v>
      </c>
      <c r="B389" s="20"/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/>
      <c r="I389" s="9"/>
      <c r="J389" s="11"/>
      <c r="K389" s="20"/>
    </row>
    <row r="390" spans="1:11" x14ac:dyDescent="0.25">
      <c r="A390" s="39">
        <v>44440</v>
      </c>
      <c r="B390" s="20"/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25">
      <c r="A391" s="39">
        <v>44470</v>
      </c>
      <c r="B391" s="20" t="s">
        <v>45</v>
      </c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>
        <v>1</v>
      </c>
      <c r="I391" s="9"/>
      <c r="J391" s="11"/>
      <c r="K391" s="47">
        <v>44238</v>
      </c>
    </row>
    <row r="392" spans="1:11" x14ac:dyDescent="0.25">
      <c r="A392" s="39">
        <v>44501</v>
      </c>
      <c r="B392" s="20"/>
      <c r="C392" s="13">
        <v>1.25</v>
      </c>
      <c r="D392" s="38"/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/>
    </row>
    <row r="393" spans="1:11" x14ac:dyDescent="0.25">
      <c r="A393" s="39">
        <v>44531</v>
      </c>
      <c r="B393" s="20" t="s">
        <v>51</v>
      </c>
      <c r="C393" s="13">
        <v>1.25</v>
      </c>
      <c r="D393" s="38">
        <v>5</v>
      </c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 t="s">
        <v>285</v>
      </c>
    </row>
    <row r="394" spans="1:11" x14ac:dyDescent="0.25">
      <c r="A394" s="46" t="s">
        <v>56</v>
      </c>
      <c r="B394" s="20"/>
      <c r="C394" s="13"/>
      <c r="D394" s="38"/>
      <c r="E394" s="9"/>
      <c r="F394" s="20"/>
      <c r="G394" s="13"/>
      <c r="H394" s="38"/>
      <c r="I394" s="9"/>
      <c r="J394" s="11"/>
      <c r="K394" s="20"/>
    </row>
    <row r="395" spans="1:11" x14ac:dyDescent="0.25">
      <c r="A395" s="39">
        <v>44562</v>
      </c>
      <c r="B395" s="20"/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/>
    </row>
    <row r="396" spans="1:11" x14ac:dyDescent="0.25">
      <c r="A396" s="39">
        <v>44593</v>
      </c>
      <c r="B396" s="20"/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/>
    </row>
    <row r="397" spans="1:11" x14ac:dyDescent="0.25">
      <c r="A397" s="39">
        <v>44621</v>
      </c>
      <c r="B397" s="20"/>
      <c r="C397" s="13">
        <v>1.25</v>
      </c>
      <c r="D397" s="38"/>
      <c r="E397" s="9"/>
      <c r="F397" s="20"/>
      <c r="G397" s="13">
        <f>IF(ISBLANK(Table1[[#This Row],[EARNED]]),"",Table1[[#This Row],[EARNED]])</f>
        <v>1.25</v>
      </c>
      <c r="H397" s="38"/>
      <c r="I397" s="9"/>
      <c r="J397" s="11"/>
      <c r="K397" s="20"/>
    </row>
    <row r="398" spans="1:11" x14ac:dyDescent="0.25">
      <c r="A398" s="39">
        <v>44652</v>
      </c>
      <c r="B398" s="20" t="s">
        <v>45</v>
      </c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>
        <v>1</v>
      </c>
      <c r="I398" s="9"/>
      <c r="J398" s="11"/>
      <c r="K398" s="47" t="s">
        <v>286</v>
      </c>
    </row>
    <row r="399" spans="1:11" x14ac:dyDescent="0.25">
      <c r="A399" s="39">
        <v>44682</v>
      </c>
      <c r="B399" s="20" t="s">
        <v>47</v>
      </c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47" t="s">
        <v>287</v>
      </c>
    </row>
    <row r="400" spans="1:11" x14ac:dyDescent="0.25">
      <c r="A400" s="39"/>
      <c r="B400" s="20" t="s">
        <v>47</v>
      </c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47" t="s">
        <v>288</v>
      </c>
    </row>
    <row r="401" spans="1:11" x14ac:dyDescent="0.25">
      <c r="A401" s="39"/>
      <c r="B401" s="20" t="s">
        <v>135</v>
      </c>
      <c r="C401" s="13"/>
      <c r="D401" s="38">
        <v>6.7000000000000004E-2</v>
      </c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47"/>
    </row>
    <row r="402" spans="1:11" x14ac:dyDescent="0.25">
      <c r="A402" s="39">
        <v>44713</v>
      </c>
      <c r="B402" s="20" t="s">
        <v>320</v>
      </c>
      <c r="C402" s="13">
        <v>1.25</v>
      </c>
      <c r="D402" s="38">
        <v>0.26700000000000002</v>
      </c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1" x14ac:dyDescent="0.25">
      <c r="A403" s="39">
        <v>44743</v>
      </c>
      <c r="B403" s="20" t="s">
        <v>319</v>
      </c>
      <c r="C403" s="13">
        <v>1.25</v>
      </c>
      <c r="D403" s="38">
        <v>7.7000000000000013E-2</v>
      </c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1" x14ac:dyDescent="0.25">
      <c r="A404" s="39">
        <v>44774</v>
      </c>
      <c r="B404" s="20" t="s">
        <v>317</v>
      </c>
      <c r="C404" s="13">
        <v>1.25</v>
      </c>
      <c r="D404" s="38">
        <v>2</v>
      </c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20" t="s">
        <v>321</v>
      </c>
    </row>
    <row r="405" spans="1:11" x14ac:dyDescent="0.25">
      <c r="A405" s="39"/>
      <c r="B405" s="20" t="s">
        <v>318</v>
      </c>
      <c r="C405" s="13"/>
      <c r="D405" s="38">
        <v>4.6000000000000006E-2</v>
      </c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25">
      <c r="A406" s="39">
        <v>44805</v>
      </c>
      <c r="B406" s="20" t="s">
        <v>315</v>
      </c>
      <c r="C406" s="13">
        <v>1.25</v>
      </c>
      <c r="D406" s="38">
        <v>1</v>
      </c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47">
        <v>44824</v>
      </c>
    </row>
    <row r="407" spans="1:11" x14ac:dyDescent="0.25">
      <c r="A407" s="39"/>
      <c r="B407" s="20" t="s">
        <v>316</v>
      </c>
      <c r="C407" s="13"/>
      <c r="D407" s="38">
        <v>0.129</v>
      </c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47"/>
    </row>
    <row r="408" spans="1:11" x14ac:dyDescent="0.25">
      <c r="A408" s="39">
        <v>44835</v>
      </c>
      <c r="B408" s="20" t="s">
        <v>301</v>
      </c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 t="s">
        <v>304</v>
      </c>
    </row>
    <row r="409" spans="1:11" x14ac:dyDescent="0.25">
      <c r="A409" s="39"/>
      <c r="B409" s="20" t="s">
        <v>45</v>
      </c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>
        <v>1</v>
      </c>
      <c r="I409" s="9"/>
      <c r="J409" s="11"/>
      <c r="K409" s="47">
        <v>44848</v>
      </c>
    </row>
    <row r="410" spans="1:11" x14ac:dyDescent="0.25">
      <c r="A410" s="39"/>
      <c r="B410" s="20" t="s">
        <v>45</v>
      </c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>
        <v>1</v>
      </c>
      <c r="I410" s="9"/>
      <c r="J410" s="11"/>
      <c r="K410" s="47">
        <v>44860</v>
      </c>
    </row>
    <row r="411" spans="1:11" x14ac:dyDescent="0.25">
      <c r="A411" s="39"/>
      <c r="B411" s="20" t="s">
        <v>314</v>
      </c>
      <c r="C411" s="13"/>
      <c r="D411" s="38">
        <v>0.24199999999999999</v>
      </c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47"/>
    </row>
    <row r="412" spans="1:11" x14ac:dyDescent="0.25">
      <c r="A412" s="39">
        <v>44866</v>
      </c>
      <c r="B412" s="20" t="s">
        <v>302</v>
      </c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47">
        <v>44893</v>
      </c>
    </row>
    <row r="413" spans="1:11" x14ac:dyDescent="0.25">
      <c r="A413" s="39">
        <v>44896</v>
      </c>
      <c r="B413" s="20" t="s">
        <v>50</v>
      </c>
      <c r="C413" s="13">
        <v>1.25</v>
      </c>
      <c r="D413" s="38">
        <v>5</v>
      </c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 t="s">
        <v>312</v>
      </c>
    </row>
    <row r="414" spans="1:11" x14ac:dyDescent="0.25">
      <c r="A414" s="39"/>
      <c r="B414" s="20" t="s">
        <v>313</v>
      </c>
      <c r="C414" s="13"/>
      <c r="D414" s="38">
        <v>0.36499999999999999</v>
      </c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25">
      <c r="A415" s="46" t="s">
        <v>57</v>
      </c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25">
      <c r="A416" s="39">
        <v>44927</v>
      </c>
      <c r="B416" s="20" t="s">
        <v>303</v>
      </c>
      <c r="C416" s="13">
        <v>1.25</v>
      </c>
      <c r="D416" s="38"/>
      <c r="E416" s="9"/>
      <c r="F416" s="20"/>
      <c r="G416" s="13">
        <f>IF(ISBLANK(Table1[[#This Row],[EARNED]]),"",Table1[[#This Row],[EARNED]])</f>
        <v>1.25</v>
      </c>
      <c r="H416" s="38"/>
      <c r="I416" s="9"/>
      <c r="J416" s="11"/>
      <c r="K416" s="47">
        <v>44945</v>
      </c>
    </row>
    <row r="417" spans="1:11" x14ac:dyDescent="0.25">
      <c r="A417" s="39"/>
      <c r="B417" s="20" t="s">
        <v>45</v>
      </c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>
        <v>1</v>
      </c>
      <c r="I417" s="9"/>
      <c r="J417" s="11"/>
      <c r="K417" s="47">
        <v>44956</v>
      </c>
    </row>
    <row r="418" spans="1:11" x14ac:dyDescent="0.25">
      <c r="A418" s="39">
        <v>44958</v>
      </c>
      <c r="B418" s="20" t="s">
        <v>48</v>
      </c>
      <c r="C418" s="13">
        <v>1.25</v>
      </c>
      <c r="D418" s="38"/>
      <c r="E418" s="9"/>
      <c r="F418" s="20"/>
      <c r="G418" s="13">
        <f>IF(ISBLANK(Table1[[#This Row],[EARNED]]),"",Table1[[#This Row],[EARNED]])</f>
        <v>1.25</v>
      </c>
      <c r="H418" s="38">
        <v>2</v>
      </c>
      <c r="I418" s="9"/>
      <c r="J418" s="11"/>
      <c r="K418" s="20" t="s">
        <v>305</v>
      </c>
    </row>
    <row r="419" spans="1:11" x14ac:dyDescent="0.25">
      <c r="A419" s="39"/>
      <c r="B419" s="20" t="s">
        <v>48</v>
      </c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>
        <v>2</v>
      </c>
      <c r="I419" s="9"/>
      <c r="J419" s="11"/>
      <c r="K419" s="20" t="s">
        <v>306</v>
      </c>
    </row>
    <row r="420" spans="1:11" x14ac:dyDescent="0.25">
      <c r="A420" s="39">
        <v>44986</v>
      </c>
      <c r="B420" s="20" t="s">
        <v>46</v>
      </c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>
        <v>3</v>
      </c>
      <c r="I420" s="9"/>
      <c r="J420" s="11"/>
      <c r="K420" s="20" t="s">
        <v>307</v>
      </c>
    </row>
    <row r="421" spans="1:11" x14ac:dyDescent="0.25">
      <c r="A421" s="39">
        <v>45017</v>
      </c>
      <c r="B421" s="20" t="s">
        <v>46</v>
      </c>
      <c r="C421" s="13">
        <v>1.25</v>
      </c>
      <c r="D421" s="38"/>
      <c r="E421" s="9"/>
      <c r="F421" s="20"/>
      <c r="G421" s="13">
        <f>IF(ISBLANK(Table1[[#This Row],[EARNED]]),"",Table1[[#This Row],[EARNED]])</f>
        <v>1.25</v>
      </c>
      <c r="H421" s="38">
        <v>3</v>
      </c>
      <c r="I421" s="9"/>
      <c r="J421" s="11"/>
      <c r="K421" s="20" t="s">
        <v>308</v>
      </c>
    </row>
    <row r="422" spans="1:11" x14ac:dyDescent="0.25">
      <c r="A422" s="39">
        <v>45047</v>
      </c>
      <c r="B422" s="20" t="s">
        <v>48</v>
      </c>
      <c r="C422" s="13">
        <v>1.25</v>
      </c>
      <c r="D422" s="38"/>
      <c r="E422" s="9"/>
      <c r="F422" s="20"/>
      <c r="G422" s="13">
        <f>IF(ISBLANK(Table1[[#This Row],[EARNED]]),"",Table1[[#This Row],[EARNED]])</f>
        <v>1.25</v>
      </c>
      <c r="H422" s="38">
        <v>2</v>
      </c>
      <c r="I422" s="9"/>
      <c r="J422" s="11"/>
      <c r="K422" s="20" t="s">
        <v>309</v>
      </c>
    </row>
    <row r="423" spans="1:11" x14ac:dyDescent="0.25">
      <c r="A423" s="39">
        <v>45078</v>
      </c>
      <c r="B423" s="20" t="s">
        <v>45</v>
      </c>
      <c r="C423" s="13">
        <v>1.25</v>
      </c>
      <c r="D423" s="38"/>
      <c r="E423" s="9"/>
      <c r="F423" s="20"/>
      <c r="G423" s="13">
        <f>IF(ISBLANK(Table1[[#This Row],[EARNED]]),"",Table1[[#This Row],[EARNED]])</f>
        <v>1.25</v>
      </c>
      <c r="H423" s="38">
        <v>1</v>
      </c>
      <c r="I423" s="9"/>
      <c r="J423" s="11"/>
      <c r="K423" s="47">
        <v>45077</v>
      </c>
    </row>
    <row r="424" spans="1:11" x14ac:dyDescent="0.25">
      <c r="A424" s="39"/>
      <c r="B424" s="20" t="s">
        <v>48</v>
      </c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>
        <v>2</v>
      </c>
      <c r="I424" s="9"/>
      <c r="J424" s="11"/>
      <c r="K424" s="47" t="s">
        <v>310</v>
      </c>
    </row>
    <row r="425" spans="1:11" x14ac:dyDescent="0.25">
      <c r="A425" s="39"/>
      <c r="B425" s="20" t="s">
        <v>47</v>
      </c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/>
      <c r="I425" s="9"/>
      <c r="J425" s="11"/>
      <c r="K425" s="47">
        <v>45112</v>
      </c>
    </row>
    <row r="426" spans="1:11" x14ac:dyDescent="0.25">
      <c r="A426" s="39">
        <v>45108</v>
      </c>
      <c r="B426" s="20" t="s">
        <v>59</v>
      </c>
      <c r="C426" s="13">
        <v>1.25</v>
      </c>
      <c r="D426" s="38">
        <v>2</v>
      </c>
      <c r="E426" s="9"/>
      <c r="F426" s="20"/>
      <c r="G426" s="13">
        <f>IF(ISBLANK(Table1[[#This Row],[EARNED]]),"",Table1[[#This Row],[EARNED]])</f>
        <v>1.25</v>
      </c>
      <c r="H426" s="38"/>
      <c r="I426" s="9"/>
      <c r="J426" s="11"/>
      <c r="K426" s="47">
        <v>45110</v>
      </c>
    </row>
    <row r="427" spans="1:11" x14ac:dyDescent="0.25">
      <c r="A427" s="39"/>
      <c r="B427" s="20" t="s">
        <v>48</v>
      </c>
      <c r="C427" s="13"/>
      <c r="D427" s="38"/>
      <c r="E427" s="9"/>
      <c r="F427" s="20"/>
      <c r="G427" s="13" t="str">
        <f>IF(ISBLANK(Table1[[#This Row],[EARNED]]),"",Table1[[#This Row],[EARNED]])</f>
        <v/>
      </c>
      <c r="H427" s="38">
        <v>2</v>
      </c>
      <c r="I427" s="9"/>
      <c r="J427" s="11"/>
      <c r="K427" s="47" t="s">
        <v>311</v>
      </c>
    </row>
    <row r="428" spans="1:11" x14ac:dyDescent="0.25">
      <c r="A428" s="39">
        <v>45139</v>
      </c>
      <c r="B428" s="20" t="s">
        <v>45</v>
      </c>
      <c r="C428" s="13">
        <v>1.25</v>
      </c>
      <c r="D428" s="38"/>
      <c r="E428" s="9"/>
      <c r="F428" s="20"/>
      <c r="G428" s="13">
        <f>IF(ISBLANK(Table1[[#This Row],[EARNED]]),"",Table1[[#This Row],[EARNED]])</f>
        <v>1.25</v>
      </c>
      <c r="H428" s="38">
        <v>1</v>
      </c>
      <c r="I428" s="9"/>
      <c r="J428" s="11"/>
      <c r="K428" s="47">
        <v>45158</v>
      </c>
    </row>
    <row r="429" spans="1:11" x14ac:dyDescent="0.25">
      <c r="A429" s="39">
        <v>45170</v>
      </c>
      <c r="B429" s="20" t="s">
        <v>236</v>
      </c>
      <c r="C429" s="13">
        <v>1.25</v>
      </c>
      <c r="D429" s="38">
        <v>9</v>
      </c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 t="s">
        <v>324</v>
      </c>
    </row>
    <row r="430" spans="1:11" x14ac:dyDescent="0.25">
      <c r="A430" s="39"/>
      <c r="B430" s="20" t="s">
        <v>48</v>
      </c>
      <c r="C430" s="13"/>
      <c r="D430" s="38"/>
      <c r="E430" s="9"/>
      <c r="F430" s="20"/>
      <c r="G430" s="13" t="str">
        <f>IF(ISBLANK(Table1[[#This Row],[EARNED]]),"",Table1[[#This Row],[EARNED]])</f>
        <v/>
      </c>
      <c r="H430" s="38">
        <v>2</v>
      </c>
      <c r="I430" s="9"/>
      <c r="J430" s="11"/>
      <c r="K430" s="20" t="s">
        <v>325</v>
      </c>
    </row>
    <row r="431" spans="1:11" x14ac:dyDescent="0.25">
      <c r="A431" s="39"/>
      <c r="B431" s="20" t="s">
        <v>53</v>
      </c>
      <c r="C431" s="13"/>
      <c r="D431" s="38">
        <v>6</v>
      </c>
      <c r="E431" s="9"/>
      <c r="F431" s="20"/>
      <c r="G431" s="13" t="str">
        <f>IF(ISBLANK(Table1[[#This Row],[EARNED]]),"",Table1[[#This Row],[EARNED]])</f>
        <v/>
      </c>
      <c r="H431" s="38"/>
      <c r="I431" s="9"/>
      <c r="J431" s="11"/>
      <c r="K431" s="20" t="s">
        <v>326</v>
      </c>
    </row>
    <row r="432" spans="1:11" x14ac:dyDescent="0.25">
      <c r="A432" s="39">
        <v>45200</v>
      </c>
      <c r="B432" s="20" t="s">
        <v>45</v>
      </c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>
        <v>1</v>
      </c>
      <c r="I432" s="9"/>
      <c r="J432" s="11"/>
      <c r="K432" s="47">
        <v>45219</v>
      </c>
    </row>
    <row r="433" spans="1:11" x14ac:dyDescent="0.25">
      <c r="A433" s="39">
        <v>45231</v>
      </c>
      <c r="B433" s="20"/>
      <c r="C433" s="13">
        <v>1.25</v>
      </c>
      <c r="D433" s="38"/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/>
    </row>
    <row r="434" spans="1:11" x14ac:dyDescent="0.25">
      <c r="A434" s="39">
        <v>45261</v>
      </c>
      <c r="B434" s="20" t="s">
        <v>45</v>
      </c>
      <c r="C434" s="13"/>
      <c r="D434" s="38"/>
      <c r="E434" s="9"/>
      <c r="F434" s="20"/>
      <c r="G434" s="13" t="str">
        <f>IF(ISBLANK(Table1[[#This Row],[EARNED]]),"",Table1[[#This Row],[EARNED]])</f>
        <v/>
      </c>
      <c r="H434" s="38">
        <v>1</v>
      </c>
      <c r="I434" s="9"/>
      <c r="J434" s="11"/>
      <c r="K434" s="47">
        <v>45261</v>
      </c>
    </row>
    <row r="435" spans="1:11" x14ac:dyDescent="0.25">
      <c r="A435" s="39">
        <v>45292</v>
      </c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25">
      <c r="A436" s="39">
        <v>45323</v>
      </c>
      <c r="B436" s="20"/>
      <c r="C436" s="13"/>
      <c r="D436" s="38"/>
      <c r="E436" s="9"/>
      <c r="F436" s="20"/>
      <c r="G436" s="13" t="str">
        <f>IF(ISBLANK(Table1[[#This Row],[EARNED]]),"",Table1[[#This Row],[EARNED]])</f>
        <v/>
      </c>
      <c r="H436" s="38"/>
      <c r="I436" s="9"/>
      <c r="J436" s="11"/>
      <c r="K436" s="20"/>
    </row>
    <row r="437" spans="1:11" x14ac:dyDescent="0.25">
      <c r="A437" s="39">
        <v>45352</v>
      </c>
      <c r="B437" s="20"/>
      <c r="C437" s="13"/>
      <c r="D437" s="38"/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25">
      <c r="A438" s="39">
        <v>45383</v>
      </c>
      <c r="B438" s="20"/>
      <c r="C438" s="13"/>
      <c r="D438" s="38"/>
      <c r="E438" s="9"/>
      <c r="F438" s="20"/>
      <c r="G438" s="13" t="str">
        <f>IF(ISBLANK(Table1[[#This Row],[EARNED]]),"",Table1[[#This Row],[EARNED]])</f>
        <v/>
      </c>
      <c r="H438" s="38"/>
      <c r="I438" s="9"/>
      <c r="J438" s="11"/>
      <c r="K438" s="20"/>
    </row>
    <row r="439" spans="1:11" x14ac:dyDescent="0.25">
      <c r="A439" s="39">
        <v>45413</v>
      </c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25">
      <c r="A440" s="39">
        <v>45444</v>
      </c>
      <c r="B440" s="20"/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25">
      <c r="A441" s="39">
        <v>45474</v>
      </c>
      <c r="B441" s="20"/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25">
      <c r="A442" s="39">
        <v>45505</v>
      </c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25">
      <c r="A443" s="39">
        <v>45536</v>
      </c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25">
      <c r="A444" s="39">
        <v>45566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25">
      <c r="A445" s="39">
        <v>45597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39">
        <v>45627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25">
      <c r="A447" s="39">
        <v>45658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25">
      <c r="A448" s="39">
        <v>45689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25">
      <c r="A449" s="39">
        <v>45717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25">
      <c r="A450" s="39">
        <v>45748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25">
      <c r="A451" s="39">
        <v>45778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25">
      <c r="A452" s="39">
        <v>45809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25">
      <c r="A453" s="39">
        <v>45839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39">
        <v>45870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39">
        <v>45901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25">
      <c r="A456" s="39">
        <v>45931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25">
      <c r="A457" s="39">
        <v>45962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25">
      <c r="A458" s="39">
        <v>45992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25">
      <c r="A459" s="39">
        <v>46023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39">
        <v>46054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25">
      <c r="A461" s="39">
        <v>46082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25">
      <c r="A462" s="39">
        <v>46113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25">
      <c r="A463" s="39">
        <v>46143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25">
      <c r="A464" s="39">
        <v>46174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25">
      <c r="A465" s="39">
        <v>46204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25">
      <c r="A466" s="39">
        <v>46235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25">
      <c r="A467" s="39">
        <v>46266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25">
      <c r="A468" s="39">
        <v>46296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25">
      <c r="A469" s="39">
        <v>46327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25">
      <c r="A470" s="39">
        <v>46357</v>
      </c>
      <c r="B470" s="20"/>
      <c r="C470" s="13"/>
      <c r="D470" s="38"/>
      <c r="E470" s="9"/>
      <c r="F470" s="15"/>
      <c r="G470" s="40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25">
      <c r="A471" s="39">
        <v>46388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25">
      <c r="A472" s="39">
        <v>46419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25">
      <c r="A473" s="39">
        <v>46447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25">
      <c r="A474" s="39">
        <v>46478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  <row r="475" spans="1:11" x14ac:dyDescent="0.25">
      <c r="A475" s="39">
        <v>46508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25">
      <c r="A476" s="39"/>
      <c r="B476" s="20"/>
      <c r="C476" s="13"/>
      <c r="D476" s="38"/>
      <c r="E476" s="9"/>
      <c r="F476" s="20"/>
      <c r="G476" s="13" t="str">
        <f>IF(ISBLANK(Table1[[#This Row],[EARNED]]),"",Table1[[#This Row],[EARNED]])</f>
        <v/>
      </c>
      <c r="H476" s="41"/>
      <c r="I476" s="9"/>
      <c r="J476" s="12"/>
      <c r="K47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32</v>
      </c>
      <c r="G3" s="43">
        <f>SUMIFS(F7:F14,E7:E14,E3)+SUMIFS(D7:D66,C7:C66,F3)+D3</f>
        <v>6.7000000000000004E-2</v>
      </c>
      <c r="J3" s="45">
        <v>24</v>
      </c>
      <c r="K3" s="34">
        <f>J4-1</f>
        <v>23</v>
      </c>
      <c r="L3" s="43">
        <f>IF($J$4=1,1.25,IF(ISBLANK($J$3),"---",1.25-VLOOKUP($K$3,$I$8:$K$37,2)))</f>
        <v>0.2919999999999997</v>
      </c>
    </row>
    <row r="4" spans="1:12" hidden="1" x14ac:dyDescent="0.25">
      <c r="G4" s="33"/>
      <c r="J4" s="1" t="str">
        <f>IF(TEXT(J3,"D")=1,1,TEXT(J3,"D"))</f>
        <v>24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4"/>
      <c r="I6" s="63" t="s">
        <v>38</v>
      </c>
      <c r="J6" s="63"/>
      <c r="K6" s="63"/>
      <c r="L6" s="63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2023-12-12T05:39:49Z</dcterms:modified>
</cp:coreProperties>
</file>