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4" i="1" l="1"/>
  <c r="G188" i="1" l="1"/>
  <c r="G262" i="1"/>
  <c r="G3" i="3" l="1"/>
  <c r="G205" i="1"/>
  <c r="G201" i="1"/>
  <c r="G173" i="1" l="1"/>
  <c r="G168" i="1"/>
  <c r="G171" i="1"/>
  <c r="G166" i="1"/>
  <c r="G164" i="1"/>
  <c r="G143" i="1"/>
  <c r="G140" i="1"/>
  <c r="G141" i="1"/>
  <c r="G132" i="1"/>
  <c r="G133" i="1"/>
  <c r="G130" i="1"/>
  <c r="G127" i="1"/>
  <c r="G117" i="1"/>
  <c r="G120" i="1"/>
  <c r="G121" i="1"/>
  <c r="G114" i="1"/>
  <c r="G112" i="1"/>
  <c r="G104" i="1"/>
  <c r="G109" i="1"/>
  <c r="G107" i="1"/>
  <c r="G98" i="1"/>
  <c r="G99" i="1"/>
  <c r="G93" i="1"/>
  <c r="G83" i="1"/>
  <c r="G50" i="1"/>
  <c r="G46" i="1"/>
  <c r="G32" i="1"/>
  <c r="G13" i="1"/>
  <c r="G16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100" i="1"/>
  <c r="G101" i="1"/>
  <c r="G102" i="1"/>
  <c r="G103" i="1"/>
  <c r="G105" i="1"/>
  <c r="G106" i="1"/>
  <c r="G108" i="1"/>
  <c r="G110" i="1"/>
  <c r="G111" i="1"/>
  <c r="G113" i="1"/>
  <c r="G115" i="1"/>
  <c r="G116" i="1"/>
  <c r="G118" i="1"/>
  <c r="G119" i="1"/>
  <c r="G122" i="1"/>
  <c r="G123" i="1"/>
  <c r="G124" i="1"/>
  <c r="G125" i="1"/>
  <c r="G126" i="1"/>
  <c r="G128" i="1"/>
  <c r="G129" i="1"/>
  <c r="G131" i="1"/>
  <c r="G134" i="1"/>
  <c r="G135" i="1"/>
  <c r="G136" i="1"/>
  <c r="G137" i="1"/>
  <c r="G138" i="1"/>
  <c r="G139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9" i="1"/>
  <c r="G170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9" i="1"/>
  <c r="G190" i="1"/>
  <c r="G191" i="1"/>
  <c r="G192" i="1"/>
  <c r="G193" i="1"/>
  <c r="G194" i="1"/>
  <c r="G195" i="1"/>
  <c r="G196" i="1"/>
  <c r="G197" i="1"/>
  <c r="G200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3" i="1"/>
  <c r="G224" i="1"/>
  <c r="G225" i="1"/>
  <c r="G226" i="1"/>
  <c r="G227" i="1"/>
  <c r="G228" i="1"/>
  <c r="G229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12" i="1"/>
  <c r="G14" i="1"/>
  <c r="G15" i="1"/>
  <c r="G17" i="1"/>
  <c r="G18" i="1"/>
  <c r="G19" i="1"/>
  <c r="G20" i="1"/>
  <c r="G21" i="1"/>
  <c r="G22" i="1"/>
  <c r="G23" i="1"/>
  <c r="G368" i="1" l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7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03" i="1"/>
  <c r="G304" i="1"/>
  <c r="G305" i="1"/>
  <c r="G306" i="1"/>
  <c r="G307" i="1"/>
  <c r="G308" i="1"/>
  <c r="J4" i="3"/>
  <c r="E9" i="1"/>
  <c r="G9" i="1"/>
  <c r="I188" i="1" l="1"/>
  <c r="K3" i="3"/>
  <c r="L3" i="3" s="1"/>
  <c r="I9" i="1"/>
</calcChain>
</file>

<file path=xl/sharedStrings.xml><?xml version="1.0" encoding="utf-8"?>
<sst xmlns="http://schemas.openxmlformats.org/spreadsheetml/2006/main" count="319" uniqueCount="173">
  <si>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</si>
  <si>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</si>
  <si>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</si>
  <si>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</si>
  <si>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</si>
  <si>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</si>
  <si>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</si>
  <si>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</si>
  <si>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</si>
  <si>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</si>
  <si>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</si>
  <si>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</si>
  <si>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</si>
  <si>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</si>
  <si>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</si>
  <si>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</si>
  <si>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</si>
  <si>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</si>
  <si>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</si>
  <si>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</si>
  <si>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</si>
  <si>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</si>
  <si>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</si>
  <si>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</si>
  <si>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</si>
  <si>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</si>
  <si>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</si>
  <si>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</si>
  <si>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</si>
  <si>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</si>
  <si>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</si>
  <si>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</si>
  <si>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</si>
  <si>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</si>
  <si>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</si>
  <si>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</si>
  <si>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</si>
  <si>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</si>
  <si>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</si>
  <si>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</si>
  <si>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</si>
  <si>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</si>
  <si>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CANALOG, EUGENE V.</t>
  </si>
  <si>
    <t>PERMANENT</t>
  </si>
  <si>
    <t>2018</t>
  </si>
  <si>
    <t>VL(3-0-0)</t>
  </si>
  <si>
    <t>FL(2-0-0)</t>
  </si>
  <si>
    <t>5/1-3/2018</t>
  </si>
  <si>
    <t>2019</t>
  </si>
  <si>
    <t>FL(5-0-0)</t>
  </si>
  <si>
    <t>2020</t>
  </si>
  <si>
    <t>2021</t>
  </si>
  <si>
    <t>SL(1-0-0)</t>
  </si>
  <si>
    <t>SL(2-0-0)</t>
  </si>
  <si>
    <t>9/16,17/2021</t>
  </si>
  <si>
    <t>12/22,27,29,31/2021</t>
  </si>
  <si>
    <t>2022</t>
  </si>
  <si>
    <t>SP(1-0-0)</t>
  </si>
  <si>
    <t>DENTAL AIDE</t>
  </si>
  <si>
    <t>CHO</t>
  </si>
  <si>
    <t>2023</t>
  </si>
  <si>
    <t>3/23,24/2023</t>
  </si>
  <si>
    <t>LEAVE TRANSFER FROM GSO</t>
  </si>
  <si>
    <t>AS OF JUNE 30, 1998</t>
  </si>
  <si>
    <t>07/01/1998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</si>
  <si>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</si>
  <si>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</si>
  <si>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</si>
  <si>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</si>
  <si>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</si>
  <si>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</si>
  <si>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</si>
  <si>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</si>
  <si>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</si>
  <si>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</si>
  <si>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</si>
  <si>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</si>
  <si>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</si>
  <si>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</si>
  <si>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</si>
  <si>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</si>
  <si>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</si>
  <si>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</si>
  <si>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</si>
  <si>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</si>
  <si>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UT(0-1-8)</t>
  </si>
  <si>
    <t>UT(0-0-20)</t>
  </si>
  <si>
    <t>UT(0-0-28)</t>
  </si>
  <si>
    <t>UT(0-0-45)</t>
  </si>
  <si>
    <t>UT(0-0-15)</t>
  </si>
  <si>
    <t>UT(0-0-12)</t>
  </si>
  <si>
    <t>UT(0-0-5)</t>
  </si>
  <si>
    <t>UT(0-0-7)</t>
  </si>
  <si>
    <t>UT(0-0-18)</t>
  </si>
  <si>
    <t>VL(5-0-0)</t>
  </si>
  <si>
    <t>06/02-06/2003</t>
  </si>
  <si>
    <t>SL(4-0-0)</t>
  </si>
  <si>
    <t>SL(14-0-0)</t>
  </si>
  <si>
    <t>VL(2-0-0)</t>
  </si>
  <si>
    <t>08/12-29/2003</t>
  </si>
  <si>
    <t>08/05-08/2003</t>
  </si>
  <si>
    <t>UT(0-0-30)</t>
  </si>
  <si>
    <t>12/29,30/2003</t>
  </si>
  <si>
    <t>05/20,21/2004</t>
  </si>
  <si>
    <t>UT(0-0-50)</t>
  </si>
  <si>
    <t>B-DAY.L. 09/06/2004</t>
  </si>
  <si>
    <t>DOMESTIC 09/03/2004</t>
  </si>
  <si>
    <t>08/03-06/2004</t>
  </si>
  <si>
    <t>01/18,19/2005</t>
  </si>
  <si>
    <t>SL(3-0-0)</t>
  </si>
  <si>
    <t>04/07,08/2005</t>
  </si>
  <si>
    <t>07/07,08,11/2005</t>
  </si>
  <si>
    <t>07/18-20/2005</t>
  </si>
  <si>
    <t>B-DAY.L. 09/06/2005</t>
  </si>
  <si>
    <t>DOMESTIC 01/21/2006</t>
  </si>
  <si>
    <t>02/01-03/2006</t>
  </si>
  <si>
    <t>SP(2-0-0)</t>
  </si>
  <si>
    <t>03/13,14,15/2006</t>
  </si>
  <si>
    <t>03/17,18/2006</t>
  </si>
  <si>
    <t>04/26-28/2006</t>
  </si>
  <si>
    <t>04/24,25/2006</t>
  </si>
  <si>
    <t>B-DAY 09/06/2006</t>
  </si>
  <si>
    <t>11/02,03/2006</t>
  </si>
  <si>
    <t>UT(0-1-20)</t>
  </si>
  <si>
    <t>B-DAY.L. 09/06/2007</t>
  </si>
  <si>
    <t>12/17-21/2007</t>
  </si>
  <si>
    <t>UT(0-0-6)</t>
  </si>
  <si>
    <t>UT(0-0-21)</t>
  </si>
  <si>
    <t>UT(0-0-17)</t>
  </si>
  <si>
    <t>SL(5-0-0)</t>
  </si>
  <si>
    <t>UT(0-0-47)</t>
  </si>
  <si>
    <t>UT(0-1-41)</t>
  </si>
  <si>
    <t>UT(0-0-22)</t>
  </si>
  <si>
    <t>12/15-19/2008</t>
  </si>
  <si>
    <t>UT(1-0-29)</t>
  </si>
  <si>
    <t>UT(0-0-19)</t>
  </si>
  <si>
    <t>UT(0-2-23)</t>
  </si>
  <si>
    <t>UT(0-2-38)</t>
  </si>
  <si>
    <t>12/14,17/2009</t>
  </si>
  <si>
    <t>B-DAY.L. 09/06/2010</t>
  </si>
  <si>
    <t>UT(0-2-29)</t>
  </si>
  <si>
    <t>UT(0-0-32)</t>
  </si>
  <si>
    <t>UT(0-6-37)</t>
  </si>
  <si>
    <t>UT(0-0-4)</t>
  </si>
  <si>
    <t>UT(0-4-0)</t>
  </si>
  <si>
    <t>UT(1-0-0)</t>
  </si>
  <si>
    <t>UT(0-0-16)</t>
  </si>
  <si>
    <t>UT(0-0-3)</t>
  </si>
  <si>
    <t>12/16-22/2011</t>
  </si>
  <si>
    <t>12/13-17/2010</t>
  </si>
  <si>
    <t>UT(0-2-10)</t>
  </si>
  <si>
    <t>UT(3-0-0)</t>
  </si>
  <si>
    <t>UT(2-4-0)</t>
  </si>
  <si>
    <t>UT(0-6-12)</t>
  </si>
  <si>
    <t>01/16-18/2013</t>
  </si>
  <si>
    <t>UT(0-0-13)</t>
  </si>
  <si>
    <t>UT(3-0-36)</t>
  </si>
  <si>
    <t>UT(0-1-35)</t>
  </si>
  <si>
    <t>UT(0-1-6)</t>
  </si>
  <si>
    <t>UT(0-0-42)</t>
  </si>
  <si>
    <t>UT(0-4-1)</t>
  </si>
  <si>
    <t>UT(0-2-6)</t>
  </si>
  <si>
    <t>UT(0-2-35)</t>
  </si>
  <si>
    <t>UT(0-3-45)</t>
  </si>
  <si>
    <t>UT(0-1-7)</t>
  </si>
  <si>
    <t>UT(0-3-11)</t>
  </si>
  <si>
    <t>UT(0-3-7)</t>
  </si>
  <si>
    <t>UT(0-2-9)</t>
  </si>
  <si>
    <t>UT(0-3-9)</t>
  </si>
  <si>
    <t>VL(11-0-0)</t>
  </si>
  <si>
    <t>05/16-31/2016</t>
  </si>
  <si>
    <t>FL(3-0-0)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</si>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</sst>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4"/>
  <sheetViews>
    <sheetView tabSelected="1" topLeftCell="A2" zoomScaleNormal="100" workbookViewId="0">
      <pane ySplit="3690" topLeftCell="A360" activePane="bottomLeft"/>
      <selection activeCell="L8" sqref="L8"/>
      <selection pane="bottomLeft" activeCell="D380" sqref="D3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9" t="s">
        <v>42</v>
      </c>
      <c r="C2" s="59"/>
      <c r="D2" s="21" t="s">
        <v>14</v>
      </c>
      <c r="E2" s="10"/>
      <c r="F2" s="64"/>
      <c r="G2" s="64"/>
      <c r="H2" s="27" t="s">
        <v>10</v>
      </c>
      <c r="I2" s="24"/>
      <c r="J2" s="60"/>
      <c r="K2" s="61"/>
    </row>
    <row r="3" spans="1:11" x14ac:dyDescent="0.25">
      <c r="A3" s="18" t="s">
        <v>15</v>
      </c>
      <c r="B3" s="59" t="s">
        <v>58</v>
      </c>
      <c r="C3" s="59"/>
      <c r="D3" s="22" t="s">
        <v>13</v>
      </c>
      <c r="F3" s="65"/>
      <c r="G3" s="60"/>
      <c r="H3" s="25" t="s">
        <v>11</v>
      </c>
      <c r="I3" s="25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59</v>
      </c>
      <c r="G4" s="60"/>
      <c r="H4" s="25" t="s">
        <v>17</v>
      </c>
      <c r="I4" s="25"/>
      <c r="J4" s="60"/>
      <c r="K4" s="61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0" t="s">
        <v>23</v>
      </c>
      <c r="C9" s="41"/>
      <c r="D9" s="11"/>
      <c r="E9" s="13">
        <f>SUM(Table1[EARNED])-SUM(Table1[Absence Undertime W/ Pay])+CONVERTION!$A$3</f>
        <v>235.98099999999999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307.25</v>
      </c>
      <c r="J9" s="11"/>
      <c r="K9" s="20"/>
    </row>
    <row r="10" spans="1:11" x14ac:dyDescent="0.25">
      <c r="A10" s="52"/>
      <c r="B10" s="10" t="s">
        <v>62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3"/>
      <c r="B11" s="8" t="s">
        <v>63</v>
      </c>
      <c r="C11" s="54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51" t="s">
        <v>64</v>
      </c>
      <c r="B12" s="17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36008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36039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36069</v>
      </c>
      <c r="B15" s="20" t="s">
        <v>52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36090</v>
      </c>
    </row>
    <row r="16" spans="1:11" x14ac:dyDescent="0.25">
      <c r="A16" s="23"/>
      <c r="B16" s="20" t="s">
        <v>84</v>
      </c>
      <c r="C16" s="13"/>
      <c r="D16" s="38">
        <v>2.1000000000000001E-2</v>
      </c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25">
      <c r="A17" s="23">
        <v>36100</v>
      </c>
      <c r="B17" s="20" t="s">
        <v>52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</v>
      </c>
      <c r="I17" s="13"/>
      <c r="J17" s="11"/>
      <c r="K17" s="48">
        <v>36104</v>
      </c>
    </row>
    <row r="18" spans="1:11" x14ac:dyDescent="0.25">
      <c r="A18" s="23">
        <v>36130</v>
      </c>
      <c r="B18" s="20" t="s">
        <v>85</v>
      </c>
      <c r="C18" s="13">
        <v>1.25</v>
      </c>
      <c r="D18" s="38">
        <v>0.14200000000000002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7" t="s">
        <v>65</v>
      </c>
      <c r="B19" s="20"/>
      <c r="C19" s="13"/>
      <c r="D19" s="38"/>
      <c r="E19" s="56" t="s">
        <v>32</v>
      </c>
      <c r="F19" s="20"/>
      <c r="G19" s="13" t="str">
        <f>IF(ISBLANK(Table1[[#This Row],[EARNED]]),"",Table1[[#This Row],[EARNED]])</f>
        <v/>
      </c>
      <c r="H19" s="38"/>
      <c r="I19" s="56" t="s">
        <v>32</v>
      </c>
      <c r="J19" s="11"/>
      <c r="K19" s="20"/>
    </row>
    <row r="20" spans="1:11" x14ac:dyDescent="0.25">
      <c r="A20" s="23">
        <v>36161</v>
      </c>
      <c r="B20" s="20" t="s">
        <v>86</v>
      </c>
      <c r="C20" s="13">
        <v>1.25</v>
      </c>
      <c r="D20" s="38">
        <v>4.2000000000000003E-2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36192</v>
      </c>
      <c r="B21" s="20" t="s">
        <v>87</v>
      </c>
      <c r="C21" s="13">
        <v>1.25</v>
      </c>
      <c r="D21" s="38">
        <v>5.8000000000000003E-2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36220</v>
      </c>
      <c r="B22" s="20" t="s">
        <v>88</v>
      </c>
      <c r="C22" s="13">
        <v>1.25</v>
      </c>
      <c r="D22" s="38">
        <v>9.4E-2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36251</v>
      </c>
      <c r="B23" s="20" t="s">
        <v>91</v>
      </c>
      <c r="C23" s="13">
        <v>1.25</v>
      </c>
      <c r="D23" s="38">
        <v>0.01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36281</v>
      </c>
      <c r="B24" s="20" t="s">
        <v>52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48">
        <v>36293</v>
      </c>
    </row>
    <row r="25" spans="1:11" x14ac:dyDescent="0.25">
      <c r="A25" s="23">
        <v>36312</v>
      </c>
      <c r="B25" s="20" t="s">
        <v>89</v>
      </c>
      <c r="C25" s="13">
        <v>1.25</v>
      </c>
      <c r="D25" s="38">
        <v>3.1E-2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36342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36373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36404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36434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36465</v>
      </c>
      <c r="B30" s="20" t="s">
        <v>86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36495</v>
      </c>
      <c r="B31" s="20" t="s">
        <v>90</v>
      </c>
      <c r="C31" s="13">
        <v>1.25</v>
      </c>
      <c r="D31" s="38">
        <v>2.5000000000000008E-2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/>
      <c r="B32" s="20" t="s">
        <v>49</v>
      </c>
      <c r="C32" s="13"/>
      <c r="D32" s="38">
        <v>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25">
      <c r="A33" s="47" t="s">
        <v>66</v>
      </c>
      <c r="B33" s="20"/>
      <c r="C33" s="13"/>
      <c r="D33" s="38"/>
      <c r="E33" s="56" t="s">
        <v>32</v>
      </c>
      <c r="F33" s="20"/>
      <c r="G33" s="13" t="str">
        <f>IF(ISBLANK(Table1[[#This Row],[EARNED]]),"",Table1[[#This Row],[EARNED]])</f>
        <v/>
      </c>
      <c r="H33" s="38"/>
      <c r="I33" s="56" t="s">
        <v>32</v>
      </c>
      <c r="J33" s="11"/>
      <c r="K33" s="20"/>
    </row>
    <row r="34" spans="1:11" x14ac:dyDescent="0.25">
      <c r="A34" s="23">
        <v>36526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36557</v>
      </c>
      <c r="B35" s="20" t="s">
        <v>92</v>
      </c>
      <c r="C35" s="13">
        <v>1.25</v>
      </c>
      <c r="D35" s="38">
        <v>1.4999999999999999E-2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36586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36617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36647</v>
      </c>
      <c r="B38" s="20" t="s">
        <v>89</v>
      </c>
      <c r="C38" s="13">
        <v>1.25</v>
      </c>
      <c r="D38" s="38">
        <v>3.1E-2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36678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36708</v>
      </c>
      <c r="B40" s="20" t="s">
        <v>52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1</v>
      </c>
      <c r="I40" s="13"/>
      <c r="J40" s="11"/>
      <c r="K40" s="48">
        <v>36722</v>
      </c>
    </row>
    <row r="41" spans="1:11" x14ac:dyDescent="0.25">
      <c r="A41" s="23">
        <v>36739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36770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36800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36831</v>
      </c>
      <c r="B44" s="20" t="s">
        <v>86</v>
      </c>
      <c r="C44" s="13">
        <v>1.25</v>
      </c>
      <c r="D44" s="38">
        <v>4.2000000000000003E-2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36861</v>
      </c>
      <c r="B45" s="20" t="s">
        <v>49</v>
      </c>
      <c r="C45" s="13">
        <v>1.25</v>
      </c>
      <c r="D45" s="38">
        <v>5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/>
      <c r="B46" s="20" t="s">
        <v>93</v>
      </c>
      <c r="C46" s="13"/>
      <c r="D46" s="38">
        <v>3.6999999999999998E-2</v>
      </c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25">
      <c r="A47" s="47" t="s">
        <v>67</v>
      </c>
      <c r="B47" s="20"/>
      <c r="C47" s="13"/>
      <c r="D47" s="38"/>
      <c r="E47" s="56" t="s">
        <v>32</v>
      </c>
      <c r="F47" s="20"/>
      <c r="G47" s="13" t="str">
        <f>IF(ISBLANK(Table1[[#This Row],[EARNED]]),"",Table1[[#This Row],[EARNED]])</f>
        <v/>
      </c>
      <c r="H47" s="38"/>
      <c r="I47" s="56" t="s">
        <v>32</v>
      </c>
      <c r="J47" s="11"/>
      <c r="K47" s="20"/>
    </row>
    <row r="48" spans="1:11" x14ac:dyDescent="0.25">
      <c r="A48" s="23">
        <v>36892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36923</v>
      </c>
      <c r="B49" s="20" t="s">
        <v>52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36934</v>
      </c>
    </row>
    <row r="50" spans="1:11" x14ac:dyDescent="0.25">
      <c r="A50" s="23"/>
      <c r="B50" s="20" t="s">
        <v>91</v>
      </c>
      <c r="C50" s="13"/>
      <c r="D50" s="38">
        <v>0.01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36951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36982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37012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37043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37073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37104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37135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37165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37196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37226</v>
      </c>
      <c r="B60" s="20" t="s">
        <v>49</v>
      </c>
      <c r="C60" s="13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47" t="s">
        <v>68</v>
      </c>
      <c r="B61" s="20"/>
      <c r="C61" s="13"/>
      <c r="D61" s="38"/>
      <c r="E61" s="56" t="s">
        <v>32</v>
      </c>
      <c r="F61" s="20"/>
      <c r="G61" s="13" t="str">
        <f>IF(ISBLANK(Table1[[#This Row],[EARNED]]),"",Table1[[#This Row],[EARNED]])</f>
        <v/>
      </c>
      <c r="H61" s="38"/>
      <c r="I61" s="56" t="s">
        <v>32</v>
      </c>
      <c r="J61" s="11"/>
      <c r="K61" s="20"/>
    </row>
    <row r="62" spans="1:11" x14ac:dyDescent="0.25">
      <c r="A62" s="23">
        <v>37257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37288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37316</v>
      </c>
      <c r="B64" s="20" t="s">
        <v>84</v>
      </c>
      <c r="C64" s="13">
        <v>1.25</v>
      </c>
      <c r="D64" s="38">
        <v>2.1000000000000001E-2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37347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37377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37438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v>37469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37500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37530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37561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37591</v>
      </c>
      <c r="B73" s="20" t="s">
        <v>49</v>
      </c>
      <c r="C73" s="13">
        <v>1.25</v>
      </c>
      <c r="D73" s="38">
        <v>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47" t="s">
        <v>69</v>
      </c>
      <c r="B74" s="20"/>
      <c r="C74" s="13"/>
      <c r="D74" s="38"/>
      <c r="E74" s="56" t="s">
        <v>32</v>
      </c>
      <c r="F74" s="20"/>
      <c r="G74" s="13" t="str">
        <f>IF(ISBLANK(Table1[[#This Row],[EARNED]]),"",Table1[[#This Row],[EARNED]])</f>
        <v/>
      </c>
      <c r="H74" s="38"/>
      <c r="I74" s="56" t="s">
        <v>32</v>
      </c>
      <c r="J74" s="11"/>
      <c r="K74" s="20"/>
    </row>
    <row r="75" spans="1:11" x14ac:dyDescent="0.25">
      <c r="A75" s="23">
        <v>37622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v>37653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37681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37712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37742</v>
      </c>
      <c r="B79" s="20" t="s">
        <v>94</v>
      </c>
      <c r="C79" s="13">
        <v>1.25</v>
      </c>
      <c r="D79" s="38">
        <v>5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95</v>
      </c>
    </row>
    <row r="80" spans="1:11" x14ac:dyDescent="0.25">
      <c r="A80" s="23">
        <v>37773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37803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37834</v>
      </c>
      <c r="B82" s="20" t="s">
        <v>96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4</v>
      </c>
      <c r="I82" s="13"/>
      <c r="J82" s="11"/>
      <c r="K82" s="20" t="s">
        <v>100</v>
      </c>
    </row>
    <row r="83" spans="1:11" x14ac:dyDescent="0.25">
      <c r="A83" s="23"/>
      <c r="B83" s="20" t="s">
        <v>97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>
        <v>14</v>
      </c>
      <c r="I83" s="13"/>
      <c r="J83" s="11"/>
      <c r="K83" s="20" t="s">
        <v>99</v>
      </c>
    </row>
    <row r="84" spans="1:11" x14ac:dyDescent="0.25">
      <c r="A84" s="23">
        <v>37865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37895</v>
      </c>
      <c r="B85" s="20" t="s">
        <v>52</v>
      </c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>
        <v>1</v>
      </c>
      <c r="I85" s="13"/>
      <c r="J85" s="11"/>
      <c r="K85" s="48">
        <v>37909</v>
      </c>
    </row>
    <row r="86" spans="1:11" x14ac:dyDescent="0.25">
      <c r="A86" s="23">
        <v>37926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37956</v>
      </c>
      <c r="B87" s="20" t="s">
        <v>98</v>
      </c>
      <c r="C87" s="13">
        <v>1.25</v>
      </c>
      <c r="D87" s="38">
        <v>2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102</v>
      </c>
    </row>
    <row r="88" spans="1:11" x14ac:dyDescent="0.25">
      <c r="A88" s="47" t="s">
        <v>70</v>
      </c>
      <c r="B88" s="20"/>
      <c r="C88" s="13"/>
      <c r="D88" s="38"/>
      <c r="E88" s="56" t="s">
        <v>32</v>
      </c>
      <c r="F88" s="20"/>
      <c r="G88" s="13" t="str">
        <f>IF(ISBLANK(Table1[[#This Row],[EARNED]]),"",Table1[[#This Row],[EARNED]])</f>
        <v/>
      </c>
      <c r="H88" s="38"/>
      <c r="I88" s="56" t="s">
        <v>32</v>
      </c>
      <c r="J88" s="11"/>
      <c r="K88" s="20"/>
    </row>
    <row r="89" spans="1:11" x14ac:dyDescent="0.25">
      <c r="A89" s="23">
        <v>37987</v>
      </c>
      <c r="B89" s="20" t="s">
        <v>86</v>
      </c>
      <c r="C89" s="13">
        <v>1.25</v>
      </c>
      <c r="D89" s="38">
        <v>4.2000000000000003E-2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38018</v>
      </c>
      <c r="B90" s="20" t="s">
        <v>84</v>
      </c>
      <c r="C90" s="13">
        <v>1.25</v>
      </c>
      <c r="D90" s="38">
        <v>2.1000000000000001E-2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38047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38078</v>
      </c>
      <c r="B92" s="20" t="s">
        <v>52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1</v>
      </c>
      <c r="I92" s="13"/>
      <c r="J92" s="11"/>
      <c r="K92" s="48">
        <v>38093</v>
      </c>
    </row>
    <row r="93" spans="1:11" x14ac:dyDescent="0.25">
      <c r="A93" s="23"/>
      <c r="B93" s="20" t="s">
        <v>101</v>
      </c>
      <c r="C93" s="13"/>
      <c r="D93" s="38">
        <v>6.2E-2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25">
      <c r="A94" s="23">
        <v>38108</v>
      </c>
      <c r="B94" s="20" t="s">
        <v>53</v>
      </c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>
        <v>2</v>
      </c>
      <c r="I94" s="13"/>
      <c r="J94" s="11"/>
      <c r="K94" s="20" t="s">
        <v>103</v>
      </c>
    </row>
    <row r="95" spans="1:11" x14ac:dyDescent="0.25">
      <c r="A95" s="23">
        <v>38139</v>
      </c>
      <c r="B95" s="20" t="s">
        <v>84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38169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38200</v>
      </c>
      <c r="B97" s="20" t="s">
        <v>96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4</v>
      </c>
      <c r="I97" s="13"/>
      <c r="J97" s="11"/>
      <c r="K97" s="20" t="s">
        <v>107</v>
      </c>
    </row>
    <row r="98" spans="1:11" x14ac:dyDescent="0.25">
      <c r="A98" s="23"/>
      <c r="B98" s="20" t="s">
        <v>57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105</v>
      </c>
    </row>
    <row r="99" spans="1:11" x14ac:dyDescent="0.25">
      <c r="A99" s="23"/>
      <c r="B99" s="20" t="s">
        <v>57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106</v>
      </c>
    </row>
    <row r="100" spans="1:11" x14ac:dyDescent="0.25">
      <c r="A100" s="23">
        <v>38231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38261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38292</v>
      </c>
      <c r="B102" s="20" t="s">
        <v>84</v>
      </c>
      <c r="C102" s="13">
        <v>1.25</v>
      </c>
      <c r="D102" s="38">
        <v>2.1000000000000001E-2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38322</v>
      </c>
      <c r="B103" s="20" t="s">
        <v>49</v>
      </c>
      <c r="C103" s="13">
        <v>1.25</v>
      </c>
      <c r="D103" s="38">
        <v>5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/>
      <c r="B104" s="20" t="s">
        <v>104</v>
      </c>
      <c r="C104" s="13"/>
      <c r="D104" s="38">
        <v>0.104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47" t="s">
        <v>71</v>
      </c>
      <c r="B105" s="20"/>
      <c r="C105" s="13"/>
      <c r="D105" s="38"/>
      <c r="E105" s="56" t="s">
        <v>32</v>
      </c>
      <c r="F105" s="20"/>
      <c r="G105" s="13" t="str">
        <f>IF(ISBLANK(Table1[[#This Row],[EARNED]]),"",Table1[[#This Row],[EARNED]])</f>
        <v/>
      </c>
      <c r="H105" s="38"/>
      <c r="I105" s="56" t="s">
        <v>32</v>
      </c>
      <c r="J105" s="11"/>
      <c r="K105" s="20"/>
    </row>
    <row r="106" spans="1:11" x14ac:dyDescent="0.25">
      <c r="A106" s="23">
        <v>38353</v>
      </c>
      <c r="B106" s="20" t="s">
        <v>53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2</v>
      </c>
      <c r="I106" s="13"/>
      <c r="J106" s="11"/>
      <c r="K106" s="20" t="s">
        <v>108</v>
      </c>
    </row>
    <row r="107" spans="1:11" x14ac:dyDescent="0.25">
      <c r="A107" s="23"/>
      <c r="B107" s="20" t="s">
        <v>52</v>
      </c>
      <c r="C107" s="13"/>
      <c r="D107" s="38"/>
      <c r="E107" s="13"/>
      <c r="F107" s="20"/>
      <c r="G107" s="13" t="str">
        <f>IF(ISBLANK(Table1[[#This Row],[EARNED]]),"",Table1[[#This Row],[EARNED]])</f>
        <v/>
      </c>
      <c r="H107" s="38">
        <v>1</v>
      </c>
      <c r="I107" s="13"/>
      <c r="J107" s="11"/>
      <c r="K107" s="48">
        <v>38384</v>
      </c>
    </row>
    <row r="108" spans="1:11" x14ac:dyDescent="0.25">
      <c r="A108" s="23">
        <v>38384</v>
      </c>
      <c r="B108" s="20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38391</v>
      </c>
    </row>
    <row r="109" spans="1:11" x14ac:dyDescent="0.25">
      <c r="A109" s="23"/>
      <c r="B109" s="20" t="s">
        <v>89</v>
      </c>
      <c r="C109" s="13"/>
      <c r="D109" s="38">
        <v>3.1E-2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38412</v>
      </c>
      <c r="B110" s="20" t="s">
        <v>52</v>
      </c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>
        <v>1</v>
      </c>
      <c r="I110" s="13"/>
      <c r="J110" s="11"/>
      <c r="K110" s="48">
        <v>38429</v>
      </c>
    </row>
    <row r="111" spans="1:11" x14ac:dyDescent="0.25">
      <c r="A111" s="23">
        <v>38443</v>
      </c>
      <c r="B111" s="20" t="s">
        <v>53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2</v>
      </c>
      <c r="I111" s="13"/>
      <c r="J111" s="11"/>
      <c r="K111" s="20" t="s">
        <v>110</v>
      </c>
    </row>
    <row r="112" spans="1:11" x14ac:dyDescent="0.25">
      <c r="A112" s="23"/>
      <c r="B112" s="20" t="s">
        <v>91</v>
      </c>
      <c r="C112" s="13"/>
      <c r="D112" s="38">
        <v>0.01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v>38473</v>
      </c>
      <c r="B113" s="20" t="s">
        <v>52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38483</v>
      </c>
    </row>
    <row r="114" spans="1:11" x14ac:dyDescent="0.25">
      <c r="A114" s="23"/>
      <c r="B114" s="20" t="s">
        <v>91</v>
      </c>
      <c r="C114" s="13"/>
      <c r="D114" s="38">
        <v>0.01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38504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38534</v>
      </c>
      <c r="B116" s="20" t="s">
        <v>109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3</v>
      </c>
      <c r="I116" s="13"/>
      <c r="J116" s="11"/>
      <c r="K116" s="20" t="s">
        <v>111</v>
      </c>
    </row>
    <row r="117" spans="1:11" x14ac:dyDescent="0.25">
      <c r="A117" s="23"/>
      <c r="B117" s="20" t="s">
        <v>109</v>
      </c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>
        <v>3</v>
      </c>
      <c r="I117" s="13"/>
      <c r="J117" s="11"/>
      <c r="K117" s="20" t="s">
        <v>112</v>
      </c>
    </row>
    <row r="118" spans="1:11" x14ac:dyDescent="0.25">
      <c r="A118" s="23">
        <v>38565</v>
      </c>
      <c r="B118" s="20" t="s">
        <v>52</v>
      </c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>
        <v>1</v>
      </c>
      <c r="I118" s="13"/>
      <c r="J118" s="11"/>
      <c r="K118" s="48">
        <v>38583</v>
      </c>
    </row>
    <row r="119" spans="1:11" x14ac:dyDescent="0.25">
      <c r="A119" s="23">
        <v>38596</v>
      </c>
      <c r="B119" s="20" t="s">
        <v>52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8">
        <v>38596</v>
      </c>
    </row>
    <row r="120" spans="1:11" x14ac:dyDescent="0.25">
      <c r="A120" s="23"/>
      <c r="B120" s="20" t="s">
        <v>57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 t="s">
        <v>113</v>
      </c>
    </row>
    <row r="121" spans="1:11" x14ac:dyDescent="0.25">
      <c r="A121" s="23"/>
      <c r="B121" s="20" t="s">
        <v>52</v>
      </c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>
        <v>1</v>
      </c>
      <c r="I121" s="13"/>
      <c r="J121" s="11"/>
      <c r="K121" s="48">
        <v>38602</v>
      </c>
    </row>
    <row r="122" spans="1:11" x14ac:dyDescent="0.25">
      <c r="A122" s="23">
        <v>38626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38657</v>
      </c>
      <c r="B123" s="20" t="s">
        <v>52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38677</v>
      </c>
    </row>
    <row r="124" spans="1:11" x14ac:dyDescent="0.25">
      <c r="A124" s="23">
        <v>38687</v>
      </c>
      <c r="B124" s="20" t="s">
        <v>49</v>
      </c>
      <c r="C124" s="13">
        <v>1.25</v>
      </c>
      <c r="D124" s="38">
        <v>5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47" t="s">
        <v>72</v>
      </c>
      <c r="B125" s="20"/>
      <c r="C125" s="13"/>
      <c r="D125" s="38"/>
      <c r="E125" s="56" t="s">
        <v>32</v>
      </c>
      <c r="F125" s="20"/>
      <c r="G125" s="13" t="str">
        <f>IF(ISBLANK(Table1[[#This Row],[EARNED]]),"",Table1[[#This Row],[EARNED]])</f>
        <v/>
      </c>
      <c r="H125" s="38"/>
      <c r="I125" s="56" t="s">
        <v>32</v>
      </c>
      <c r="J125" s="11"/>
      <c r="K125" s="20"/>
    </row>
    <row r="126" spans="1:11" x14ac:dyDescent="0.25">
      <c r="A126" s="23">
        <v>38718</v>
      </c>
      <c r="B126" s="20" t="s">
        <v>109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3</v>
      </c>
      <c r="I126" s="13"/>
      <c r="J126" s="11"/>
      <c r="K126" s="20" t="s">
        <v>115</v>
      </c>
    </row>
    <row r="127" spans="1:11" x14ac:dyDescent="0.25">
      <c r="A127" s="23"/>
      <c r="B127" s="20" t="s">
        <v>57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114</v>
      </c>
    </row>
    <row r="128" spans="1:11" x14ac:dyDescent="0.25">
      <c r="A128" s="23">
        <v>38749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38777</v>
      </c>
      <c r="B129" s="20" t="s">
        <v>109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>
        <v>3</v>
      </c>
      <c r="I129" s="13"/>
      <c r="J129" s="11"/>
      <c r="K129" s="20" t="s">
        <v>117</v>
      </c>
    </row>
    <row r="130" spans="1:11" x14ac:dyDescent="0.25">
      <c r="A130" s="23"/>
      <c r="B130" s="20" t="s">
        <v>53</v>
      </c>
      <c r="C130" s="13"/>
      <c r="D130" s="38"/>
      <c r="E130" s="13"/>
      <c r="F130" s="20"/>
      <c r="G130" s="13" t="str">
        <f>IF(ISBLANK(Table1[[#This Row],[EARNED]]),"",Table1[[#This Row],[EARNED]])</f>
        <v/>
      </c>
      <c r="H130" s="38">
        <v>2</v>
      </c>
      <c r="I130" s="13"/>
      <c r="J130" s="11"/>
      <c r="K130" s="20" t="s">
        <v>118</v>
      </c>
    </row>
    <row r="131" spans="1:11" x14ac:dyDescent="0.25">
      <c r="A131" s="23">
        <v>38808</v>
      </c>
      <c r="B131" s="20" t="s">
        <v>109</v>
      </c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3</v>
      </c>
      <c r="I131" s="13"/>
      <c r="J131" s="11"/>
      <c r="K131" s="20" t="s">
        <v>119</v>
      </c>
    </row>
    <row r="132" spans="1:11" x14ac:dyDescent="0.25">
      <c r="A132" s="23"/>
      <c r="B132" s="20" t="s">
        <v>116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 t="s">
        <v>120</v>
      </c>
    </row>
    <row r="133" spans="1:11" x14ac:dyDescent="0.25">
      <c r="A133" s="23"/>
      <c r="B133" s="20" t="s">
        <v>86</v>
      </c>
      <c r="C133" s="13"/>
      <c r="D133" s="38">
        <v>4.2000000000000003E-2</v>
      </c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v>38838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38869</v>
      </c>
      <c r="B135" s="20" t="s">
        <v>52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1</v>
      </c>
      <c r="I135" s="13"/>
      <c r="J135" s="11"/>
      <c r="K135" s="48">
        <v>38870</v>
      </c>
    </row>
    <row r="136" spans="1:11" x14ac:dyDescent="0.25">
      <c r="A136" s="23">
        <v>38899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38930</v>
      </c>
      <c r="B137" s="20" t="s">
        <v>57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 t="s">
        <v>121</v>
      </c>
    </row>
    <row r="138" spans="1:11" x14ac:dyDescent="0.25">
      <c r="A138" s="23">
        <v>38961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38991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39022</v>
      </c>
      <c r="B140" s="20" t="s">
        <v>53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2</v>
      </c>
      <c r="I140" s="13"/>
      <c r="J140" s="11"/>
      <c r="K140" s="20" t="s">
        <v>122</v>
      </c>
    </row>
    <row r="141" spans="1:11" x14ac:dyDescent="0.25">
      <c r="A141" s="23"/>
      <c r="B141" s="20" t="s">
        <v>91</v>
      </c>
      <c r="C141" s="13"/>
      <c r="D141" s="38">
        <v>0.01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v>39052</v>
      </c>
      <c r="B142" s="20" t="s">
        <v>84</v>
      </c>
      <c r="C142" s="13">
        <v>1.25</v>
      </c>
      <c r="D142" s="38">
        <v>2.1000000000000001E-2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/>
      <c r="B143" s="20" t="s">
        <v>49</v>
      </c>
      <c r="C143" s="13"/>
      <c r="D143" s="38">
        <v>5</v>
      </c>
      <c r="E143" s="13"/>
      <c r="F143" s="20"/>
      <c r="G143" s="13" t="str">
        <f>IF(ISBLANK(Table1[[#This Row],[EARNED]]),"",Table1[[#This Row],[EARNED]])</f>
        <v/>
      </c>
      <c r="H143" s="38"/>
      <c r="I143" s="13"/>
      <c r="J143" s="11"/>
      <c r="K143" s="20"/>
    </row>
    <row r="144" spans="1:11" x14ac:dyDescent="0.25">
      <c r="A144" s="47" t="s">
        <v>73</v>
      </c>
      <c r="B144" s="20"/>
      <c r="C144" s="13"/>
      <c r="D144" s="38"/>
      <c r="E144" s="56" t="s">
        <v>32</v>
      </c>
      <c r="F144" s="20"/>
      <c r="G144" s="13" t="str">
        <f>IF(ISBLANK(Table1[[#This Row],[EARNED]]),"",Table1[[#This Row],[EARNED]])</f>
        <v/>
      </c>
      <c r="H144" s="38"/>
      <c r="I144" s="56" t="s">
        <v>32</v>
      </c>
      <c r="J144" s="11"/>
      <c r="K144" s="20"/>
    </row>
    <row r="145" spans="1:11" x14ac:dyDescent="0.25">
      <c r="A145" s="23">
        <v>39083</v>
      </c>
      <c r="B145" s="20" t="s">
        <v>123</v>
      </c>
      <c r="C145" s="13">
        <v>1.25</v>
      </c>
      <c r="D145" s="38">
        <v>0.16700000000000001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39114</v>
      </c>
      <c r="B146" s="20" t="s">
        <v>101</v>
      </c>
      <c r="C146" s="13">
        <v>1.25</v>
      </c>
      <c r="D146" s="38">
        <v>6.2E-2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39142</v>
      </c>
      <c r="B147" s="20" t="s">
        <v>89</v>
      </c>
      <c r="C147" s="13">
        <v>1.25</v>
      </c>
      <c r="D147" s="38">
        <v>3.1E-2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39173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39203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39234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39264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39295</v>
      </c>
      <c r="B152" s="20" t="s">
        <v>57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 t="s">
        <v>124</v>
      </c>
    </row>
    <row r="153" spans="1:11" x14ac:dyDescent="0.25">
      <c r="A153" s="23">
        <v>39326</v>
      </c>
      <c r="B153" s="20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39356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39387</v>
      </c>
      <c r="B155" s="20" t="s">
        <v>49</v>
      </c>
      <c r="C155" s="13">
        <v>1.25</v>
      </c>
      <c r="D155" s="38">
        <v>5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125</v>
      </c>
    </row>
    <row r="156" spans="1:11" x14ac:dyDescent="0.25">
      <c r="A156" s="23">
        <v>39417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47" t="s">
        <v>74</v>
      </c>
      <c r="B157" s="20"/>
      <c r="C157" s="13"/>
      <c r="D157" s="38"/>
      <c r="E157" s="56" t="s">
        <v>32</v>
      </c>
      <c r="F157" s="20"/>
      <c r="G157" s="13" t="str">
        <f>IF(ISBLANK(Table1[[#This Row],[EARNED]]),"",Table1[[#This Row],[EARNED]])</f>
        <v/>
      </c>
      <c r="H157" s="38"/>
      <c r="I157" s="56" t="s">
        <v>32</v>
      </c>
      <c r="J157" s="11"/>
      <c r="K157" s="20"/>
    </row>
    <row r="158" spans="1:11" x14ac:dyDescent="0.25">
      <c r="A158" s="23">
        <v>39448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39479</v>
      </c>
      <c r="B159" s="20" t="s">
        <v>86</v>
      </c>
      <c r="C159" s="13">
        <v>1.25</v>
      </c>
      <c r="D159" s="38">
        <v>4.2000000000000003E-2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39539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39569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39600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39630</v>
      </c>
      <c r="B163" s="20" t="s">
        <v>52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48">
        <v>39640</v>
      </c>
    </row>
    <row r="164" spans="1:11" x14ac:dyDescent="0.25">
      <c r="A164" s="23"/>
      <c r="B164" s="20" t="s">
        <v>126</v>
      </c>
      <c r="C164" s="13"/>
      <c r="D164" s="38">
        <v>1.2E-2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39661</v>
      </c>
      <c r="B165" s="20" t="s">
        <v>52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39686</v>
      </c>
    </row>
    <row r="166" spans="1:11" x14ac:dyDescent="0.25">
      <c r="A166" s="23"/>
      <c r="B166" s="20" t="s">
        <v>127</v>
      </c>
      <c r="C166" s="13"/>
      <c r="D166" s="38">
        <v>4.3999999999999997E-2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39692</v>
      </c>
      <c r="B167" s="20" t="s">
        <v>52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48">
        <v>39708</v>
      </c>
    </row>
    <row r="168" spans="1:11" x14ac:dyDescent="0.25">
      <c r="A168" s="23"/>
      <c r="B168" s="20" t="s">
        <v>128</v>
      </c>
      <c r="C168" s="13"/>
      <c r="D168" s="38">
        <v>3.5000000000000003E-2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39722</v>
      </c>
      <c r="B169" s="20" t="s">
        <v>93</v>
      </c>
      <c r="C169" s="13">
        <v>1.25</v>
      </c>
      <c r="D169" s="38">
        <v>3.6999999999999998E-2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39753</v>
      </c>
      <c r="B170" s="20" t="s">
        <v>129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5</v>
      </c>
      <c r="I170" s="13"/>
      <c r="J170" s="11"/>
      <c r="K170" s="20" t="s">
        <v>133</v>
      </c>
    </row>
    <row r="171" spans="1:11" x14ac:dyDescent="0.25">
      <c r="A171" s="23"/>
      <c r="B171" s="20" t="s">
        <v>132</v>
      </c>
      <c r="C171" s="13"/>
      <c r="D171" s="38">
        <v>4.5999999999999999E-2</v>
      </c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20"/>
    </row>
    <row r="172" spans="1:11" x14ac:dyDescent="0.25">
      <c r="A172" s="23">
        <v>39783</v>
      </c>
      <c r="B172" s="20" t="s">
        <v>130</v>
      </c>
      <c r="C172" s="13">
        <v>1.25</v>
      </c>
      <c r="D172" s="38">
        <v>9.8000000000000004E-2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/>
      <c r="B173" s="20" t="s">
        <v>49</v>
      </c>
      <c r="C173" s="13"/>
      <c r="D173" s="38">
        <v>5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47" t="s">
        <v>75</v>
      </c>
      <c r="B174" s="20"/>
      <c r="C174" s="13">
        <v>1.25</v>
      </c>
      <c r="D174" s="38"/>
      <c r="E174" s="56" t="s">
        <v>32</v>
      </c>
      <c r="F174" s="20"/>
      <c r="G174" s="13">
        <f>IF(ISBLANK(Table1[[#This Row],[EARNED]]),"",Table1[[#This Row],[EARNED]])</f>
        <v>1.25</v>
      </c>
      <c r="H174" s="38"/>
      <c r="I174" s="56" t="s">
        <v>32</v>
      </c>
      <c r="J174" s="11"/>
      <c r="K174" s="20"/>
    </row>
    <row r="175" spans="1:11" x14ac:dyDescent="0.25">
      <c r="A175" s="23">
        <v>39814</v>
      </c>
      <c r="B175" s="20" t="s">
        <v>131</v>
      </c>
      <c r="C175" s="13">
        <v>1.25</v>
      </c>
      <c r="D175" s="38">
        <v>0.21000000000000002</v>
      </c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39845</v>
      </c>
      <c r="B176" s="20" t="s">
        <v>128</v>
      </c>
      <c r="C176" s="13">
        <v>1.25</v>
      </c>
      <c r="D176" s="38">
        <v>3.5000000000000003E-2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39873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39904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39934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39965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39995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40026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40057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40087</v>
      </c>
      <c r="B184" s="20" t="s">
        <v>84</v>
      </c>
      <c r="C184" s="13">
        <v>1.25</v>
      </c>
      <c r="D184" s="38">
        <v>2.1000000000000001E-2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40118</v>
      </c>
      <c r="B185" s="20" t="s">
        <v>86</v>
      </c>
      <c r="C185" s="13">
        <v>1.25</v>
      </c>
      <c r="D185" s="38">
        <v>4.2000000000000003E-2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40148</v>
      </c>
      <c r="B186" s="20" t="s">
        <v>46</v>
      </c>
      <c r="C186" s="13">
        <v>1.25</v>
      </c>
      <c r="D186" s="38">
        <v>2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 t="s">
        <v>138</v>
      </c>
    </row>
    <row r="187" spans="1:11" x14ac:dyDescent="0.25">
      <c r="A187" s="23"/>
      <c r="B187" s="20" t="s">
        <v>89</v>
      </c>
      <c r="C187" s="13"/>
      <c r="D187" s="38">
        <v>3.1E-2</v>
      </c>
      <c r="E187" s="13"/>
      <c r="F187" s="20"/>
      <c r="G187" s="13"/>
      <c r="H187" s="38"/>
      <c r="I187" s="13"/>
      <c r="J187" s="11"/>
      <c r="K187" s="20"/>
    </row>
    <row r="188" spans="1:11" x14ac:dyDescent="0.25">
      <c r="A188" s="23"/>
      <c r="B188" s="20" t="s">
        <v>171</v>
      </c>
      <c r="C188" s="13"/>
      <c r="D188" s="38">
        <v>3</v>
      </c>
      <c r="E188" s="13"/>
      <c r="F188" s="20"/>
      <c r="G188" s="13" t="str">
        <f>IF(ISBLANK(Table1[[#This Row],[EARNED]]),"",Table1[[#This Row],[EARNED]])</f>
        <v/>
      </c>
      <c r="H188" s="38"/>
      <c r="I188" s="13">
        <f>SUM(Table1[[EARNED ]])-SUM(Table1[Absence Undertime  W/ Pay])+CONVERTION!$B$3</f>
        <v>307.25</v>
      </c>
      <c r="J188" s="11"/>
      <c r="K188" s="20"/>
    </row>
    <row r="189" spans="1:11" x14ac:dyDescent="0.25">
      <c r="A189" s="47" t="s">
        <v>76</v>
      </c>
      <c r="B189" s="20"/>
      <c r="C189" s="13">
        <v>1.25</v>
      </c>
      <c r="D189" s="38"/>
      <c r="E189" s="56" t="s">
        <v>32</v>
      </c>
      <c r="F189" s="20"/>
      <c r="G189" s="13">
        <f>IF(ISBLANK(Table1[[#This Row],[EARNED]]),"",Table1[[#This Row],[EARNED]])</f>
        <v>1.25</v>
      </c>
      <c r="H189" s="38"/>
      <c r="I189" s="56" t="s">
        <v>32</v>
      </c>
      <c r="J189" s="11"/>
      <c r="K189" s="20"/>
    </row>
    <row r="190" spans="1:11" x14ac:dyDescent="0.25">
      <c r="A190" s="23">
        <v>40179</v>
      </c>
      <c r="B190" s="20" t="s">
        <v>89</v>
      </c>
      <c r="C190" s="13">
        <v>1.25</v>
      </c>
      <c r="D190" s="38">
        <v>3.1E-2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40210</v>
      </c>
      <c r="B191" s="20" t="s">
        <v>101</v>
      </c>
      <c r="C191" s="13">
        <v>1.25</v>
      </c>
      <c r="D191" s="38">
        <v>6.2E-2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40238</v>
      </c>
      <c r="B192" s="20"/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40269</v>
      </c>
      <c r="B193" s="20" t="s">
        <v>91</v>
      </c>
      <c r="C193" s="13">
        <v>1.25</v>
      </c>
      <c r="D193" s="38">
        <v>0.01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40299</v>
      </c>
      <c r="B194" s="20" t="s">
        <v>134</v>
      </c>
      <c r="C194" s="13">
        <v>1.25</v>
      </c>
      <c r="D194" s="38">
        <v>1.06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40330</v>
      </c>
      <c r="B195" s="20" t="s">
        <v>135</v>
      </c>
      <c r="C195" s="13">
        <v>1.25</v>
      </c>
      <c r="D195" s="38">
        <v>0.04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40360</v>
      </c>
      <c r="B196" s="20" t="s">
        <v>136</v>
      </c>
      <c r="C196" s="13">
        <v>1.25</v>
      </c>
      <c r="D196" s="38">
        <v>0.29799999999999999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v>40391</v>
      </c>
      <c r="B197" s="20" t="s">
        <v>52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1</v>
      </c>
      <c r="I197" s="13"/>
      <c r="J197" s="11"/>
      <c r="K197" s="48">
        <v>40414</v>
      </c>
    </row>
    <row r="198" spans="1:11" x14ac:dyDescent="0.25">
      <c r="A198" s="23"/>
      <c r="B198" s="20" t="s">
        <v>57</v>
      </c>
      <c r="C198" s="13"/>
      <c r="D198" s="38"/>
      <c r="E198" s="13"/>
      <c r="F198" s="20"/>
      <c r="G198" s="13"/>
      <c r="H198" s="38"/>
      <c r="I198" s="13"/>
      <c r="J198" s="11"/>
      <c r="K198" s="20" t="s">
        <v>139</v>
      </c>
    </row>
    <row r="199" spans="1:11" x14ac:dyDescent="0.25">
      <c r="A199" s="23"/>
      <c r="B199" s="20" t="s">
        <v>91</v>
      </c>
      <c r="C199" s="13"/>
      <c r="D199" s="38">
        <v>0.01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23">
        <v>40422</v>
      </c>
      <c r="B200" s="20" t="s">
        <v>52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40434</v>
      </c>
    </row>
    <row r="201" spans="1:11" x14ac:dyDescent="0.25">
      <c r="A201" s="23"/>
      <c r="B201" s="20" t="s">
        <v>137</v>
      </c>
      <c r="C201" s="13"/>
      <c r="D201" s="38">
        <v>0.32900000000000001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8"/>
    </row>
    <row r="202" spans="1:11" x14ac:dyDescent="0.25">
      <c r="A202" s="23">
        <v>40452</v>
      </c>
      <c r="B202" s="20" t="s">
        <v>140</v>
      </c>
      <c r="C202" s="13">
        <v>1.25</v>
      </c>
      <c r="D202" s="38">
        <v>0.33100000000000002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40483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40513</v>
      </c>
      <c r="B204" s="20" t="s">
        <v>49</v>
      </c>
      <c r="C204" s="13">
        <v>1.25</v>
      </c>
      <c r="D204" s="38">
        <v>5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149</v>
      </c>
    </row>
    <row r="205" spans="1:11" x14ac:dyDescent="0.25">
      <c r="A205" s="23"/>
      <c r="B205" s="20" t="s">
        <v>141</v>
      </c>
      <c r="C205" s="13"/>
      <c r="D205" s="38">
        <v>6.9000000000000006E-2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47" t="s">
        <v>77</v>
      </c>
      <c r="B206" s="20"/>
      <c r="C206" s="13">
        <v>1.25</v>
      </c>
      <c r="D206" s="38"/>
      <c r="E206" s="56" t="s">
        <v>32</v>
      </c>
      <c r="F206" s="20"/>
      <c r="G206" s="13">
        <f>IF(ISBLANK(Table1[[#This Row],[EARNED]]),"",Table1[[#This Row],[EARNED]])</f>
        <v>1.25</v>
      </c>
      <c r="H206" s="38"/>
      <c r="I206" s="56" t="s">
        <v>32</v>
      </c>
      <c r="J206" s="11"/>
      <c r="K206" s="20"/>
    </row>
    <row r="207" spans="1:11" x14ac:dyDescent="0.25">
      <c r="A207" s="23">
        <v>40544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40575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40603</v>
      </c>
      <c r="B209" s="20" t="s">
        <v>91</v>
      </c>
      <c r="C209" s="13">
        <v>1.25</v>
      </c>
      <c r="D209" s="38">
        <v>0.01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40634</v>
      </c>
      <c r="B210" s="20" t="s">
        <v>91</v>
      </c>
      <c r="C210" s="13">
        <v>1.25</v>
      </c>
      <c r="D210" s="38">
        <v>0.01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40664</v>
      </c>
      <c r="B211" s="20" t="s">
        <v>142</v>
      </c>
      <c r="C211" s="13">
        <v>1.25</v>
      </c>
      <c r="D211" s="38">
        <v>0.82699999999999996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40695</v>
      </c>
      <c r="B212" s="20" t="s">
        <v>143</v>
      </c>
      <c r="C212" s="13">
        <v>1.25</v>
      </c>
      <c r="D212" s="38">
        <v>8.0000000000000002E-3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40725</v>
      </c>
      <c r="B213" s="20" t="s">
        <v>147</v>
      </c>
      <c r="C213" s="13">
        <v>1.25</v>
      </c>
      <c r="D213" s="38">
        <v>6.0000000000000001E-3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40756</v>
      </c>
      <c r="B214" s="20" t="s">
        <v>144</v>
      </c>
      <c r="C214" s="13">
        <v>1.25</v>
      </c>
      <c r="D214" s="38">
        <v>0.5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40787</v>
      </c>
      <c r="B215" s="20" t="s">
        <v>144</v>
      </c>
      <c r="C215" s="13">
        <v>1.25</v>
      </c>
      <c r="D215" s="38">
        <v>0.5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40817</v>
      </c>
      <c r="B216" s="20" t="s">
        <v>145</v>
      </c>
      <c r="C216" s="13">
        <v>1.25</v>
      </c>
      <c r="D216" s="38">
        <v>1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40848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40878</v>
      </c>
      <c r="B218" s="20" t="s">
        <v>49</v>
      </c>
      <c r="C218" s="13">
        <v>1.25</v>
      </c>
      <c r="D218" s="38">
        <v>5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 t="s">
        <v>148</v>
      </c>
    </row>
    <row r="219" spans="1:11" x14ac:dyDescent="0.25">
      <c r="A219" s="23"/>
      <c r="B219" s="20" t="s">
        <v>146</v>
      </c>
      <c r="C219" s="13"/>
      <c r="D219" s="38">
        <v>3.3000000000000002E-2</v>
      </c>
      <c r="E219" s="13"/>
      <c r="F219" s="20"/>
      <c r="G219" s="13"/>
      <c r="H219" s="38"/>
      <c r="I219" s="13"/>
      <c r="J219" s="11"/>
      <c r="K219" s="20"/>
    </row>
    <row r="220" spans="1:11" x14ac:dyDescent="0.25">
      <c r="A220" s="47" t="s">
        <v>78</v>
      </c>
      <c r="B220" s="20"/>
      <c r="C220" s="13">
        <v>1.25</v>
      </c>
      <c r="D220" s="38"/>
      <c r="E220" s="56" t="s">
        <v>32</v>
      </c>
      <c r="F220" s="20"/>
      <c r="G220" s="13">
        <f>IF(ISBLANK(Table1[[#This Row],[EARNED]]),"",Table1[[#This Row],[EARNED]])</f>
        <v>1.25</v>
      </c>
      <c r="H220" s="38"/>
      <c r="I220" s="56" t="s">
        <v>32</v>
      </c>
      <c r="J220" s="11"/>
      <c r="K220" s="20"/>
    </row>
    <row r="221" spans="1:11" x14ac:dyDescent="0.25">
      <c r="A221" s="23">
        <v>40909</v>
      </c>
      <c r="B221" s="20" t="s">
        <v>52</v>
      </c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>
        <v>1</v>
      </c>
      <c r="I221" s="13"/>
      <c r="J221" s="11"/>
      <c r="K221" s="48">
        <v>40918</v>
      </c>
    </row>
    <row r="222" spans="1:11" x14ac:dyDescent="0.25">
      <c r="A222" s="23"/>
      <c r="B222" s="20" t="s">
        <v>145</v>
      </c>
      <c r="C222" s="13"/>
      <c r="D222" s="38">
        <v>1</v>
      </c>
      <c r="E222" s="13"/>
      <c r="F222" s="20"/>
      <c r="G222" s="13"/>
      <c r="H222" s="38"/>
      <c r="I222" s="13"/>
      <c r="J222" s="11"/>
      <c r="K222" s="48"/>
    </row>
    <row r="223" spans="1:11" x14ac:dyDescent="0.25">
      <c r="A223" s="23">
        <v>40940</v>
      </c>
      <c r="B223" s="20" t="s">
        <v>144</v>
      </c>
      <c r="C223" s="13">
        <v>1.25</v>
      </c>
      <c r="D223" s="38">
        <v>0.5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40969</v>
      </c>
      <c r="B224" s="20" t="s">
        <v>144</v>
      </c>
      <c r="C224" s="13">
        <v>1.25</v>
      </c>
      <c r="D224" s="38">
        <v>0.5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41000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41030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41061</v>
      </c>
      <c r="B227" s="20" t="s">
        <v>150</v>
      </c>
      <c r="C227" s="13">
        <v>1.25</v>
      </c>
      <c r="D227" s="38">
        <v>0.27100000000000002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41091</v>
      </c>
      <c r="B228" s="20" t="s">
        <v>144</v>
      </c>
      <c r="C228" s="13">
        <v>1.25</v>
      </c>
      <c r="D228" s="38">
        <v>0.5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41122</v>
      </c>
      <c r="B229" s="20" t="s">
        <v>52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20"/>
    </row>
    <row r="230" spans="1:11" x14ac:dyDescent="0.25">
      <c r="A230" s="23"/>
      <c r="B230" s="20" t="s">
        <v>57</v>
      </c>
      <c r="C230" s="13"/>
      <c r="D230" s="38"/>
      <c r="E230" s="13"/>
      <c r="F230" s="20"/>
      <c r="G230" s="13"/>
      <c r="H230" s="38"/>
      <c r="I230" s="13"/>
      <c r="J230" s="11"/>
      <c r="K230" s="20"/>
    </row>
    <row r="231" spans="1:11" x14ac:dyDescent="0.25">
      <c r="A231" s="23"/>
      <c r="B231" s="20" t="s">
        <v>151</v>
      </c>
      <c r="C231" s="13"/>
      <c r="D231" s="38">
        <v>3</v>
      </c>
      <c r="E231" s="13"/>
      <c r="F231" s="20"/>
      <c r="G231" s="13"/>
      <c r="H231" s="38"/>
      <c r="I231" s="13"/>
      <c r="J231" s="11"/>
      <c r="K231" s="20"/>
    </row>
    <row r="232" spans="1:11" x14ac:dyDescent="0.25">
      <c r="A232" s="23">
        <v>41153</v>
      </c>
      <c r="B232" s="20" t="s">
        <v>152</v>
      </c>
      <c r="C232" s="13">
        <v>1.25</v>
      </c>
      <c r="D232" s="38">
        <v>2.5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41183</v>
      </c>
      <c r="B233" s="20" t="s">
        <v>153</v>
      </c>
      <c r="C233" s="13">
        <v>1.25</v>
      </c>
      <c r="D233" s="38">
        <v>0.77500000000000002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41214</v>
      </c>
      <c r="B234" s="20" t="s">
        <v>49</v>
      </c>
      <c r="C234" s="13">
        <v>1.25</v>
      </c>
      <c r="D234" s="38">
        <v>5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v>41244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47" t="s">
        <v>79</v>
      </c>
      <c r="B236" s="20"/>
      <c r="C236" s="13">
        <v>1.25</v>
      </c>
      <c r="D236" s="38"/>
      <c r="E236" s="56" t="s">
        <v>32</v>
      </c>
      <c r="F236" s="20"/>
      <c r="G236" s="13">
        <f>IF(ISBLANK(Table1[[#This Row],[EARNED]]),"",Table1[[#This Row],[EARNED]])</f>
        <v>1.25</v>
      </c>
      <c r="H236" s="38"/>
      <c r="I236" s="56" t="s">
        <v>32</v>
      </c>
      <c r="J236" s="11"/>
      <c r="K236" s="20"/>
    </row>
    <row r="237" spans="1:11" x14ac:dyDescent="0.25">
      <c r="A237" s="23">
        <v>41275</v>
      </c>
      <c r="B237" s="20" t="s">
        <v>109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3</v>
      </c>
      <c r="I237" s="13"/>
      <c r="J237" s="11"/>
      <c r="K237" s="20" t="s">
        <v>154</v>
      </c>
    </row>
    <row r="238" spans="1:11" x14ac:dyDescent="0.25">
      <c r="A238" s="23">
        <v>41306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41334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41365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41395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41426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41456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41487</v>
      </c>
      <c r="B244" s="20" t="s">
        <v>155</v>
      </c>
      <c r="C244" s="13">
        <v>1.25</v>
      </c>
      <c r="D244" s="38">
        <v>2.7E-2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41518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41548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41579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41609</v>
      </c>
      <c r="B248" s="20" t="s">
        <v>49</v>
      </c>
      <c r="C248" s="13">
        <v>1.25</v>
      </c>
      <c r="D248" s="38">
        <v>5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47" t="s">
        <v>80</v>
      </c>
      <c r="B249" s="20"/>
      <c r="C249" s="13">
        <v>1.25</v>
      </c>
      <c r="D249" s="38"/>
      <c r="E249" s="56" t="s">
        <v>32</v>
      </c>
      <c r="F249" s="20"/>
      <c r="G249" s="13">
        <f>IF(ISBLANK(Table1[[#This Row],[EARNED]]),"",Table1[[#This Row],[EARNED]])</f>
        <v>1.25</v>
      </c>
      <c r="H249" s="38"/>
      <c r="I249" s="56" t="s">
        <v>32</v>
      </c>
      <c r="J249" s="11"/>
      <c r="K249" s="20"/>
    </row>
    <row r="250" spans="1:11" x14ac:dyDescent="0.25">
      <c r="A250" s="23">
        <v>41640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41671</v>
      </c>
      <c r="B251" s="20" t="s">
        <v>156</v>
      </c>
      <c r="C251" s="13">
        <v>1.25</v>
      </c>
      <c r="D251" s="38">
        <v>3.0750000000000002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41699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41730</v>
      </c>
      <c r="B253" s="20" t="s">
        <v>157</v>
      </c>
      <c r="C253" s="13">
        <v>1.25</v>
      </c>
      <c r="D253" s="38">
        <v>0.19800000000000001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41760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41791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41821</v>
      </c>
      <c r="B256" s="20" t="s">
        <v>158</v>
      </c>
      <c r="C256" s="13">
        <v>1.25</v>
      </c>
      <c r="D256" s="38">
        <v>0.13700000000000001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41852</v>
      </c>
      <c r="B257" s="20" t="s">
        <v>159</v>
      </c>
      <c r="C257" s="13">
        <v>1.25</v>
      </c>
      <c r="D257" s="38">
        <v>8.6999999999999994E-2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41883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>
        <v>41913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41944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41974</v>
      </c>
      <c r="B261" s="20" t="s">
        <v>160</v>
      </c>
      <c r="C261" s="13">
        <v>1.25</v>
      </c>
      <c r="D261" s="38">
        <v>0.502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20" t="s">
        <v>49</v>
      </c>
      <c r="C262" s="13"/>
      <c r="D262" s="38">
        <v>5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47" t="s">
        <v>81</v>
      </c>
      <c r="B263" s="20"/>
      <c r="C263" s="13">
        <v>1.25</v>
      </c>
      <c r="D263" s="38"/>
      <c r="E263" s="56" t="s">
        <v>32</v>
      </c>
      <c r="F263" s="20"/>
      <c r="G263" s="13">
        <f>IF(ISBLANK(Table1[[#This Row],[EARNED]]),"",Table1[[#This Row],[EARNED]])</f>
        <v>1.25</v>
      </c>
      <c r="H263" s="38"/>
      <c r="I263" s="56" t="s">
        <v>32</v>
      </c>
      <c r="J263" s="11"/>
      <c r="K263" s="20"/>
    </row>
    <row r="264" spans="1:11" x14ac:dyDescent="0.25">
      <c r="A264" s="23">
        <v>42005</v>
      </c>
      <c r="B264" s="20" t="s">
        <v>161</v>
      </c>
      <c r="C264" s="13">
        <v>1.25</v>
      </c>
      <c r="D264" s="38">
        <v>0.37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42036</v>
      </c>
      <c r="B265" s="20" t="s">
        <v>162</v>
      </c>
      <c r="C265" s="13">
        <v>1.25</v>
      </c>
      <c r="D265" s="38">
        <v>0.32300000000000001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42064</v>
      </c>
      <c r="B266" s="20" t="s">
        <v>163</v>
      </c>
      <c r="C266" s="13">
        <v>1.25</v>
      </c>
      <c r="D266" s="38">
        <v>0.46899999999999997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42095</v>
      </c>
      <c r="B267" s="20" t="s">
        <v>164</v>
      </c>
      <c r="C267" s="13">
        <v>1.25</v>
      </c>
      <c r="D267" s="38">
        <v>0.14000000000000001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42125</v>
      </c>
      <c r="B268" s="20" t="s">
        <v>165</v>
      </c>
      <c r="C268" s="13">
        <v>1.25</v>
      </c>
      <c r="D268" s="38">
        <v>0.377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42156</v>
      </c>
      <c r="B269" s="20" t="s">
        <v>164</v>
      </c>
      <c r="C269" s="13">
        <v>1.25</v>
      </c>
      <c r="D269" s="38">
        <v>0.14000000000000001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42186</v>
      </c>
      <c r="B270" s="20" t="s">
        <v>161</v>
      </c>
      <c r="C270" s="13">
        <v>1.25</v>
      </c>
      <c r="D270" s="38">
        <v>0.26200000000000001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42217</v>
      </c>
      <c r="B271" s="20" t="s">
        <v>166</v>
      </c>
      <c r="C271" s="13">
        <v>1.25</v>
      </c>
      <c r="D271" s="38">
        <v>0.39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42248</v>
      </c>
      <c r="B272" s="20" t="s">
        <v>167</v>
      </c>
      <c r="C272" s="13">
        <v>1.25</v>
      </c>
      <c r="D272" s="38">
        <v>0.26900000000000002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42278</v>
      </c>
      <c r="B273" s="20" t="s">
        <v>168</v>
      </c>
      <c r="C273" s="13">
        <v>1.25</v>
      </c>
      <c r="D273" s="38">
        <v>0.39400000000000002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42309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42339</v>
      </c>
      <c r="B275" s="20" t="s">
        <v>49</v>
      </c>
      <c r="C275" s="13">
        <v>1.25</v>
      </c>
      <c r="D275" s="38">
        <v>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47" t="s">
        <v>82</v>
      </c>
      <c r="B276" s="20"/>
      <c r="C276" s="13">
        <v>1.25</v>
      </c>
      <c r="D276" s="38"/>
      <c r="E276" s="56" t="s">
        <v>32</v>
      </c>
      <c r="F276" s="20"/>
      <c r="G276" s="13">
        <f>IF(ISBLANK(Table1[[#This Row],[EARNED]]),"",Table1[[#This Row],[EARNED]])</f>
        <v>1.25</v>
      </c>
      <c r="H276" s="38"/>
      <c r="I276" s="56" t="s">
        <v>32</v>
      </c>
      <c r="J276" s="11"/>
      <c r="K276" s="20"/>
    </row>
    <row r="277" spans="1:11" x14ac:dyDescent="0.25">
      <c r="A277" s="23">
        <v>42370</v>
      </c>
      <c r="B277" s="20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42401</v>
      </c>
      <c r="B278" s="20"/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23">
        <v>42430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42461</v>
      </c>
      <c r="B280" s="20" t="s">
        <v>169</v>
      </c>
      <c r="C280" s="13">
        <v>1.25</v>
      </c>
      <c r="D280" s="38">
        <v>11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 t="s">
        <v>170</v>
      </c>
    </row>
    <row r="281" spans="1:11" x14ac:dyDescent="0.25">
      <c r="A281" s="23">
        <v>42491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42522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42552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42583</v>
      </c>
      <c r="B284" s="20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42614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42644</v>
      </c>
      <c r="B286" s="20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v>42675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42705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47" t="s">
        <v>83</v>
      </c>
      <c r="B289" s="20"/>
      <c r="C289" s="13">
        <v>1.25</v>
      </c>
      <c r="D289" s="38"/>
      <c r="E289" s="56" t="s">
        <v>32</v>
      </c>
      <c r="F289" s="57"/>
      <c r="G289" s="13">
        <f>IF(ISBLANK(Table1[[#This Row],[EARNED]]),"",Table1[[#This Row],[EARNED]])</f>
        <v>1.25</v>
      </c>
      <c r="H289" s="38"/>
      <c r="I289" s="56" t="s">
        <v>32</v>
      </c>
      <c r="J289" s="11"/>
      <c r="K289" s="20"/>
    </row>
    <row r="290" spans="1:11" x14ac:dyDescent="0.25">
      <c r="A290" s="23">
        <v>42736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42767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42795</v>
      </c>
      <c r="B292" s="20"/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42826</v>
      </c>
      <c r="B293" s="20"/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42856</v>
      </c>
      <c r="B294" s="20"/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42887</v>
      </c>
      <c r="B295" s="20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42917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42948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42979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43009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43040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43070</v>
      </c>
      <c r="B301" s="20" t="s">
        <v>49</v>
      </c>
      <c r="C301" s="13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47" t="s">
        <v>44</v>
      </c>
      <c r="B302" s="20"/>
      <c r="C302" s="13"/>
      <c r="D302" s="38"/>
      <c r="E302" s="33" t="s">
        <v>32</v>
      </c>
      <c r="F302" s="20"/>
      <c r="G302" s="13" t="str">
        <f>IF(ISBLANK(Table1[[#This Row],[EARNED]]),"",Table1[[#This Row],[EARNED]])</f>
        <v/>
      </c>
      <c r="H302" s="38"/>
      <c r="I302" s="33" t="s">
        <v>32</v>
      </c>
      <c r="J302" s="11"/>
      <c r="K302" s="20"/>
    </row>
    <row r="303" spans="1:11" x14ac:dyDescent="0.25">
      <c r="A303" s="39">
        <v>43101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43132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v>43160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v>43191</v>
      </c>
      <c r="B306" s="20" t="s">
        <v>45</v>
      </c>
      <c r="C306" s="13">
        <v>1.25</v>
      </c>
      <c r="D306" s="38">
        <v>3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47</v>
      </c>
    </row>
    <row r="307" spans="1:11" x14ac:dyDescent="0.25">
      <c r="A307" s="39">
        <v>43221</v>
      </c>
      <c r="B307" s="20"/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v>43252</v>
      </c>
      <c r="B308" s="15"/>
      <c r="C308" s="13">
        <v>1.25</v>
      </c>
      <c r="D308" s="42"/>
      <c r="E308" s="9"/>
      <c r="F308" s="15"/>
      <c r="G308" s="41">
        <f>IF(ISBLANK(Table1[[#This Row],[EARNED]]),"",Table1[[#This Row],[EARNED]])</f>
        <v>1.25</v>
      </c>
      <c r="H308" s="42"/>
      <c r="I308" s="9"/>
      <c r="J308" s="12"/>
      <c r="K308" s="15"/>
    </row>
    <row r="309" spans="1:11" x14ac:dyDescent="0.25">
      <c r="A309" s="39">
        <v>43282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v>43313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v>43344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v>43374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v>43405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25">
      <c r="A314" s="39">
        <v>43435</v>
      </c>
      <c r="B314" s="20" t="s">
        <v>46</v>
      </c>
      <c r="C314" s="13">
        <v>1.25</v>
      </c>
      <c r="D314" s="38">
        <v>2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47" t="s">
        <v>48</v>
      </c>
      <c r="B315" s="20"/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/>
    </row>
    <row r="316" spans="1:11" x14ac:dyDescent="0.25">
      <c r="A316" s="39">
        <v>43466</v>
      </c>
      <c r="B316" s="20"/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v>43497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v>43525</v>
      </c>
      <c r="B318" s="20"/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/>
      <c r="I318" s="9"/>
      <c r="J318" s="11"/>
      <c r="K318" s="20"/>
    </row>
    <row r="319" spans="1:11" x14ac:dyDescent="0.25">
      <c r="A319" s="39">
        <v>43556</v>
      </c>
      <c r="B319" s="20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v>43586</v>
      </c>
      <c r="B320" s="20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v>43617</v>
      </c>
      <c r="B321" s="20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v>43647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43678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43709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43739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43770</v>
      </c>
      <c r="B326" s="20"/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v>43800</v>
      </c>
      <c r="B327" s="20" t="s">
        <v>49</v>
      </c>
      <c r="C327" s="13">
        <v>1.25</v>
      </c>
      <c r="D327" s="38">
        <v>5</v>
      </c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47" t="s">
        <v>50</v>
      </c>
      <c r="B328" s="20"/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/>
      <c r="I328" s="9"/>
      <c r="J328" s="11"/>
      <c r="K328" s="20"/>
    </row>
    <row r="329" spans="1:11" x14ac:dyDescent="0.25">
      <c r="A329" s="39">
        <v>43831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43862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v>43891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25">
      <c r="A332" s="39">
        <v>43922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v>43952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v>43983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44013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44044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44075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v>44105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44136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44166</v>
      </c>
      <c r="B340" s="20" t="s">
        <v>49</v>
      </c>
      <c r="C340" s="13">
        <v>1.25</v>
      </c>
      <c r="D340" s="38">
        <v>5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47" t="s">
        <v>51</v>
      </c>
      <c r="B341" s="20"/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v>44197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44228</v>
      </c>
      <c r="B343" s="20" t="s">
        <v>52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8">
        <v>44253</v>
      </c>
    </row>
    <row r="344" spans="1:11" x14ac:dyDescent="0.25">
      <c r="A344" s="39">
        <v>44256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44287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44317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v>44348</v>
      </c>
      <c r="B347" s="20" t="s">
        <v>52</v>
      </c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>
        <v>1</v>
      </c>
      <c r="I347" s="9"/>
      <c r="J347" s="11"/>
      <c r="K347" s="48">
        <v>44370</v>
      </c>
    </row>
    <row r="348" spans="1:11" x14ac:dyDescent="0.25">
      <c r="A348" s="39">
        <v>44378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44409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44440</v>
      </c>
      <c r="B350" s="20" t="s">
        <v>53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54</v>
      </c>
    </row>
    <row r="351" spans="1:11" x14ac:dyDescent="0.25">
      <c r="A351" s="39">
        <v>44470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44501</v>
      </c>
      <c r="B352" s="20" t="s">
        <v>49</v>
      </c>
      <c r="C352" s="13">
        <v>1.25</v>
      </c>
      <c r="D352" s="38">
        <v>5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 t="s">
        <v>55</v>
      </c>
    </row>
    <row r="353" spans="1:11" x14ac:dyDescent="0.25">
      <c r="A353" s="39">
        <v>44531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47" t="s">
        <v>56</v>
      </c>
      <c r="B354" s="20"/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44562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44593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44621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44652</v>
      </c>
      <c r="B358" s="20" t="s">
        <v>172</v>
      </c>
      <c r="C358" s="13">
        <v>1.25</v>
      </c>
      <c r="D358" s="38">
        <v>1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48">
        <v>44659</v>
      </c>
    </row>
    <row r="359" spans="1:11" x14ac:dyDescent="0.25">
      <c r="A359" s="39">
        <v>44682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44713</v>
      </c>
      <c r="B360" s="20" t="s">
        <v>172</v>
      </c>
      <c r="C360" s="13">
        <v>1.25</v>
      </c>
      <c r="D360" s="38">
        <v>1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48">
        <v>45087</v>
      </c>
    </row>
    <row r="361" spans="1:11" x14ac:dyDescent="0.25">
      <c r="A361" s="39">
        <v>44743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44774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44805</v>
      </c>
      <c r="B363" s="20" t="s">
        <v>57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48">
        <v>44810</v>
      </c>
    </row>
    <row r="364" spans="1:11" x14ac:dyDescent="0.25">
      <c r="A364" s="39"/>
      <c r="B364" s="20" t="s">
        <v>172</v>
      </c>
      <c r="C364" s="13"/>
      <c r="D364" s="38">
        <v>1</v>
      </c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48">
        <v>44813</v>
      </c>
    </row>
    <row r="365" spans="1:11" x14ac:dyDescent="0.25">
      <c r="A365" s="39">
        <v>44835</v>
      </c>
      <c r="B365" s="20" t="s">
        <v>172</v>
      </c>
      <c r="C365" s="13">
        <v>1.25</v>
      </c>
      <c r="D365" s="38">
        <v>1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48">
        <v>44855</v>
      </c>
    </row>
    <row r="366" spans="1:11" x14ac:dyDescent="0.25">
      <c r="A366" s="39">
        <v>44866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44896</v>
      </c>
      <c r="B367" s="20" t="s">
        <v>49</v>
      </c>
      <c r="C367" s="13">
        <v>1.25</v>
      </c>
      <c r="D367" s="38">
        <v>5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47" t="s">
        <v>60</v>
      </c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25">
      <c r="A369" s="39">
        <v>44927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44958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44986</v>
      </c>
      <c r="B371" s="20" t="s">
        <v>53</v>
      </c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>
        <v>2</v>
      </c>
      <c r="I371" s="9"/>
      <c r="J371" s="11"/>
      <c r="K371" s="20" t="s">
        <v>61</v>
      </c>
    </row>
    <row r="372" spans="1:11" x14ac:dyDescent="0.25">
      <c r="A372" s="39">
        <v>45017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45047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45078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45108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45139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45170</v>
      </c>
      <c r="B377" s="20" t="s">
        <v>57</v>
      </c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48">
        <v>45175</v>
      </c>
    </row>
    <row r="378" spans="1:11" x14ac:dyDescent="0.25">
      <c r="A378" s="39">
        <v>45200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45231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45261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/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/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/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/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39"/>
      <c r="B385" s="20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39"/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/>
      <c r="B387" s="20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/>
      <c r="B388" s="20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/>
      <c r="B389" s="20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/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25">
      <c r="A391" s="39"/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/>
      <c r="B392" s="20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25">
      <c r="A393" s="39"/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/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/>
      <c r="B395" s="20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/>
      <c r="B396" s="20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25">
      <c r="A397" s="39"/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/>
      <c r="B398" s="20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25">
      <c r="A399" s="39"/>
      <c r="B399" s="20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/>
      <c r="B400" s="20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/>
      <c r="B401" s="20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25">
      <c r="A402" s="39"/>
      <c r="B402" s="20"/>
      <c r="C402" s="13"/>
      <c r="D402" s="38"/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/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25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25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25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/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/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40"/>
      <c r="B424" s="15"/>
      <c r="C424" s="41"/>
      <c r="D424" s="42"/>
      <c r="E424" s="9"/>
      <c r="F424" s="15"/>
      <c r="G424" s="41" t="str">
        <f>IF(ISBLANK(Table1[[#This Row],[EARNED]]),"",Table1[[#This Row],[EARNED]])</f>
        <v/>
      </c>
      <c r="H424" s="42"/>
      <c r="I424" s="9"/>
      <c r="J424" s="12"/>
      <c r="K4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35</v>
      </c>
      <c r="G3" s="43">
        <f>SUMIFS(F7:F14,E7:E14,E3)+SUMIFS(D7:D66,C7:C66,F3)+D3</f>
        <v>0.19800000000000001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2023-12-14T05:17:30Z</dcterms:modified>
</cp:coreProperties>
</file>