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DONE 2-2-2023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8" i="5" l="1"/>
  <c r="G31" i="5"/>
  <c r="G28" i="5"/>
  <c r="G29" i="5"/>
  <c r="G3" i="3"/>
  <c r="F4" i="1" l="1"/>
  <c r="B3" i="1"/>
  <c r="B2" i="1"/>
  <c r="G65" i="5"/>
  <c r="G52" i="5"/>
  <c r="G39" i="5"/>
  <c r="G23" i="5"/>
  <c r="E9" i="5"/>
  <c r="G138" i="5"/>
  <c r="G137" i="5"/>
  <c r="G136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7" i="5"/>
  <c r="G76" i="5"/>
  <c r="G75" i="5"/>
  <c r="G74" i="5"/>
  <c r="G73" i="5"/>
  <c r="G72" i="5"/>
  <c r="G71" i="5"/>
  <c r="G70" i="5"/>
  <c r="G69" i="5"/>
  <c r="G68" i="5"/>
  <c r="G67" i="5"/>
  <c r="G66" i="5"/>
  <c r="G64" i="5"/>
  <c r="G63" i="5"/>
  <c r="G62" i="5"/>
  <c r="G61" i="5"/>
  <c r="G60" i="5"/>
  <c r="G59" i="5"/>
  <c r="G58" i="5"/>
  <c r="G57" i="5"/>
  <c r="G56" i="5"/>
  <c r="G55" i="5"/>
  <c r="G54" i="5"/>
  <c r="G53" i="5"/>
  <c r="G51" i="5"/>
  <c r="G50" i="5"/>
  <c r="G49" i="5"/>
  <c r="G48" i="5"/>
  <c r="G47" i="5"/>
  <c r="G46" i="5"/>
  <c r="G45" i="5"/>
  <c r="G44" i="5"/>
  <c r="G43" i="5"/>
  <c r="G42" i="5"/>
  <c r="G41" i="5"/>
  <c r="G40" i="5"/>
  <c r="G38" i="5"/>
  <c r="G37" i="5"/>
  <c r="G36" i="5"/>
  <c r="G35" i="5"/>
  <c r="G34" i="5"/>
  <c r="G33" i="5"/>
  <c r="G32" i="5"/>
  <c r="G30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<sst xmlns="http://schemas.openxmlformats.org/spreadsheetml/2006/main" count="106" uniqueCount="71">
  <si>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</si>
  <si>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</si>
  <si>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</si>
  <si>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</si>
  <si>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</si>
  <si>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</si>
  <si>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</si>
  <si>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</si>
  <si>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</si>
  <si>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</si>
  <si>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</si>
  <si>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</si>
  <si>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</si>
  <si>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</si>
  <si>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</si>
  <si>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</si>
  <si>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</si>
  <si>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</si>
  <si>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</si>
  <si>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</si>
  <si>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</si>
  <si>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</si>
  <si>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</si>
  <si>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</si>
  <si>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</si>
  <si>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</si>
  <si>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</si>
  <si>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</si>
  <si>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</si>
  <si>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</si>
  <si>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</si>
  <si>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</si>
  <si>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</si>
  <si>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</si>
  <si>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</si>
  <si>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</si>
  <si>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</si>
  <si>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</si>
  <si>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</si>
  <si>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</si>
  <si>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</si>
  <si>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</si>
  <si>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</si>
  <si>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</si>
  <si>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</si>
  <si>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</si>
  <si>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</si>
  <si>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</si>
  <si>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</si>
  <si>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BAES, ELMER</t>
  </si>
  <si>
    <t>FL(5-0-0)</t>
  </si>
  <si>
    <t>A(4-0-0)</t>
  </si>
  <si>
    <t>UT(0-2-52)</t>
  </si>
  <si>
    <t>A(2-0-0)</t>
  </si>
  <si>
    <t>UT(0-0-10)</t>
  </si>
  <si>
    <t>UT(0-1-5)</t>
  </si>
  <si>
    <t>A(1-16-22)</t>
  </si>
  <si>
    <t>VL(2-0-0)</t>
  </si>
  <si>
    <t>4/16,22/2019</t>
  </si>
  <si>
    <t>UT(0-1-32)</t>
  </si>
  <si>
    <t>A(1-0-0)</t>
  </si>
  <si>
    <t>UT(0-1-18)</t>
  </si>
  <si>
    <t>3/22,29/2019</t>
  </si>
  <si>
    <t>2/7,8/2019</t>
  </si>
  <si>
    <t>1/3,4,28,30/2019</t>
  </si>
  <si>
    <t>SP(7-0-0)</t>
  </si>
  <si>
    <t>PATERNITY 12/15-23/2021</t>
  </si>
  <si>
    <t>FL(4-0-0)</t>
  </si>
  <si>
    <t>VL(1-0-0)</t>
  </si>
  <si>
    <t>SL(2-0-0)</t>
  </si>
  <si>
    <t>3/24,27/2023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</si>
</sst>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8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2:K138"/>
  <sheetViews>
    <sheetView tabSelected="1" zoomScale="130" zoomScaleNormal="130" workbookViewId="0">
      <pane ySplit="4785" topLeftCell="A71" activePane="bottomLeft"/>
      <selection activeCell="F4" sqref="F4:G4"/>
      <selection pane="bottomLeft" activeCell="B83" sqref="B8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49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0"/>
      <c r="C3" s="50"/>
      <c r="D3" s="22" t="s">
        <v>13</v>
      </c>
      <c r="F3" s="54">
        <v>41519</v>
      </c>
      <c r="G3" s="55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0" t="s">
        <v>48</v>
      </c>
      <c r="C4" s="50"/>
      <c r="D4" s="22" t="s">
        <v>12</v>
      </c>
      <c r="F4" s="55"/>
      <c r="G4" s="55"/>
      <c r="H4" s="26" t="s">
        <v>17</v>
      </c>
      <c r="I4" s="26"/>
      <c r="J4" s="55"/>
      <c r="K4" s="58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9" t="s">
        <v>8</v>
      </c>
      <c r="D7" s="59"/>
      <c r="E7" s="59"/>
      <c r="F7" s="59"/>
      <c r="G7" s="59" t="s">
        <v>7</v>
      </c>
      <c r="H7" s="59"/>
      <c r="I7" s="59"/>
      <c r="J7" s="59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54.35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76.75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50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 t="s">
        <v>56</v>
      </c>
      <c r="C27" s="13">
        <v>1.25</v>
      </c>
      <c r="D27" s="39">
        <v>1.046</v>
      </c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/>
      <c r="B28" s="20" t="s">
        <v>57</v>
      </c>
      <c r="C28" s="13"/>
      <c r="D28" s="39">
        <v>2</v>
      </c>
      <c r="E28" s="9"/>
      <c r="F28" s="20"/>
      <c r="G28" s="13" t="str">
        <f>IF(ISBLANK(Table15[[#This Row],[EARNED]]),"",Table15[[#This Row],[EARNED]])</f>
        <v/>
      </c>
      <c r="H28" s="39"/>
      <c r="I28" s="9"/>
      <c r="J28" s="11"/>
      <c r="K28" s="20" t="s">
        <v>58</v>
      </c>
    </row>
    <row r="29" spans="1:11" x14ac:dyDescent="0.25">
      <c r="A29" s="40"/>
      <c r="B29" s="20" t="s">
        <v>59</v>
      </c>
      <c r="C29" s="13"/>
      <c r="D29" s="39">
        <v>0.192</v>
      </c>
      <c r="E29" s="9"/>
      <c r="F29" s="20"/>
      <c r="G29" s="13" t="str">
        <f>IF(ISBLANK(Table15[[#This Row],[EARNED]]),"",Table15[[#This Row],[EARNED]])</f>
        <v/>
      </c>
      <c r="H29" s="39"/>
      <c r="I29" s="9"/>
      <c r="J29" s="11"/>
      <c r="K29" s="20"/>
    </row>
    <row r="30" spans="1:11" x14ac:dyDescent="0.25">
      <c r="A30" s="40">
        <v>43586</v>
      </c>
      <c r="B30" s="20" t="s">
        <v>60</v>
      </c>
      <c r="C30" s="13">
        <v>1.25</v>
      </c>
      <c r="D30" s="39">
        <v>1</v>
      </c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49">
        <v>43609</v>
      </c>
    </row>
    <row r="31" spans="1:11" x14ac:dyDescent="0.25">
      <c r="A31" s="40"/>
      <c r="B31" s="20" t="s">
        <v>61</v>
      </c>
      <c r="C31" s="13"/>
      <c r="D31" s="39">
        <v>0.16200000000000003</v>
      </c>
      <c r="E31" s="9"/>
      <c r="F31" s="20"/>
      <c r="G31" s="13" t="str">
        <f>IF(ISBLANK(Table15[[#This Row],[EARNED]]),"",Table15[[#This Row],[EARNED]])</f>
        <v/>
      </c>
      <c r="H31" s="39"/>
      <c r="I31" s="9"/>
      <c r="J31" s="11"/>
      <c r="K31" s="20"/>
    </row>
    <row r="32" spans="1:11" x14ac:dyDescent="0.25">
      <c r="A32" s="40">
        <v>43617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43647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43678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43709</v>
      </c>
      <c r="B35" s="20"/>
      <c r="C35" s="13">
        <v>1.25</v>
      </c>
      <c r="D35" s="39"/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0">
        <v>43739</v>
      </c>
      <c r="B36" s="20"/>
      <c r="C36" s="13">
        <v>1.25</v>
      </c>
      <c r="D36" s="39"/>
      <c r="E36" s="9"/>
      <c r="F36" s="20"/>
      <c r="G36" s="13">
        <f>IF(ISBLANK(Table15[[#This Row],[EARNED]]),"",Table15[[#This Row],[EARNED]])</f>
        <v>1.25</v>
      </c>
      <c r="H36" s="39"/>
      <c r="I36" s="9"/>
      <c r="J36" s="11"/>
      <c r="K36" s="20"/>
    </row>
    <row r="37" spans="1:11" x14ac:dyDescent="0.25">
      <c r="A37" s="40">
        <v>43770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43800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8" t="s">
        <v>44</v>
      </c>
      <c r="B39" s="20"/>
      <c r="C39" s="13"/>
      <c r="D39" s="39"/>
      <c r="E39" s="9"/>
      <c r="F39" s="20"/>
      <c r="G39" s="13" t="str">
        <f>IF(ISBLANK(Table15[[#This Row],[EARNED]]),"",Table15[[#This Row],[EARNED]])</f>
        <v/>
      </c>
      <c r="H39" s="39"/>
      <c r="I39" s="9"/>
      <c r="J39" s="11"/>
      <c r="K39" s="20"/>
    </row>
    <row r="40" spans="1:11" x14ac:dyDescent="0.25">
      <c r="A40" s="40">
        <v>43831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43862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43891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43922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43952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43983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44013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44044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44075</v>
      </c>
      <c r="B48" s="20"/>
      <c r="C48" s="13">
        <v>1.25</v>
      </c>
      <c r="D48" s="39"/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0">
        <v>44105</v>
      </c>
      <c r="B49" s="20"/>
      <c r="C49" s="13">
        <v>1.25</v>
      </c>
      <c r="D49" s="39"/>
      <c r="E49" s="9"/>
      <c r="F49" s="20"/>
      <c r="G49" s="13">
        <f>IF(ISBLANK(Table15[[#This Row],[EARNED]]),"",Table15[[#This Row],[EARNED]])</f>
        <v>1.25</v>
      </c>
      <c r="H49" s="39"/>
      <c r="I49" s="9"/>
      <c r="J49" s="11"/>
      <c r="K49" s="20"/>
    </row>
    <row r="50" spans="1:11" x14ac:dyDescent="0.25">
      <c r="A50" s="40">
        <v>44136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44166</v>
      </c>
      <c r="B51" s="20" t="s">
        <v>50</v>
      </c>
      <c r="C51" s="13">
        <v>1.25</v>
      </c>
      <c r="D51" s="39">
        <v>5</v>
      </c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8" t="s">
        <v>45</v>
      </c>
      <c r="B52" s="20"/>
      <c r="C52" s="13"/>
      <c r="D52" s="39"/>
      <c r="E52" s="9"/>
      <c r="F52" s="20"/>
      <c r="G52" s="13" t="str">
        <f>IF(ISBLANK(Table15[[#This Row],[EARNED]]),"",Table15[[#This Row],[EARNED]])</f>
        <v/>
      </c>
      <c r="H52" s="39"/>
      <c r="I52" s="9"/>
      <c r="J52" s="11"/>
      <c r="K52" s="20"/>
    </row>
    <row r="53" spans="1:11" x14ac:dyDescent="0.25">
      <c r="A53" s="40">
        <v>44197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44228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44256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44287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44317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44348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44378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44409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44440</v>
      </c>
      <c r="B61" s="20"/>
      <c r="C61" s="13">
        <v>1.25</v>
      </c>
      <c r="D61" s="39"/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0">
        <v>44470</v>
      </c>
      <c r="B62" s="20"/>
      <c r="C62" s="13">
        <v>1.25</v>
      </c>
      <c r="D62" s="39"/>
      <c r="E62" s="9"/>
      <c r="F62" s="20"/>
      <c r="G62" s="13">
        <f>IF(ISBLANK(Table15[[#This Row],[EARNED]]),"",Table15[[#This Row],[EARNED]])</f>
        <v>1.25</v>
      </c>
      <c r="H62" s="39"/>
      <c r="I62" s="9"/>
      <c r="J62" s="11"/>
      <c r="K62" s="20"/>
    </row>
    <row r="63" spans="1:11" x14ac:dyDescent="0.25">
      <c r="A63" s="40">
        <v>44501</v>
      </c>
      <c r="B63" s="20" t="s">
        <v>65</v>
      </c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 t="s">
        <v>66</v>
      </c>
    </row>
    <row r="64" spans="1:11" x14ac:dyDescent="0.25">
      <c r="A64" s="40">
        <v>44531</v>
      </c>
      <c r="B64" s="20" t="s">
        <v>50</v>
      </c>
      <c r="C64" s="13">
        <v>1.25</v>
      </c>
      <c r="D64" s="39">
        <v>5</v>
      </c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8" t="s">
        <v>46</v>
      </c>
      <c r="B65" s="20"/>
      <c r="C65" s="13"/>
      <c r="D65" s="39"/>
      <c r="E65" s="9"/>
      <c r="F65" s="20"/>
      <c r="G65" s="13" t="str">
        <f>IF(ISBLANK(Table15[[#This Row],[EARNED]]),"",Table15[[#This Row],[EARNED]])</f>
        <v/>
      </c>
      <c r="H65" s="39"/>
      <c r="I65" s="9"/>
      <c r="J65" s="11"/>
      <c r="K65" s="20"/>
    </row>
    <row r="66" spans="1:11" x14ac:dyDescent="0.25">
      <c r="A66" s="40">
        <v>44562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44593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44621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44652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44682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44713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44743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44774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25">
      <c r="A74" s="40">
        <v>44805</v>
      </c>
      <c r="B74" s="20"/>
      <c r="C74" s="13">
        <v>1.25</v>
      </c>
      <c r="D74" s="39"/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25">
      <c r="A75" s="40">
        <v>44835</v>
      </c>
      <c r="B75" s="20"/>
      <c r="C75" s="13">
        <v>1.25</v>
      </c>
      <c r="D75" s="39"/>
      <c r="E75" s="9"/>
      <c r="F75" s="20"/>
      <c r="G75" s="13">
        <f>IF(ISBLANK(Table15[[#This Row],[EARNED]]),"",Table15[[#This Row],[EARNED]])</f>
        <v>1.25</v>
      </c>
      <c r="H75" s="39"/>
      <c r="I75" s="9"/>
      <c r="J75" s="11"/>
      <c r="K75" s="20"/>
    </row>
    <row r="76" spans="1:11" x14ac:dyDescent="0.25">
      <c r="A76" s="40">
        <v>44866</v>
      </c>
      <c r="B76" s="20"/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25">
      <c r="A77" s="40">
        <v>44896</v>
      </c>
      <c r="B77" s="20" t="s">
        <v>67</v>
      </c>
      <c r="C77" s="13">
        <v>1.25</v>
      </c>
      <c r="D77" s="39">
        <v>4</v>
      </c>
      <c r="E77" s="9"/>
      <c r="F77" s="20"/>
      <c r="G77" s="13">
        <f>IF(ISBLANK(Table15[[#This Row],[EARNED]]),"",Table15[[#This Row],[EARNED]])</f>
        <v>1.25</v>
      </c>
      <c r="H77" s="39"/>
      <c r="I77" s="9"/>
      <c r="J77" s="11"/>
      <c r="K77" s="20"/>
    </row>
    <row r="78" spans="1:11" x14ac:dyDescent="0.25">
      <c r="A78" s="40"/>
      <c r="B78" s="20" t="s">
        <v>68</v>
      </c>
      <c r="C78" s="13"/>
      <c r="D78" s="39">
        <v>1</v>
      </c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49">
        <v>44924</v>
      </c>
    </row>
    <row r="79" spans="1:11" x14ac:dyDescent="0.25">
      <c r="A79" s="48" t="s">
        <v>47</v>
      </c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25">
      <c r="A80" s="40">
        <v>44927</v>
      </c>
      <c r="B80" s="20"/>
      <c r="C80" s="13">
        <v>1.25</v>
      </c>
      <c r="D80" s="39"/>
      <c r="E80" s="9"/>
      <c r="F80" s="20"/>
      <c r="G80" s="13">
        <f>IF(ISBLANK(Table15[[#This Row],[EARNED]]),"",Table15[[#This Row],[EARNED]])</f>
        <v>1.25</v>
      </c>
      <c r="H80" s="39"/>
      <c r="I80" s="9"/>
      <c r="J80" s="11"/>
      <c r="K80" s="20"/>
    </row>
    <row r="81" spans="1:11" x14ac:dyDescent="0.25">
      <c r="A81" s="40">
        <v>44958</v>
      </c>
      <c r="B81" s="20"/>
      <c r="C81" s="13">
        <v>1.25</v>
      </c>
      <c r="D81" s="39"/>
      <c r="E81" s="9"/>
      <c r="F81" s="20"/>
      <c r="G81" s="13">
        <f>IF(ISBLANK(Table15[[#This Row],[EARNED]]),"",Table15[[#This Row],[EARNED]])</f>
        <v>1.25</v>
      </c>
      <c r="H81" s="39"/>
      <c r="I81" s="9"/>
      <c r="J81" s="11"/>
      <c r="K81" s="20"/>
    </row>
    <row r="82" spans="1:11" x14ac:dyDescent="0.25">
      <c r="A82" s="40">
        <v>44986</v>
      </c>
      <c r="B82" s="20" t="s">
        <v>69</v>
      </c>
      <c r="C82" s="13">
        <v>1.25</v>
      </c>
      <c r="D82" s="39"/>
      <c r="E82" s="9"/>
      <c r="F82" s="20"/>
      <c r="G82" s="13">
        <f>IF(ISBLANK(Table15[[#This Row],[EARNED]]),"",Table15[[#This Row],[EARNED]])</f>
        <v>1.25</v>
      </c>
      <c r="H82" s="39">
        <v>2</v>
      </c>
      <c r="I82" s="9"/>
      <c r="J82" s="11"/>
      <c r="K82" s="20" t="s">
        <v>70</v>
      </c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IF(ISBLANK(Table15[[#This Row],[EARNED]]),"",Table15[[#This Row],[EARNED]])</f>
        <v/>
      </c>
      <c r="H134" s="39"/>
      <c r="I134" s="9"/>
      <c r="J134" s="11"/>
      <c r="K134" s="20"/>
    </row>
    <row r="135" spans="1:11" x14ac:dyDescent="0.25">
      <c r="A135" s="40"/>
      <c r="B135" s="20"/>
      <c r="C135" s="13"/>
      <c r="D135" s="39"/>
      <c r="E135" s="9"/>
      <c r="F135" s="20"/>
      <c r="G135" s="13" t="str">
        <f>IF(ISBLANK(Table15[[#This Row],[EARNED]]),"",Table15[[#This Row],[EARNED]])</f>
        <v/>
      </c>
      <c r="H135" s="39"/>
      <c r="I135" s="9"/>
      <c r="J135" s="11"/>
      <c r="K135" s="20"/>
    </row>
    <row r="136" spans="1:11" x14ac:dyDescent="0.25">
      <c r="A136" s="40"/>
      <c r="B136" s="20"/>
      <c r="C136" s="13"/>
      <c r="D136" s="39"/>
      <c r="E136" s="9"/>
      <c r="F136" s="20"/>
      <c r="G136" s="13" t="str">
        <f>IF(ISBLANK(Table15[[#This Row],[EARNED]]),"",Table15[[#This Row],[EARNED]])</f>
        <v/>
      </c>
      <c r="H136" s="39"/>
      <c r="I136" s="9"/>
      <c r="J136" s="11"/>
      <c r="K136" s="20"/>
    </row>
    <row r="137" spans="1:11" x14ac:dyDescent="0.25">
      <c r="A137" s="40"/>
      <c r="B137" s="20"/>
      <c r="C137" s="13"/>
      <c r="D137" s="39"/>
      <c r="E137" s="9"/>
      <c r="F137" s="20"/>
      <c r="G137" s="13" t="str">
        <f>IF(ISBLANK(Table15[[#This Row],[EARNED]]),"",Table15[[#This Row],[EARNED]])</f>
        <v/>
      </c>
      <c r="H137" s="39"/>
      <c r="I137" s="9"/>
      <c r="J137" s="11"/>
      <c r="K137" s="20"/>
    </row>
    <row r="138" spans="1:11" x14ac:dyDescent="0.25">
      <c r="A138" s="41"/>
      <c r="B138" s="15"/>
      <c r="C138" s="42"/>
      <c r="D138" s="43"/>
      <c r="E138" s="9"/>
      <c r="F138" s="15"/>
      <c r="G138" s="42" t="str">
        <f>IF(ISBLANK(Table15[[#This Row],[EARNED]]),"",Table15[[#This Row],[EARNED]])</f>
        <v/>
      </c>
      <c r="H138" s="43"/>
      <c r="I138" s="9"/>
      <c r="J138" s="12"/>
      <c r="K138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zoomScale="130" zoomScaleNormal="130" workbookViewId="0">
      <pane ySplit="4785" topLeftCell="A14" activePane="bottomLeft"/>
      <selection activeCell="B2" sqref="B2:C2"/>
      <selection pane="bottomLeft" activeCell="B18" sqref="B18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tr">
        <f>IF(ISBLANK('2018 LEAVE CREDITS'!B2:C2),"---------",'2018 LEAVE CREDITS'!B2:C2)</f>
        <v>BAES, ELMER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0" t="str">
        <f>IF(ISBLANK('2018 LEAVE CREDITS'!B3:C3),"",'2018 LEAVE CREDITS'!B3:C3)</f>
        <v/>
      </c>
      <c r="C3" s="50"/>
      <c r="D3" s="22" t="s">
        <v>13</v>
      </c>
      <c r="F3" s="54"/>
      <c r="G3" s="55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0"/>
      <c r="C4" s="50"/>
      <c r="D4" s="22" t="s">
        <v>12</v>
      </c>
      <c r="F4" s="55" t="str">
        <f>IF(ISBLANK('2018 LEAVE CREDITS'!F4:G4),"",'2018 LEAVE CREDITS'!F4:G4)</f>
        <v/>
      </c>
      <c r="G4" s="55"/>
      <c r="H4" s="26" t="s">
        <v>17</v>
      </c>
      <c r="I4" s="26"/>
      <c r="J4" s="55"/>
      <c r="K4" s="58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9" t="s">
        <v>8</v>
      </c>
      <c r="D7" s="59"/>
      <c r="E7" s="59"/>
      <c r="F7" s="59"/>
      <c r="G7" s="59" t="s">
        <v>7</v>
      </c>
      <c r="H7" s="59"/>
      <c r="I7" s="59"/>
      <c r="J7" s="59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1.0670000000000002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60.582999999999998</v>
      </c>
      <c r="J9" s="11"/>
      <c r="K9" s="20"/>
    </row>
    <row r="10" spans="1:11" x14ac:dyDescent="0.25">
      <c r="A10" s="48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43466</v>
      </c>
      <c r="B11" s="40" t="s">
        <v>51</v>
      </c>
      <c r="C11" s="13"/>
      <c r="D11" s="39">
        <v>4</v>
      </c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 t="s">
        <v>64</v>
      </c>
    </row>
    <row r="12" spans="1:11" x14ac:dyDescent="0.25">
      <c r="A12" s="40"/>
      <c r="B12" s="20" t="s">
        <v>52</v>
      </c>
      <c r="C12" s="13"/>
      <c r="D12" s="39">
        <v>0.35799999999999998</v>
      </c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>
        <v>43497</v>
      </c>
      <c r="B13" s="20" t="s">
        <v>53</v>
      </c>
      <c r="C13" s="13"/>
      <c r="D13" s="39">
        <v>2</v>
      </c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 t="s">
        <v>63</v>
      </c>
    </row>
    <row r="14" spans="1:11" x14ac:dyDescent="0.25">
      <c r="A14" s="40"/>
      <c r="B14" s="20" t="s">
        <v>54</v>
      </c>
      <c r="C14" s="13"/>
      <c r="D14" s="39">
        <v>2.1000000000000005E-2</v>
      </c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>
        <v>43525</v>
      </c>
      <c r="B15" s="20" t="s">
        <v>53</v>
      </c>
      <c r="C15" s="13"/>
      <c r="D15" s="39">
        <v>2</v>
      </c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 t="s">
        <v>62</v>
      </c>
    </row>
    <row r="16" spans="1:11" x14ac:dyDescent="0.25">
      <c r="A16" s="41"/>
      <c r="B16" s="15" t="s">
        <v>55</v>
      </c>
      <c r="C16" s="42"/>
      <c r="D16" s="43">
        <v>0.13500000000000001</v>
      </c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25">
      <c r="A17" s="48" t="s">
        <v>46</v>
      </c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>
        <v>44924</v>
      </c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9.5809999999999995</v>
      </c>
      <c r="B3" s="11">
        <v>60.582999999999998</v>
      </c>
      <c r="D3"/>
      <c r="E3">
        <v>1</v>
      </c>
      <c r="F3">
        <v>18</v>
      </c>
      <c r="G3" s="47">
        <f>SUMIFS(F7:F14,E7:E14,E3)+SUMIFS(D7:D66,C7:C66,F3)+D3</f>
        <v>0.16200000000000003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1" t="s">
        <v>38</v>
      </c>
      <c r="J6" s="61"/>
      <c r="K6" s="61"/>
      <c r="L6" s="61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2023-03-30T08:13:04Z</dcterms:modified>
</cp:coreProperties>
</file>