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\DONE ENCOD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4" l="1"/>
  <c r="G75" i="4" l="1"/>
  <c r="G13" i="1"/>
  <c r="G15" i="1"/>
  <c r="G16" i="1"/>
  <c r="G17" i="1"/>
  <c r="G18" i="1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42" i="1"/>
  <c r="G11" i="1"/>
  <c r="G12" i="1"/>
  <c r="G14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10" i="1"/>
  <c r="G9" i="1"/>
  <c r="J4" i="3"/>
  <c r="F4" i="3"/>
  <c r="E4" i="3"/>
  <c r="E9" i="1"/>
  <c r="G3" i="3" l="1"/>
  <c r="K3" i="3"/>
  <c r="L3" i="3" s="1"/>
  <c r="I9" i="1"/>
</calcChain>
</file>

<file path=xl/sharedStrings.xml><?xml version="1.0" encoding="utf-8"?>
<sst xmlns="http://schemas.openxmlformats.org/spreadsheetml/2006/main" count="139" uniqueCount="68">
  <si>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</si>
  <si>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</si>
  <si>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</si>
  <si>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</si>
  <si>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</si>
  <si>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</si>
  <si>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</si>
  <si>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</si>
  <si>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</si>
  <si>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</si>
  <si>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</si>
  <si>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</si>
  <si>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</si>
  <si>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</si>
  <si>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</si>
  <si>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</si>
  <si>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</si>
  <si>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</si>
  <si>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</si>
  <si>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</si>
  <si>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</si>
  <si>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</si>
  <si>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</si>
  <si>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</si>
  <si>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</si>
  <si>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</si>
  <si>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</si>
  <si>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</si>
  <si>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</si>
  <si>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</si>
  <si>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</si>
  <si>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</si>
  <si>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</si>
  <si>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</si>
  <si>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</si>
  <si>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</si>
  <si>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</si>
  <si>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</si>
  <si>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</si>
  <si>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</si>
  <si>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</si>
  <si>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</si>
  <si>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COSA, PAULA GRACE PANGANIBAN</t>
  </si>
  <si>
    <t>CASUAL</t>
  </si>
  <si>
    <t>2018</t>
  </si>
  <si>
    <t>FL(5-0-0)</t>
  </si>
  <si>
    <t>2019</t>
  </si>
  <si>
    <t>SL(1-0-0)</t>
  </si>
  <si>
    <t>SP(1-0-0)</t>
  </si>
  <si>
    <t>BDAY LEAVE 1/31/2019</t>
  </si>
  <si>
    <t>SL(2-0-0)</t>
  </si>
  <si>
    <t>8/5,6/2019</t>
  </si>
  <si>
    <t>VL(1-0-0)</t>
  </si>
  <si>
    <t>2020</t>
  </si>
  <si>
    <t>CALAMITY LEAVE</t>
  </si>
  <si>
    <t>1/16,23,28, 2/3,4</t>
  </si>
  <si>
    <t>ML(105-0-0)</t>
  </si>
  <si>
    <t>12/7/20 - 3/21/2021</t>
  </si>
  <si>
    <t>2021</t>
  </si>
  <si>
    <t>SL(7-0-0)</t>
  </si>
  <si>
    <t>7/9-16/2021</t>
  </si>
  <si>
    <t>2022</t>
  </si>
  <si>
    <t>DOMESTIC 6/20/22</t>
  </si>
  <si>
    <t>FL(2-0-0)</t>
  </si>
  <si>
    <t>DOMESTIC 10/24/2022</t>
  </si>
  <si>
    <t>2023</t>
  </si>
  <si>
    <t>FL(4-0-0)</t>
  </si>
  <si>
    <t>COSA, PAOLA GRACE PANGANIBAN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</si>
</sst>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K98"/>
  <sheetViews>
    <sheetView tabSelected="1" zoomScaleNormal="100" workbookViewId="0">
      <pane ySplit="3690" topLeftCell="A67" activePane="bottomLeft"/>
      <selection activeCell="D11" sqref="D11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89.706000000000003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100.708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48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48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1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48"/>
    </row>
    <row r="18" spans="1:11" x14ac:dyDescent="0.25">
      <c r="A18" s="41">
        <v>43313</v>
      </c>
      <c r="B18" s="20" t="s">
        <v>52</v>
      </c>
      <c r="C18" s="13">
        <v>1.25</v>
      </c>
      <c r="D18" s="40">
        <v>1</v>
      </c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52</v>
      </c>
      <c r="C19" s="13">
        <v>1.25</v>
      </c>
      <c r="D19" s="40">
        <v>1</v>
      </c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/>
    </row>
    <row r="22" spans="1:11" x14ac:dyDescent="0.25">
      <c r="A22" s="41">
        <v>43435</v>
      </c>
      <c r="B22" s="20" t="s">
        <v>52</v>
      </c>
      <c r="C22" s="13">
        <v>1.25</v>
      </c>
      <c r="D22" s="40">
        <v>1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48"/>
    </row>
    <row r="23" spans="1:11" x14ac:dyDescent="0.25">
      <c r="A23" s="41"/>
      <c r="B23" s="20" t="s">
        <v>63</v>
      </c>
      <c r="C23" s="13"/>
      <c r="D23" s="40">
        <v>2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46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48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48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48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/>
    </row>
    <row r="32" spans="1:11" x14ac:dyDescent="0.25">
      <c r="A32" s="41">
        <v>43678</v>
      </c>
      <c r="B32" s="20" t="s">
        <v>47</v>
      </c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>
        <v>1</v>
      </c>
      <c r="I32" s="9"/>
      <c r="J32" s="11"/>
      <c r="K32" s="48">
        <v>43705</v>
      </c>
    </row>
    <row r="33" spans="1:11" x14ac:dyDescent="0.25">
      <c r="A33" s="41">
        <v>43709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43770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48"/>
    </row>
    <row r="36" spans="1:11" x14ac:dyDescent="0.25">
      <c r="A36" s="41">
        <v>43800</v>
      </c>
      <c r="B36" s="20" t="s">
        <v>52</v>
      </c>
      <c r="C36" s="13">
        <v>1.25</v>
      </c>
      <c r="D36" s="40">
        <v>1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48">
        <v>43817</v>
      </c>
    </row>
    <row r="37" spans="1:11" x14ac:dyDescent="0.25">
      <c r="A37" s="41"/>
      <c r="B37" s="20" t="s">
        <v>66</v>
      </c>
      <c r="C37" s="13"/>
      <c r="D37" s="40">
        <v>4</v>
      </c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7" t="s">
        <v>53</v>
      </c>
      <c r="B38" s="20"/>
      <c r="C38" s="13"/>
      <c r="D38" s="40"/>
      <c r="E38" s="9"/>
      <c r="F38" s="20"/>
      <c r="G38" s="13" t="str">
        <f>IF(ISBLANK(Table13[[#This Row],[EARNED]]),"",Table13[[#This Row],[EARNED]])</f>
        <v/>
      </c>
      <c r="H38" s="40"/>
      <c r="I38" s="9"/>
      <c r="J38" s="11"/>
      <c r="K38" s="20"/>
    </row>
    <row r="39" spans="1:11" x14ac:dyDescent="0.25">
      <c r="A39" s="41">
        <v>43831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43862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48"/>
    </row>
    <row r="41" spans="1:11" x14ac:dyDescent="0.25">
      <c r="A41" s="41">
        <v>43891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48"/>
    </row>
    <row r="42" spans="1:11" x14ac:dyDescent="0.25">
      <c r="A42" s="41">
        <v>43922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43952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43983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44013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44044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44075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44105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44136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44166</v>
      </c>
      <c r="B50" s="20" t="s">
        <v>45</v>
      </c>
      <c r="C50" s="13">
        <v>1.25</v>
      </c>
      <c r="D50" s="40">
        <v>5</v>
      </c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7" t="s">
        <v>58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44228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44256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44287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44317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44348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44378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44409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44440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44470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44501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/>
    </row>
    <row r="63" spans="1:11" x14ac:dyDescent="0.25">
      <c r="A63" s="41">
        <v>44531</v>
      </c>
      <c r="B63" s="20" t="s">
        <v>45</v>
      </c>
      <c r="C63" s="13">
        <v>1.25</v>
      </c>
      <c r="D63" s="40">
        <v>5</v>
      </c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7" t="s">
        <v>61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>
        <v>1</v>
      </c>
      <c r="I69" s="9"/>
      <c r="J69" s="11"/>
      <c r="K69" s="48">
        <v>44683</v>
      </c>
    </row>
    <row r="70" spans="1:11" x14ac:dyDescent="0.25">
      <c r="A70" s="41">
        <v>44713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 t="s">
        <v>62</v>
      </c>
    </row>
    <row r="71" spans="1:11" x14ac:dyDescent="0.25">
      <c r="A71" s="41">
        <v>44743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>
        <v>1</v>
      </c>
      <c r="I71" s="9"/>
      <c r="J71" s="11"/>
      <c r="K71" s="48">
        <v>44762</v>
      </c>
    </row>
    <row r="72" spans="1:11" x14ac:dyDescent="0.25">
      <c r="A72" s="41">
        <v>44774</v>
      </c>
      <c r="B72" s="20" t="s">
        <v>52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44778</v>
      </c>
    </row>
    <row r="73" spans="1:11" x14ac:dyDescent="0.25">
      <c r="A73" s="41"/>
      <c r="B73" s="20" t="s">
        <v>52</v>
      </c>
      <c r="C73" s="13"/>
      <c r="D73" s="40">
        <v>1</v>
      </c>
      <c r="E73" s="9"/>
      <c r="F73" s="20"/>
      <c r="G73" s="13" t="str">
        <f>IF(ISBLANK(Table13[[#This Row],[EARNED]]),"",Table13[[#This Row],[EARNED]])</f>
        <v/>
      </c>
      <c r="H73" s="40"/>
      <c r="I73" s="9"/>
      <c r="J73" s="11"/>
      <c r="K73" s="48">
        <v>44795</v>
      </c>
    </row>
    <row r="74" spans="1:11" x14ac:dyDescent="0.25">
      <c r="A74" s="41">
        <v>44805</v>
      </c>
      <c r="B74" s="20" t="s">
        <v>52</v>
      </c>
      <c r="C74" s="13">
        <v>1.25</v>
      </c>
      <c r="D74" s="40">
        <v>1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>
        <v>44825</v>
      </c>
    </row>
    <row r="75" spans="1:11" x14ac:dyDescent="0.25">
      <c r="A75" s="41">
        <v>44835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>
        <v>1</v>
      </c>
      <c r="I76" s="9"/>
      <c r="J76" s="11"/>
      <c r="K76" s="48">
        <v>44890</v>
      </c>
    </row>
    <row r="77" spans="1:11" x14ac:dyDescent="0.25">
      <c r="A77" s="41">
        <v>44896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>
        <v>1</v>
      </c>
      <c r="I77" s="9"/>
      <c r="J77" s="11"/>
      <c r="K77" s="48">
        <v>44902</v>
      </c>
    </row>
    <row r="78" spans="1:11" x14ac:dyDescent="0.25">
      <c r="A78" s="47" t="s">
        <v>65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48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48">
        <v>44957</v>
      </c>
    </row>
    <row r="81" spans="1:11" x14ac:dyDescent="0.25">
      <c r="A81" s="41"/>
      <c r="B81" s="20" t="s">
        <v>47</v>
      </c>
      <c r="C81" s="13"/>
      <c r="D81" s="40"/>
      <c r="E81" s="9"/>
      <c r="F81" s="20"/>
      <c r="G81" s="13" t="str">
        <f>IF(ISBLANK(Table13[[#This Row],[EARNED]]),"",Table13[[#This Row],[EARNED]])</f>
        <v/>
      </c>
      <c r="H81" s="40">
        <v>1</v>
      </c>
      <c r="I81" s="9"/>
      <c r="J81" s="11"/>
      <c r="K81" s="48">
        <v>44985</v>
      </c>
    </row>
    <row r="82" spans="1:11" x14ac:dyDescent="0.25">
      <c r="A82" s="41">
        <v>44986</v>
      </c>
      <c r="B82" s="20" t="s">
        <v>47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1</v>
      </c>
      <c r="I82" s="9"/>
      <c r="J82" s="11"/>
      <c r="K82" s="48">
        <v>45008</v>
      </c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2"/>
      <c r="B98" s="15"/>
      <c r="C98" s="43"/>
      <c r="D98" s="44"/>
      <c r="E98" s="9"/>
      <c r="F98" s="15"/>
      <c r="G98" s="13" t="str">
        <f>IF(ISBLANK(Table13[[#This Row],[EARNED]]),"",Table13[[#This Row],[EARNED]])</f>
        <v/>
      </c>
      <c r="H98" s="44"/>
      <c r="I98" s="9"/>
      <c r="J98" s="12"/>
      <c r="K9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K63"/>
  <sheetViews>
    <sheetView zoomScaleNormal="100" workbookViewId="0">
      <pane ySplit="3690" topLeftCell="A28" activePane="bottomLeft"/>
      <selection activeCell="B3" sqref="B3:C3"/>
      <selection pane="bottomLeft" activeCell="A47" sqref="A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67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3"/>
      <c r="C3" s="53"/>
      <c r="D3" s="22" t="s">
        <v>13</v>
      </c>
      <c r="F3" s="54">
        <v>41436</v>
      </c>
      <c r="G3" s="51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33.956000000000003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0.95799999999999841</v>
      </c>
      <c r="J9" s="11"/>
      <c r="K9" s="20"/>
    </row>
    <row r="10" spans="1:11" x14ac:dyDescent="0.25">
      <c r="A10" s="41">
        <v>43101</v>
      </c>
      <c r="B10" s="20" t="s">
        <v>48</v>
      </c>
      <c r="C10" s="13"/>
      <c r="D10" s="40"/>
      <c r="E10" s="9"/>
      <c r="F10" s="20"/>
      <c r="G10" s="13" t="str">
        <f>IF(ISBLANK(Table1[[#This Row],[EARNED]]),"",Table1[[#This Row],[EARNED]])</f>
        <v/>
      </c>
      <c r="H10" s="40"/>
      <c r="I10" s="9"/>
      <c r="J10" s="11"/>
      <c r="K10" s="48">
        <v>43131</v>
      </c>
    </row>
    <row r="11" spans="1:11" x14ac:dyDescent="0.25">
      <c r="A11" s="47" t="s">
        <v>46</v>
      </c>
      <c r="B11" s="20"/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20"/>
    </row>
    <row r="12" spans="1:11" x14ac:dyDescent="0.25">
      <c r="A12" s="41">
        <v>43466</v>
      </c>
      <c r="B12" s="20" t="s">
        <v>48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 t="s">
        <v>49</v>
      </c>
    </row>
    <row r="13" spans="1:11" x14ac:dyDescent="0.25">
      <c r="A13" s="41">
        <v>43678</v>
      </c>
      <c r="B13" s="20" t="s">
        <v>50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43699</v>
      </c>
    </row>
    <row r="15" spans="1:11" x14ac:dyDescent="0.25">
      <c r="A15" s="41">
        <v>43770</v>
      </c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>
        <v>1</v>
      </c>
      <c r="I15" s="9"/>
      <c r="J15" s="11"/>
      <c r="K15" s="48">
        <v>43789</v>
      </c>
    </row>
    <row r="16" spans="1:11" x14ac:dyDescent="0.25">
      <c r="A16" s="41"/>
      <c r="B16" s="20" t="s">
        <v>47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1</v>
      </c>
      <c r="I16" s="9"/>
      <c r="J16" s="11"/>
      <c r="K16" s="48">
        <v>43794</v>
      </c>
    </row>
    <row r="17" spans="1:11" x14ac:dyDescent="0.25">
      <c r="A17" s="41">
        <v>43800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1</v>
      </c>
      <c r="I17" s="9"/>
      <c r="J17" s="11"/>
      <c r="K17" s="48">
        <v>43809</v>
      </c>
    </row>
    <row r="18" spans="1:11" x14ac:dyDescent="0.25">
      <c r="A18" s="41"/>
      <c r="B18" s="20" t="s">
        <v>47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>
        <v>1</v>
      </c>
      <c r="I18" s="9"/>
      <c r="J18" s="11"/>
      <c r="K18" s="48">
        <v>43803</v>
      </c>
    </row>
    <row r="19" spans="1:11" x14ac:dyDescent="0.25">
      <c r="A19" s="47" t="s">
        <v>53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48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43861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1</v>
      </c>
      <c r="I21" s="9"/>
      <c r="J21" s="11"/>
      <c r="K21" s="48">
        <v>43871</v>
      </c>
    </row>
    <row r="22" spans="1:11" x14ac:dyDescent="0.25">
      <c r="A22" s="41"/>
      <c r="B22" s="20" t="s">
        <v>54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20" t="s">
        <v>55</v>
      </c>
    </row>
    <row r="23" spans="1:11" x14ac:dyDescent="0.25">
      <c r="A23" s="41"/>
      <c r="B23" s="20" t="s">
        <v>47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1</v>
      </c>
      <c r="I23" s="9"/>
      <c r="J23" s="11"/>
      <c r="K23" s="48">
        <v>43887</v>
      </c>
    </row>
    <row r="24" spans="1:11" x14ac:dyDescent="0.25">
      <c r="A24" s="41">
        <v>43891</v>
      </c>
      <c r="B24" s="20" t="s">
        <v>47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1</v>
      </c>
      <c r="I24" s="9"/>
      <c r="J24" s="11"/>
      <c r="K24" s="48">
        <v>43899</v>
      </c>
    </row>
    <row r="25" spans="1:11" x14ac:dyDescent="0.25">
      <c r="A25" s="41">
        <v>44166</v>
      </c>
      <c r="B25" s="20" t="s">
        <v>56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 t="s">
        <v>57</v>
      </c>
    </row>
    <row r="26" spans="1:11" x14ac:dyDescent="0.25">
      <c r="A26" s="47" t="s">
        <v>58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44378</v>
      </c>
      <c r="B27" s="20" t="s">
        <v>59</v>
      </c>
      <c r="C27" s="13"/>
      <c r="D27" s="40"/>
      <c r="E27" s="9"/>
      <c r="F27" s="20"/>
      <c r="G27" s="13" t="str">
        <f>IF(ISBLANK(Table1[[#This Row],[EARNED]]),"",Table1[[#This Row],[EARNED]])</f>
        <v/>
      </c>
      <c r="H27" s="40">
        <v>7</v>
      </c>
      <c r="I27" s="9"/>
      <c r="J27" s="11"/>
      <c r="K27" s="20" t="s">
        <v>60</v>
      </c>
    </row>
    <row r="28" spans="1:11" x14ac:dyDescent="0.25">
      <c r="A28" s="41">
        <v>44531</v>
      </c>
      <c r="B28" s="20" t="s">
        <v>56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44537</v>
      </c>
    </row>
    <row r="29" spans="1:11" x14ac:dyDescent="0.25">
      <c r="A29" s="47" t="s">
        <v>61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1</v>
      </c>
      <c r="I30" s="9"/>
      <c r="J30" s="11"/>
      <c r="K30" s="48">
        <v>44683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>
        <v>1</v>
      </c>
      <c r="I31" s="9"/>
      <c r="J31" s="11"/>
      <c r="K31" s="48">
        <v>44699</v>
      </c>
    </row>
    <row r="32" spans="1:11" x14ac:dyDescent="0.25">
      <c r="A32" s="41"/>
      <c r="B32" s="20" t="s">
        <v>47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44704</v>
      </c>
    </row>
    <row r="33" spans="1:11" x14ac:dyDescent="0.25">
      <c r="A33" s="41">
        <v>44713</v>
      </c>
      <c r="B33" s="20" t="s">
        <v>48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 t="s">
        <v>62</v>
      </c>
    </row>
    <row r="34" spans="1:11" x14ac:dyDescent="0.25">
      <c r="A34" s="41"/>
      <c r="B34" s="20" t="s">
        <v>47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44726</v>
      </c>
    </row>
    <row r="35" spans="1:11" x14ac:dyDescent="0.25">
      <c r="A35" s="41">
        <v>44743</v>
      </c>
      <c r="B35" s="20" t="s">
        <v>47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44762</v>
      </c>
    </row>
    <row r="36" spans="1:11" x14ac:dyDescent="0.25">
      <c r="A36" s="41">
        <v>44774</v>
      </c>
      <c r="B36" s="20" t="s">
        <v>47</v>
      </c>
      <c r="C36" s="13"/>
      <c r="D36" s="40"/>
      <c r="E36" s="9"/>
      <c r="F36" s="20"/>
      <c r="G36" s="13" t="str">
        <f>IF(ISBLANK(Table1[[#This Row],[EARNED]]),"",Table1[[#This Row],[EARNED]])</f>
        <v/>
      </c>
      <c r="H36" s="40">
        <v>1</v>
      </c>
      <c r="I36" s="9"/>
      <c r="J36" s="11"/>
      <c r="K36" s="48">
        <v>44767</v>
      </c>
    </row>
    <row r="37" spans="1:11" x14ac:dyDescent="0.25">
      <c r="A37" s="41"/>
      <c r="B37" s="20" t="s">
        <v>47</v>
      </c>
      <c r="C37" s="13"/>
      <c r="D37" s="40"/>
      <c r="E37" s="9"/>
      <c r="F37" s="20"/>
      <c r="G37" s="13" t="str">
        <f>IF(ISBLANK(Table1[[#This Row],[EARNED]]),"",Table1[[#This Row],[EARNED]])</f>
        <v/>
      </c>
      <c r="H37" s="40">
        <v>1</v>
      </c>
      <c r="I37" s="9"/>
      <c r="J37" s="11"/>
      <c r="K37" s="48">
        <v>44788</v>
      </c>
    </row>
    <row r="38" spans="1:11" x14ac:dyDescent="0.25">
      <c r="A38" s="41">
        <v>44805</v>
      </c>
      <c r="B38" s="20" t="s">
        <v>47</v>
      </c>
      <c r="C38" s="13"/>
      <c r="D38" s="40"/>
      <c r="E38" s="9"/>
      <c r="F38" s="20"/>
      <c r="G38" s="13" t="str">
        <f>IF(ISBLANK(Table1[[#This Row],[EARNED]]),"",Table1[[#This Row],[EARNED]])</f>
        <v/>
      </c>
      <c r="H38" s="40">
        <v>1</v>
      </c>
      <c r="I38" s="9"/>
      <c r="J38" s="11"/>
      <c r="K38" s="48">
        <v>44819</v>
      </c>
    </row>
    <row r="39" spans="1:11" x14ac:dyDescent="0.25">
      <c r="A39" s="41">
        <v>44835</v>
      </c>
      <c r="B39" s="20" t="s">
        <v>47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1</v>
      </c>
      <c r="I39" s="9"/>
      <c r="J39" s="11"/>
      <c r="K39" s="48">
        <v>44847</v>
      </c>
    </row>
    <row r="40" spans="1:11" x14ac:dyDescent="0.25">
      <c r="A40" s="41"/>
      <c r="B40" s="20" t="s">
        <v>48</v>
      </c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48" t="s">
        <v>64</v>
      </c>
    </row>
    <row r="41" spans="1:11" x14ac:dyDescent="0.25">
      <c r="A41" s="41">
        <v>44866</v>
      </c>
      <c r="B41" s="20" t="s">
        <v>47</v>
      </c>
      <c r="C41" s="13"/>
      <c r="D41" s="40"/>
      <c r="E41" s="9"/>
      <c r="F41" s="20"/>
      <c r="G41" s="13" t="str">
        <f>IF(ISBLANK(Table1[[#This Row],[EARNED]]),"",Table1[[#This Row],[EARNED]])</f>
        <v/>
      </c>
      <c r="H41" s="40">
        <v>1</v>
      </c>
      <c r="I41" s="9"/>
      <c r="J41" s="11"/>
      <c r="K41" s="48">
        <v>44890</v>
      </c>
    </row>
    <row r="42" spans="1:11" x14ac:dyDescent="0.25">
      <c r="A42" s="41"/>
      <c r="B42" s="20" t="s">
        <v>47</v>
      </c>
      <c r="C42" s="13"/>
      <c r="D42" s="40"/>
      <c r="E42" s="9"/>
      <c r="F42" s="20"/>
      <c r="G42" s="13" t="str">
        <f>IF(ISBLANK(Table1[[#This Row],[EARNED]]),"",Table1[[#This Row],[EARNED]])</f>
        <v/>
      </c>
      <c r="H42" s="40">
        <v>1</v>
      </c>
      <c r="I42" s="9"/>
      <c r="J42" s="11"/>
      <c r="K42" s="48">
        <v>44888</v>
      </c>
    </row>
    <row r="43" spans="1:11" x14ac:dyDescent="0.25">
      <c r="A43" s="41">
        <v>44896</v>
      </c>
      <c r="B43" s="20" t="s">
        <v>47</v>
      </c>
      <c r="C43" s="13"/>
      <c r="D43" s="40"/>
      <c r="E43" s="9"/>
      <c r="F43" s="20"/>
      <c r="G43" s="13" t="str">
        <f>IF(ISBLANK(Table1[[#This Row],[EARNED]]),"",Table1[[#This Row],[EARNED]])</f>
        <v/>
      </c>
      <c r="H43" s="40">
        <v>1</v>
      </c>
      <c r="I43" s="9"/>
      <c r="J43" s="11"/>
      <c r="K43" s="48">
        <v>44902</v>
      </c>
    </row>
    <row r="44" spans="1:11" x14ac:dyDescent="0.25">
      <c r="A44" s="47" t="s">
        <v>65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44927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44958</v>
      </c>
      <c r="B46" s="20" t="s">
        <v>48</v>
      </c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48">
        <v>44957</v>
      </c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2"/>
      <c r="B63" s="15"/>
      <c r="C63" s="43"/>
      <c r="D63" s="44"/>
      <c r="E63" s="9"/>
      <c r="F63" s="15"/>
      <c r="G63" s="13" t="str">
        <f>IF(ISBLANK(Table1[[#This Row],[EARNED]]),"",Table1[[#This Row],[EARNED]])</f>
        <v/>
      </c>
      <c r="H63" s="44"/>
      <c r="I63" s="9"/>
      <c r="J63" s="12"/>
      <c r="K6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33.956000000000003</v>
      </c>
      <c r="B3" s="11">
        <v>28.957999999999998</v>
      </c>
      <c r="D3" s="11"/>
      <c r="E3" s="11"/>
      <c r="F3" s="11"/>
      <c r="G3" s="46">
        <f>SUM(D3,E4,F4)</f>
        <v>0</v>
      </c>
      <c r="J3" s="35">
        <v>11</v>
      </c>
      <c r="K3" s="36">
        <f>J4-1</f>
        <v>10</v>
      </c>
      <c r="L3" s="46">
        <f>IF($J$4=1,1.25,IF(ISBLANK($J$3),"---",1.25-VLOOKUP($K$3,$I$8:$K$37,2)))</f>
        <v>0.83300000000000007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11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2023-03-30T08:32:13Z</dcterms:modified>
</cp:coreProperties>
</file>