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TO\"/>
    </mc:Choice>
  </mc:AlternateContent>
  <bookViews>
    <workbookView xWindow="1152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6" i="1" l="1"/>
  <c r="G577" i="1"/>
  <c r="G579" i="1" l="1"/>
  <c r="G582" i="1" l="1"/>
  <c r="G585" i="1" l="1"/>
  <c r="G587" i="1" l="1"/>
  <c r="G602" i="1" l="1"/>
  <c r="G581" i="1" l="1"/>
  <c r="G565" i="1"/>
  <c r="G552" i="1"/>
  <c r="G503" i="1" l="1"/>
  <c r="G502" i="1"/>
  <c r="G497" i="1"/>
  <c r="G492" i="1"/>
  <c r="G484" i="1"/>
  <c r="G479" i="1"/>
  <c r="G480" i="1"/>
  <c r="G478" i="1"/>
  <c r="G475" i="1"/>
  <c r="G471" i="1"/>
  <c r="G468" i="1"/>
  <c r="G464" i="1"/>
  <c r="G460" i="1"/>
  <c r="G453" i="1"/>
  <c r="G450" i="1"/>
  <c r="G444" i="1"/>
  <c r="G440" i="1"/>
  <c r="G439" i="1"/>
  <c r="G437" i="1"/>
  <c r="G435" i="1"/>
  <c r="G433" i="1"/>
  <c r="G427" i="1"/>
  <c r="G425" i="1"/>
  <c r="G420" i="1"/>
  <c r="G414" i="1"/>
  <c r="G409" i="1"/>
  <c r="G407" i="1"/>
  <c r="G398" i="1"/>
  <c r="G399" i="1"/>
  <c r="G393" i="1"/>
  <c r="G389" i="1"/>
  <c r="G390" i="1"/>
  <c r="G386" i="1"/>
  <c r="G387" i="1"/>
  <c r="G382" i="1"/>
  <c r="G374" i="1"/>
  <c r="G373" i="1"/>
  <c r="G371" i="1"/>
  <c r="G369" i="1"/>
  <c r="G367" i="1"/>
  <c r="G360" i="1"/>
  <c r="G359" i="1"/>
  <c r="G355" i="1"/>
  <c r="G346" i="1"/>
  <c r="G347" i="1"/>
  <c r="G339" i="1"/>
  <c r="G338" i="1"/>
  <c r="G334" i="1"/>
  <c r="G327" i="1"/>
  <c r="G325" i="1"/>
  <c r="G314" i="1"/>
  <c r="G315" i="1"/>
  <c r="G316" i="1"/>
  <c r="G312" i="1"/>
  <c r="G308" i="1"/>
  <c r="G309" i="1"/>
  <c r="G306" i="1"/>
  <c r="G307" i="1"/>
  <c r="G302" i="1"/>
  <c r="G303" i="1"/>
  <c r="G3" i="3"/>
  <c r="G299" i="1"/>
  <c r="G300" i="1"/>
  <c r="G294" i="1"/>
  <c r="G295" i="1"/>
  <c r="G296" i="1"/>
  <c r="G291" i="1"/>
  <c r="G292" i="1"/>
  <c r="G289" i="1"/>
  <c r="G287" i="1"/>
  <c r="G285" i="1"/>
  <c r="G284" i="1"/>
  <c r="G281" i="1"/>
  <c r="G282" i="1"/>
  <c r="G279" i="1"/>
  <c r="G277" i="1"/>
  <c r="G275" i="1"/>
  <c r="G274" i="1"/>
  <c r="G272" i="1"/>
  <c r="G269" i="1"/>
  <c r="G270" i="1"/>
  <c r="G266" i="1"/>
  <c r="G267" i="1"/>
  <c r="G264" i="1"/>
  <c r="G263" i="1"/>
  <c r="G260" i="1"/>
  <c r="G261" i="1"/>
  <c r="G252" i="1"/>
  <c r="G253" i="1"/>
  <c r="G254" i="1"/>
  <c r="G255" i="1"/>
  <c r="G256" i="1"/>
  <c r="G257" i="1"/>
  <c r="G246" i="1" l="1"/>
  <c r="G247" i="1"/>
  <c r="G248" i="1"/>
  <c r="G249" i="1"/>
  <c r="G243" i="1"/>
  <c r="G242" i="1"/>
  <c r="G240" i="1"/>
  <c r="G238" i="1"/>
  <c r="G239" i="1"/>
  <c r="G236" i="1"/>
  <c r="G233" i="1"/>
  <c r="G234" i="1"/>
  <c r="G231" i="1"/>
  <c r="G228" i="1"/>
  <c r="G229" i="1"/>
  <c r="G225" i="1"/>
  <c r="G226" i="1"/>
  <c r="G221" i="1"/>
  <c r="G222" i="1"/>
  <c r="G223" i="1"/>
  <c r="G224" i="1"/>
  <c r="G219" i="1"/>
  <c r="G217" i="1"/>
  <c r="G212" i="1"/>
  <c r="G213" i="1"/>
  <c r="G214" i="1"/>
  <c r="G215" i="1"/>
  <c r="G208" i="1"/>
  <c r="G205" i="1"/>
  <c r="G206" i="1"/>
  <c r="G199" i="1"/>
  <c r="G200" i="1"/>
  <c r="G201" i="1"/>
  <c r="G197" i="1"/>
  <c r="G196" i="1"/>
  <c r="G194" i="1"/>
  <c r="G193" i="1"/>
  <c r="G191" i="1"/>
  <c r="G186" i="1"/>
  <c r="G188" i="1"/>
  <c r="G189" i="1"/>
  <c r="G185" i="1"/>
  <c r="G182" i="1"/>
  <c r="G180" i="1"/>
  <c r="G178" i="1"/>
  <c r="G175" i="1"/>
  <c r="G176" i="1"/>
  <c r="G173" i="1"/>
  <c r="G171" i="1"/>
  <c r="G172" i="1"/>
  <c r="G165" i="1"/>
  <c r="G166" i="1"/>
  <c r="G159" i="1"/>
  <c r="G157" i="1"/>
  <c r="G153" i="1"/>
  <c r="G151" i="1"/>
  <c r="G148" i="1"/>
  <c r="G146" i="1"/>
  <c r="G141" i="1"/>
  <c r="G140" i="1"/>
  <c r="G138" i="1"/>
  <c r="G137" i="1"/>
  <c r="G135" i="1"/>
  <c r="G124" i="1"/>
  <c r="G122" i="1"/>
  <c r="G123" i="1"/>
  <c r="G120" i="1"/>
  <c r="G119" i="1"/>
  <c r="G114" i="1"/>
  <c r="G112" i="1"/>
  <c r="G109" i="1"/>
  <c r="G110" i="1"/>
  <c r="G103" i="1"/>
  <c r="G81" i="1"/>
  <c r="G101" i="1" l="1"/>
  <c r="G100" i="1"/>
  <c r="G99" i="1"/>
  <c r="G95" i="1"/>
  <c r="G94" i="1"/>
  <c r="G92" i="1"/>
  <c r="G88" i="1"/>
  <c r="G89" i="1"/>
  <c r="G83" i="1"/>
  <c r="G84" i="1"/>
  <c r="G85" i="1"/>
  <c r="G86" i="1"/>
  <c r="G79" i="1"/>
  <c r="G80" i="1"/>
  <c r="G77" i="1"/>
  <c r="G74" i="1"/>
  <c r="G73" i="1"/>
  <c r="G72" i="1"/>
  <c r="G69" i="1"/>
  <c r="G66" i="1"/>
  <c r="G67" i="1"/>
  <c r="G56" i="1"/>
  <c r="G46" i="1"/>
  <c r="G42" i="1"/>
  <c r="G41" i="1"/>
  <c r="G36" i="1"/>
  <c r="G33" i="1"/>
  <c r="G26" i="1"/>
  <c r="G13" i="1"/>
  <c r="G470" i="1"/>
  <c r="G472" i="1"/>
  <c r="G473" i="1"/>
  <c r="G474" i="1"/>
  <c r="G476" i="1"/>
  <c r="G477" i="1"/>
  <c r="G481" i="1"/>
  <c r="G482" i="1"/>
  <c r="G483" i="1"/>
  <c r="G485" i="1"/>
  <c r="G488" i="1"/>
  <c r="G489" i="1"/>
  <c r="G490" i="1"/>
  <c r="G491" i="1"/>
  <c r="G493" i="1"/>
  <c r="G494" i="1"/>
  <c r="G495" i="1"/>
  <c r="G496" i="1"/>
  <c r="G498" i="1"/>
  <c r="G499" i="1"/>
  <c r="G500" i="1"/>
  <c r="G501" i="1"/>
  <c r="G504" i="1"/>
  <c r="G507" i="1"/>
  <c r="G508" i="1"/>
  <c r="G509" i="1"/>
  <c r="G510" i="1"/>
  <c r="G511" i="1"/>
  <c r="G512" i="1"/>
  <c r="G513" i="1"/>
  <c r="A12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7" i="1" s="1"/>
  <c r="A28" i="1" s="1"/>
  <c r="A29" i="1" s="1"/>
  <c r="A30" i="1" s="1"/>
  <c r="A31" i="1" s="1"/>
  <c r="A32" i="1" s="1"/>
  <c r="A34" i="1" s="1"/>
  <c r="A35" i="1" s="1"/>
  <c r="A37" i="1" s="1"/>
  <c r="A38" i="1" s="1"/>
  <c r="A39" i="1" s="1"/>
  <c r="A40" i="1" s="1"/>
  <c r="A43" i="1" s="1"/>
  <c r="A44" i="1" s="1"/>
  <c r="A45" i="1" s="1"/>
  <c r="A47" i="1" s="1"/>
  <c r="A48" i="1" s="1"/>
  <c r="A49" i="1" s="1"/>
  <c r="A50" i="1" s="1"/>
  <c r="A51" i="1" s="1"/>
  <c r="A52" i="1" s="1"/>
  <c r="A53" i="1" s="1"/>
  <c r="A54" i="1" s="1"/>
  <c r="A55" i="1" s="1"/>
  <c r="A57" i="1" s="1"/>
  <c r="A58" i="1" s="1"/>
  <c r="A59" i="1" s="1"/>
  <c r="A60" i="1" s="1"/>
  <c r="A61" i="1" s="1"/>
  <c r="A62" i="1" s="1"/>
  <c r="A63" i="1" s="1"/>
  <c r="A64" i="1" s="1"/>
  <c r="A65" i="1" s="1"/>
  <c r="A68" i="1" s="1"/>
  <c r="A70" i="1" s="1"/>
  <c r="A71" i="1" s="1"/>
  <c r="A75" i="1" s="1"/>
  <c r="A76" i="1" s="1"/>
  <c r="A78" i="1" s="1"/>
  <c r="A82" i="1" s="1"/>
  <c r="A87" i="1" s="1"/>
  <c r="A90" i="1" s="1"/>
  <c r="A91" i="1" s="1"/>
  <c r="A93" i="1" s="1"/>
  <c r="A96" i="1" s="1"/>
  <c r="A97" i="1" s="1"/>
  <c r="A98" i="1" s="1"/>
  <c r="A102" i="1" s="1"/>
  <c r="A104" i="1" s="1"/>
  <c r="A105" i="1" s="1"/>
  <c r="A106" i="1" s="1"/>
  <c r="A107" i="1" s="1"/>
  <c r="A108" i="1" s="1"/>
  <c r="A111" i="1" s="1"/>
  <c r="A113" i="1" s="1"/>
  <c r="A115" i="1" s="1"/>
  <c r="A116" i="1" s="1"/>
  <c r="A117" i="1" s="1"/>
  <c r="A118" i="1" s="1"/>
  <c r="A121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6" i="1" s="1"/>
  <c r="A139" i="1" s="1"/>
  <c r="A142" i="1" s="1"/>
  <c r="A143" i="1" s="1"/>
  <c r="A144" i="1" s="1"/>
  <c r="A145" i="1" s="1"/>
  <c r="A147" i="1" s="1"/>
  <c r="A149" i="1" s="1"/>
  <c r="A150" i="1" s="1"/>
  <c r="A152" i="1" s="1"/>
  <c r="A154" i="1" s="1"/>
  <c r="A155" i="1" s="1"/>
  <c r="A156" i="1" s="1"/>
  <c r="A158" i="1" s="1"/>
  <c r="A160" i="1" s="1"/>
  <c r="A161" i="1" s="1"/>
  <c r="A162" i="1" s="1"/>
  <c r="A163" i="1" s="1"/>
  <c r="A164" i="1" s="1"/>
  <c r="A167" i="1" s="1"/>
  <c r="A168" i="1" s="1"/>
  <c r="A169" i="1" s="1"/>
  <c r="A170" i="1" s="1"/>
  <c r="A174" i="1" s="1"/>
  <c r="A177" i="1" s="1"/>
  <c r="A179" i="1" s="1"/>
  <c r="A181" i="1" s="1"/>
  <c r="A183" i="1" s="1"/>
  <c r="A184" i="1" s="1"/>
  <c r="A187" i="1" s="1"/>
  <c r="A190" i="1" s="1"/>
  <c r="A192" i="1" s="1"/>
  <c r="A195" i="1" s="1"/>
  <c r="A198" i="1" s="1"/>
  <c r="A202" i="1" s="1"/>
  <c r="A203" i="1" s="1"/>
  <c r="A204" i="1" s="1"/>
  <c r="A207" i="1" s="1"/>
  <c r="A209" i="1" s="1"/>
  <c r="A210" i="1" s="1"/>
  <c r="A211" i="1" s="1"/>
  <c r="A216" i="1" s="1"/>
  <c r="A218" i="1" s="1"/>
  <c r="A220" i="1" s="1"/>
  <c r="A227" i="1" s="1"/>
  <c r="A230" i="1" s="1"/>
  <c r="A232" i="1" s="1"/>
  <c r="A235" i="1" s="1"/>
  <c r="A237" i="1" s="1"/>
  <c r="A241" i="1" s="1"/>
  <c r="A244" i="1" s="1"/>
  <c r="A245" i="1" s="1"/>
  <c r="A250" i="1" s="1"/>
  <c r="A251" i="1" s="1"/>
  <c r="A258" i="1" s="1"/>
  <c r="A259" i="1" s="1"/>
  <c r="A262" i="1" s="1"/>
  <c r="A265" i="1" s="1"/>
  <c r="A268" i="1" s="1"/>
  <c r="A271" i="1" s="1"/>
  <c r="A273" i="1" s="1"/>
  <c r="A276" i="1" s="1"/>
  <c r="A278" i="1" s="1"/>
  <c r="A280" i="1" s="1"/>
  <c r="A283" i="1" s="1"/>
  <c r="A286" i="1" s="1"/>
  <c r="A288" i="1" s="1"/>
  <c r="A290" i="1" s="1"/>
  <c r="A293" i="1" s="1"/>
  <c r="A297" i="1" s="1"/>
  <c r="A298" i="1" s="1"/>
  <c r="A301" i="1" s="1"/>
  <c r="A304" i="1" s="1"/>
  <c r="A305" i="1" s="1"/>
  <c r="A310" i="1" s="1"/>
  <c r="A311" i="1" s="1"/>
  <c r="A313" i="1" s="1"/>
  <c r="A317" i="1" s="1"/>
  <c r="A318" i="1" s="1"/>
  <c r="A319" i="1" s="1"/>
  <c r="A320" i="1" s="1"/>
  <c r="A321" i="1" s="1"/>
  <c r="A322" i="1" s="1"/>
  <c r="A323" i="1" s="1"/>
  <c r="A324" i="1" s="1"/>
  <c r="A326" i="1" s="1"/>
  <c r="A328" i="1" s="1"/>
  <c r="A329" i="1" s="1"/>
  <c r="A330" i="1" s="1"/>
  <c r="A331" i="1" s="1"/>
  <c r="A332" i="1" s="1"/>
  <c r="A333" i="1" s="1"/>
  <c r="A335" i="1" s="1"/>
  <c r="A336" i="1" s="1"/>
  <c r="A337" i="1" s="1"/>
  <c r="A340" i="1" s="1"/>
  <c r="A344" i="1" s="1"/>
  <c r="A345" i="1" s="1"/>
  <c r="A348" i="1" s="1"/>
  <c r="A349" i="1" s="1"/>
  <c r="A352" i="1" s="1"/>
  <c r="A353" i="1" s="1"/>
  <c r="A356" i="1" s="1"/>
  <c r="A357" i="1" s="1"/>
  <c r="A358" i="1" s="1"/>
  <c r="A361" i="1" s="1"/>
  <c r="A364" i="1" s="1"/>
  <c r="A368" i="1" s="1"/>
  <c r="A370" i="1" s="1"/>
  <c r="A372" i="1" s="1"/>
  <c r="A375" i="1" s="1"/>
  <c r="A376" i="1" s="1"/>
  <c r="A379" i="1" s="1"/>
  <c r="A383" i="1" s="1"/>
  <c r="A384" i="1" s="1"/>
  <c r="A385" i="1" s="1"/>
  <c r="A386" i="1" s="1"/>
  <c r="A388" i="1" s="1"/>
  <c r="A392" i="1" s="1"/>
  <c r="A394" i="1" s="1"/>
  <c r="A396" i="1" s="1"/>
  <c r="A397" i="1" s="1"/>
  <c r="A400" i="1" s="1"/>
  <c r="A401" i="1" s="1"/>
  <c r="A403" i="1" s="1"/>
  <c r="A404" i="1" s="1"/>
  <c r="A406" i="1" s="1"/>
  <c r="A408" i="1" s="1"/>
  <c r="A410" i="1" s="1"/>
  <c r="A411" i="1" s="1"/>
  <c r="A413" i="1" s="1"/>
  <c r="A415" i="1" s="1"/>
  <c r="A417" i="1" s="1"/>
  <c r="A418" i="1" s="1"/>
  <c r="A421" i="1" s="1"/>
  <c r="A422" i="1" s="1"/>
  <c r="A423" i="1" s="1"/>
  <c r="A424" i="1" s="1"/>
  <c r="A426" i="1" s="1"/>
  <c r="A428" i="1" s="1"/>
  <c r="A430" i="1" s="1"/>
  <c r="A431" i="1" s="1"/>
  <c r="A432" i="1" s="1"/>
  <c r="A434" i="1" s="1"/>
  <c r="A436" i="1" s="1"/>
  <c r="A438" i="1" s="1"/>
  <c r="A441" i="1" s="1"/>
  <c r="A442" i="1" s="1"/>
  <c r="A443" i="1" s="1"/>
  <c r="A445" i="1" s="1"/>
  <c r="A446" i="1" s="1"/>
  <c r="A449" i="1" s="1"/>
  <c r="A451" i="1" s="1"/>
  <c r="A452" i="1" s="1"/>
  <c r="A454" i="1" s="1"/>
  <c r="A455" i="1" s="1"/>
  <c r="A458" i="1" s="1"/>
  <c r="A459" i="1" s="1"/>
  <c r="A461" i="1" s="1"/>
  <c r="A462" i="1" s="1"/>
  <c r="A463" i="1" s="1"/>
  <c r="A465" i="1" s="1"/>
  <c r="A467" i="1" s="1"/>
  <c r="A469" i="1" s="1"/>
  <c r="A470" i="1" s="1"/>
  <c r="A472" i="1" s="1"/>
  <c r="A473" i="1" s="1"/>
  <c r="A474" i="1" s="1"/>
  <c r="A476" i="1" s="1"/>
  <c r="A477" i="1" s="1"/>
  <c r="A481" i="1" s="1"/>
  <c r="A482" i="1" s="1"/>
  <c r="A483" i="1" s="1"/>
  <c r="A485" i="1" s="1"/>
  <c r="A488" i="1" s="1"/>
  <c r="A489" i="1" s="1"/>
  <c r="A490" i="1" s="1"/>
  <c r="A491" i="1" s="1"/>
  <c r="A493" i="1" s="1"/>
  <c r="A494" i="1" s="1"/>
  <c r="A495" i="1" s="1"/>
  <c r="A496" i="1" s="1"/>
  <c r="A498" i="1" s="1"/>
  <c r="A499" i="1" s="1"/>
  <c r="A500" i="1" s="1"/>
  <c r="A501" i="1" s="1"/>
  <c r="A504" i="1" s="1"/>
  <c r="A507" i="1" s="1"/>
  <c r="A508" i="1" s="1"/>
  <c r="A509" i="1" s="1"/>
  <c r="A510" i="1" s="1"/>
  <c r="A511" i="1" s="1"/>
  <c r="A512" i="1" s="1"/>
  <c r="A513" i="1" s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4" i="1"/>
  <c r="G35" i="1"/>
  <c r="G37" i="1"/>
  <c r="G38" i="1"/>
  <c r="G39" i="1"/>
  <c r="G40" i="1"/>
  <c r="G43" i="1"/>
  <c r="G44" i="1"/>
  <c r="G45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8" i="1"/>
  <c r="G70" i="1"/>
  <c r="G71" i="1"/>
  <c r="G75" i="1"/>
  <c r="G76" i="1"/>
  <c r="G78" i="1"/>
  <c r="G82" i="1"/>
  <c r="G87" i="1"/>
  <c r="G90" i="1"/>
  <c r="G91" i="1"/>
  <c r="G93" i="1"/>
  <c r="G96" i="1"/>
  <c r="G97" i="1"/>
  <c r="G98" i="1"/>
  <c r="G102" i="1"/>
  <c r="G104" i="1"/>
  <c r="G105" i="1"/>
  <c r="G106" i="1"/>
  <c r="G107" i="1"/>
  <c r="G108" i="1"/>
  <c r="G111" i="1"/>
  <c r="G113" i="1"/>
  <c r="G115" i="1"/>
  <c r="G116" i="1"/>
  <c r="G117" i="1"/>
  <c r="G118" i="1"/>
  <c r="G121" i="1"/>
  <c r="G125" i="1"/>
  <c r="G126" i="1"/>
  <c r="G127" i="1"/>
  <c r="G128" i="1"/>
  <c r="G129" i="1"/>
  <c r="G130" i="1"/>
  <c r="G131" i="1"/>
  <c r="G132" i="1"/>
  <c r="G133" i="1"/>
  <c r="G134" i="1"/>
  <c r="G136" i="1"/>
  <c r="G139" i="1"/>
  <c r="G142" i="1"/>
  <c r="G143" i="1"/>
  <c r="G144" i="1"/>
  <c r="G145" i="1"/>
  <c r="G147" i="1"/>
  <c r="G149" i="1"/>
  <c r="G150" i="1"/>
  <c r="G152" i="1"/>
  <c r="G154" i="1"/>
  <c r="G155" i="1"/>
  <c r="G156" i="1"/>
  <c r="G158" i="1"/>
  <c r="G160" i="1"/>
  <c r="G161" i="1"/>
  <c r="G162" i="1"/>
  <c r="G163" i="1"/>
  <c r="G164" i="1"/>
  <c r="G167" i="1"/>
  <c r="G168" i="1"/>
  <c r="G169" i="1"/>
  <c r="G170" i="1"/>
  <c r="G174" i="1"/>
  <c r="G177" i="1"/>
  <c r="G179" i="1"/>
  <c r="G181" i="1"/>
  <c r="G183" i="1"/>
  <c r="G184" i="1"/>
  <c r="G187" i="1"/>
  <c r="G190" i="1"/>
  <c r="G192" i="1"/>
  <c r="G195" i="1"/>
  <c r="G198" i="1"/>
  <c r="G202" i="1"/>
  <c r="G203" i="1"/>
  <c r="G204" i="1"/>
  <c r="G207" i="1"/>
  <c r="G209" i="1"/>
  <c r="G210" i="1"/>
  <c r="G211" i="1"/>
  <c r="G216" i="1"/>
  <c r="G218" i="1"/>
  <c r="G220" i="1"/>
  <c r="G227" i="1"/>
  <c r="G230" i="1"/>
  <c r="G232" i="1"/>
  <c r="G235" i="1"/>
  <c r="G237" i="1"/>
  <c r="G241" i="1"/>
  <c r="G244" i="1"/>
  <c r="G245" i="1"/>
  <c r="G250" i="1"/>
  <c r="G251" i="1"/>
  <c r="G258" i="1"/>
  <c r="G259" i="1"/>
  <c r="G262" i="1"/>
  <c r="G265" i="1"/>
  <c r="G268" i="1"/>
  <c r="G271" i="1"/>
  <c r="G273" i="1"/>
  <c r="G276" i="1"/>
  <c r="G278" i="1"/>
  <c r="G280" i="1"/>
  <c r="G283" i="1"/>
  <c r="G286" i="1"/>
  <c r="G288" i="1"/>
  <c r="G290" i="1"/>
  <c r="G293" i="1"/>
  <c r="G297" i="1"/>
  <c r="G298" i="1"/>
  <c r="G301" i="1"/>
  <c r="G304" i="1"/>
  <c r="G305" i="1"/>
  <c r="G310" i="1"/>
  <c r="G311" i="1"/>
  <c r="G313" i="1"/>
  <c r="G317" i="1"/>
  <c r="G318" i="1"/>
  <c r="G319" i="1"/>
  <c r="G320" i="1"/>
  <c r="G321" i="1"/>
  <c r="G322" i="1"/>
  <c r="G323" i="1"/>
  <c r="G324" i="1"/>
  <c r="G326" i="1"/>
  <c r="G328" i="1"/>
  <c r="G329" i="1"/>
  <c r="G330" i="1"/>
  <c r="G331" i="1"/>
  <c r="G332" i="1"/>
  <c r="G333" i="1"/>
  <c r="G335" i="1"/>
  <c r="G336" i="1"/>
  <c r="G337" i="1"/>
  <c r="G340" i="1"/>
  <c r="G344" i="1"/>
  <c r="G345" i="1"/>
  <c r="G348" i="1"/>
  <c r="G349" i="1"/>
  <c r="G352" i="1"/>
  <c r="G353" i="1"/>
  <c r="G356" i="1"/>
  <c r="G357" i="1"/>
  <c r="G358" i="1"/>
  <c r="G361" i="1"/>
  <c r="G364" i="1"/>
  <c r="G368" i="1"/>
  <c r="G370" i="1"/>
  <c r="G372" i="1"/>
  <c r="G375" i="1"/>
  <c r="G376" i="1"/>
  <c r="G379" i="1"/>
  <c r="G383" i="1"/>
  <c r="G384" i="1"/>
  <c r="G385" i="1"/>
  <c r="G388" i="1"/>
  <c r="G392" i="1"/>
  <c r="G394" i="1"/>
  <c r="G396" i="1"/>
  <c r="G397" i="1"/>
  <c r="G400" i="1"/>
  <c r="G401" i="1"/>
  <c r="G403" i="1"/>
  <c r="G404" i="1"/>
  <c r="G406" i="1"/>
  <c r="G408" i="1"/>
  <c r="G410" i="1"/>
  <c r="G411" i="1"/>
  <c r="G413" i="1"/>
  <c r="G415" i="1"/>
  <c r="G417" i="1"/>
  <c r="G418" i="1"/>
  <c r="G421" i="1"/>
  <c r="G422" i="1"/>
  <c r="G423" i="1"/>
  <c r="G424" i="1"/>
  <c r="G426" i="1"/>
  <c r="G428" i="1"/>
  <c r="G430" i="1"/>
  <c r="G431" i="1"/>
  <c r="G432" i="1"/>
  <c r="G434" i="1"/>
  <c r="G436" i="1"/>
  <c r="G438" i="1"/>
  <c r="G441" i="1"/>
  <c r="G442" i="1"/>
  <c r="G443" i="1"/>
  <c r="G445" i="1"/>
  <c r="G446" i="1"/>
  <c r="G449" i="1"/>
  <c r="G451" i="1"/>
  <c r="G452" i="1"/>
  <c r="G454" i="1"/>
  <c r="G455" i="1"/>
  <c r="G458" i="1"/>
  <c r="G459" i="1"/>
  <c r="G461" i="1"/>
  <c r="G462" i="1"/>
  <c r="G463" i="1"/>
  <c r="G465" i="1"/>
  <c r="G467" i="1"/>
  <c r="G469" i="1"/>
  <c r="G514" i="1"/>
  <c r="G599" i="1"/>
  <c r="G596" i="1" l="1"/>
  <c r="G594" i="1" l="1"/>
  <c r="G590" i="1"/>
  <c r="E9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6" i="1"/>
  <c r="G567" i="1"/>
  <c r="G568" i="1"/>
  <c r="G569" i="1"/>
  <c r="G570" i="1"/>
  <c r="G571" i="1"/>
  <c r="G572" i="1"/>
  <c r="G573" i="1"/>
  <c r="G574" i="1"/>
  <c r="G575" i="1"/>
  <c r="G578" i="1"/>
  <c r="G580" i="1"/>
  <c r="G583" i="1"/>
  <c r="G584" i="1"/>
  <c r="G586" i="1"/>
  <c r="G588" i="1"/>
  <c r="G589" i="1"/>
  <c r="G591" i="1"/>
  <c r="G592" i="1"/>
  <c r="G593" i="1"/>
  <c r="G595" i="1"/>
  <c r="G597" i="1"/>
  <c r="G598" i="1"/>
  <c r="G600" i="1"/>
  <c r="G601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10" i="1"/>
  <c r="G515" i="1"/>
  <c r="G516" i="1"/>
  <c r="G517" i="1"/>
  <c r="G518" i="1"/>
  <c r="G519" i="1"/>
  <c r="G520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<sst xmlns="http://schemas.openxmlformats.org/spreadsheetml/2006/main" count="752" uniqueCount="487">
  <si>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</si>
  <si>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</si>
  <si>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</si>
  <si>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</si>
  <si>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</si>
  <si>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</si>
  <si>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</si>
  <si>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</si>
  <si>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</si>
  <si>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</si>
  <si>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</si>
  <si>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</si>
  <si>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</si>
  <si>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</si>
  <si>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</si>
  <si>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</si>
  <si>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</si>
  <si>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</si>
  <si>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</si>
  <si>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</si>
  <si>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</si>
  <si>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</si>
  <si>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</si>
  <si>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</si>
  <si>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</si>
  <si>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</si>
  <si>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</si>
  <si>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</si>
  <si>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</si>
  <si>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</si>
  <si>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</si>
  <si>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</si>
  <si>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</si>
  <si>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</si>
  <si>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</si>
  <si>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</si>
  <si>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</si>
  <si>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</si>
  <si>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</si>
  <si>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</si>
  <si>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</si>
  <si>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</si>
  <si>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UTILITY WORKER </t>
  </si>
  <si>
    <t>PERMANENT</t>
  </si>
  <si>
    <t>11/27/94</t>
  </si>
  <si>
    <t>2018</t>
  </si>
  <si>
    <t>2019</t>
  </si>
  <si>
    <t>2020</t>
  </si>
  <si>
    <t>2021</t>
  </si>
  <si>
    <t>2022</t>
  </si>
  <si>
    <t>FERNANDEZ, MILAGROS CARAAN</t>
  </si>
  <si>
    <t>2023</t>
  </si>
  <si>
    <t>CTO</t>
  </si>
  <si>
    <t>VL(2-0-0)</t>
  </si>
  <si>
    <t>1994</t>
  </si>
  <si>
    <t>1995</t>
  </si>
  <si>
    <t>SL(1-0-0)</t>
  </si>
  <si>
    <t>SL(2-0-0)</t>
  </si>
  <si>
    <t>07/1,3/1995</t>
  </si>
  <si>
    <t>SL(5-0-0)</t>
  </si>
  <si>
    <t>12/6,7,8,9,13/1995</t>
  </si>
  <si>
    <t>1996</t>
  </si>
  <si>
    <t>02/19,20 /1996</t>
  </si>
  <si>
    <t>06/19,24,27 /1996</t>
  </si>
  <si>
    <t>08/20,21/1996</t>
  </si>
  <si>
    <t>VL(10-0-0)</t>
  </si>
  <si>
    <t>FL(5-0-0)</t>
  </si>
  <si>
    <t>UT(1-4-29)</t>
  </si>
  <si>
    <t>1997</t>
  </si>
  <si>
    <t>03/15/1997</t>
  </si>
  <si>
    <t>03/24/1997</t>
  </si>
  <si>
    <t>06/04,05/1997</t>
  </si>
  <si>
    <t>VL(15-0-0)</t>
  </si>
  <si>
    <t>1998</t>
  </si>
  <si>
    <t>09/21/1998</t>
  </si>
  <si>
    <t>UT(0-4-37)</t>
  </si>
  <si>
    <t>UT(0-4-26)</t>
  </si>
  <si>
    <t>BDAY 10/31.1998</t>
  </si>
  <si>
    <t>UT(0-0-53)</t>
  </si>
  <si>
    <t>VL(1-0-0)</t>
  </si>
  <si>
    <t>VL(9-0-0)</t>
  </si>
  <si>
    <t>12/14,15,17,21,22,23,24,28,29/1998</t>
  </si>
  <si>
    <t>12/08,11/1998</t>
  </si>
  <si>
    <t>12/16/1998</t>
  </si>
  <si>
    <t>1999</t>
  </si>
  <si>
    <t>UT(0-4-30)</t>
  </si>
  <si>
    <t>02/24/1999</t>
  </si>
  <si>
    <t>UT(0-0-9)</t>
  </si>
  <si>
    <t>03/19/1999</t>
  </si>
  <si>
    <t>03/24/1999</t>
  </si>
  <si>
    <t>UT(0-4-7)</t>
  </si>
  <si>
    <t>FUNERAL L. 03/29,30/1999</t>
  </si>
  <si>
    <t>SP(3-0-0)</t>
  </si>
  <si>
    <t>FUNERAL L. 04/05/1999</t>
  </si>
  <si>
    <t>04/14/1999</t>
  </si>
  <si>
    <t>SL(4-0-0)</t>
  </si>
  <si>
    <t>04/20-23/1999</t>
  </si>
  <si>
    <t>04/29,30/1999</t>
  </si>
  <si>
    <t>UT(1-0-14)</t>
  </si>
  <si>
    <t>SL(3-0-0)</t>
  </si>
  <si>
    <t>UT(0-0-22)</t>
  </si>
  <si>
    <t>MAY 14,17,18/1999</t>
  </si>
  <si>
    <t>UT(0-0-17)</t>
  </si>
  <si>
    <t>07/23/1999</t>
  </si>
  <si>
    <t>08/17/1999</t>
  </si>
  <si>
    <t>SUSPENDED</t>
  </si>
  <si>
    <t>08/03-07/1999</t>
  </si>
  <si>
    <t>UT(0-0-12)</t>
  </si>
  <si>
    <t>UT(0-0-51)</t>
  </si>
  <si>
    <t>VL(5-0-0)</t>
  </si>
  <si>
    <t>11/3,4,5,8,9 /1999</t>
  </si>
  <si>
    <t>11/11,12,15,16/1999</t>
  </si>
  <si>
    <t>11/17,18,19,22,24/1999</t>
  </si>
  <si>
    <t>11/23/1999</t>
  </si>
  <si>
    <t>ML(60-0-0)</t>
  </si>
  <si>
    <t>MATERNITY L. 11/24/1999-01/22/2000</t>
  </si>
  <si>
    <t>SP(1-0-0)</t>
  </si>
  <si>
    <t>SP(2-0-0)</t>
  </si>
  <si>
    <t>2000</t>
  </si>
  <si>
    <t>UT(0-0-3)</t>
  </si>
  <si>
    <t>UT(0-0-13)</t>
  </si>
  <si>
    <t>UT(0-0-28)</t>
  </si>
  <si>
    <t>PARENTAL O.04/19,24/2000, 05/03/2000</t>
  </si>
  <si>
    <t>05/15,16,17/2000</t>
  </si>
  <si>
    <t>UT(0-1-29)</t>
  </si>
  <si>
    <t>06/13,14/2000</t>
  </si>
  <si>
    <t>UT(0-1-43)</t>
  </si>
  <si>
    <t>UT(0-1-31)</t>
  </si>
  <si>
    <t>07/18-21/2000</t>
  </si>
  <si>
    <t>UT(0-1-23)</t>
  </si>
  <si>
    <t>UT(0-1-21)</t>
  </si>
  <si>
    <t>UT(0-1-18)</t>
  </si>
  <si>
    <t>VL(3-0-0)</t>
  </si>
  <si>
    <t>11/22,23,24/2000</t>
  </si>
  <si>
    <t>UT(0-1-6)</t>
  </si>
  <si>
    <t>21/21/2000</t>
  </si>
  <si>
    <t>12/26-29/2000</t>
  </si>
  <si>
    <t>UT(0-0-56)</t>
  </si>
  <si>
    <t>2001</t>
  </si>
  <si>
    <t>UT(0-0-34)</t>
  </si>
  <si>
    <t>UT(0-0-21)</t>
  </si>
  <si>
    <t>UT(0-0-29)</t>
  </si>
  <si>
    <t>UT(0-0-25)</t>
  </si>
  <si>
    <t>UT(0-0-23)</t>
  </si>
  <si>
    <t>UT(0-0-40)</t>
  </si>
  <si>
    <t>UT(0-0-16)</t>
  </si>
  <si>
    <t>09/28/2001</t>
  </si>
  <si>
    <t>UT(0-0-20)</t>
  </si>
  <si>
    <t>DOMESTIC 11/13/2001</t>
  </si>
  <si>
    <t>DOMESTIC 12/13/2001</t>
  </si>
  <si>
    <t>12/6,7,18,19,20/2001</t>
  </si>
  <si>
    <t>UT(0-1-2)</t>
  </si>
  <si>
    <t>2002</t>
  </si>
  <si>
    <t>UT(0-1-17)</t>
  </si>
  <si>
    <t>UT(0-2-59)</t>
  </si>
  <si>
    <t>DOMESTIC 03/06,07/2002</t>
  </si>
  <si>
    <t>04/23/2002</t>
  </si>
  <si>
    <t>05/23/2002</t>
  </si>
  <si>
    <t>04/24,25,26/2002</t>
  </si>
  <si>
    <t>DOMESTIC 05/17/2002</t>
  </si>
  <si>
    <t>06/14/2002</t>
  </si>
  <si>
    <t>07/17/2002</t>
  </si>
  <si>
    <t>07/19/2002</t>
  </si>
  <si>
    <t>08/16/2002</t>
  </si>
  <si>
    <t>08/22/23/2002</t>
  </si>
  <si>
    <t>11/25,26/2002</t>
  </si>
  <si>
    <t>VL(4-0-0)</t>
  </si>
  <si>
    <t>12/11,16,19,20/2002</t>
  </si>
  <si>
    <t>FL(1-0-0)</t>
  </si>
  <si>
    <t>2003</t>
  </si>
  <si>
    <t>DOMESTIC 03/05,06,07/2003</t>
  </si>
  <si>
    <t>05/16,19,20/2003</t>
  </si>
  <si>
    <t>06/27,28/2003</t>
  </si>
  <si>
    <t>09/17/2003</t>
  </si>
  <si>
    <t>09/24,25,26/2003</t>
  </si>
  <si>
    <t>09/29/2003</t>
  </si>
  <si>
    <t>UT(0-3-27)</t>
  </si>
  <si>
    <t>10/15,16/2003</t>
  </si>
  <si>
    <t>10/29,30/2003</t>
  </si>
  <si>
    <t>UT(1-1-17)</t>
  </si>
  <si>
    <t>11/17/2003</t>
  </si>
  <si>
    <t>11/19/2003</t>
  </si>
  <si>
    <t>UT(0-5-6)</t>
  </si>
  <si>
    <t>2004</t>
  </si>
  <si>
    <t>UT(1-0-47)</t>
  </si>
  <si>
    <t>UT(1-1-47)</t>
  </si>
  <si>
    <t>UT(0-6-34)</t>
  </si>
  <si>
    <t>GRAD.L. 03/18/2004</t>
  </si>
  <si>
    <t>04/5,6/2004</t>
  </si>
  <si>
    <t>04/26-29/2004</t>
  </si>
  <si>
    <t>UT(0-3-30)</t>
  </si>
  <si>
    <t>DOMESTIC 05/13/2004</t>
  </si>
  <si>
    <t>DOMESTIC 06/07/2004</t>
  </si>
  <si>
    <t>UT(1-5-7)</t>
  </si>
  <si>
    <t>06/21,22/2004</t>
  </si>
  <si>
    <t>UT(0-4-18)</t>
  </si>
  <si>
    <t>07/30/2004</t>
  </si>
  <si>
    <t>UT(1-6-11)</t>
  </si>
  <si>
    <t>08/13,16/2014</t>
  </si>
  <si>
    <t>ML 08/24/2004-10/22/2004</t>
  </si>
  <si>
    <t>09/19,20,23/2004</t>
  </si>
  <si>
    <t>11/21,22/2004</t>
  </si>
  <si>
    <t>FL(3-0-0)</t>
  </si>
  <si>
    <t>FL(2-0-0)</t>
  </si>
  <si>
    <t>2005</t>
  </si>
  <si>
    <t>02/28/2005,03/01/2005</t>
  </si>
  <si>
    <t>03/18/2005</t>
  </si>
  <si>
    <t>DOMESTIC 04/04-6/2005</t>
  </si>
  <si>
    <t>04/07/08,12/2005</t>
  </si>
  <si>
    <t>UT(1-0-48)</t>
  </si>
  <si>
    <t>UT(0-7-12)</t>
  </si>
  <si>
    <t>04/25/2005</t>
  </si>
  <si>
    <t>05/13/2005</t>
  </si>
  <si>
    <t>UT(0-4-47)</t>
  </si>
  <si>
    <t>05/30/2005</t>
  </si>
  <si>
    <t>06/14,15/2005</t>
  </si>
  <si>
    <t>06/22/2005</t>
  </si>
  <si>
    <t>UT(3-0-15)</t>
  </si>
  <si>
    <t>07/18/2005</t>
  </si>
  <si>
    <t>07/26-28/2005</t>
  </si>
  <si>
    <t>UT(4-4-23)</t>
  </si>
  <si>
    <t>08/23-25/2005</t>
  </si>
  <si>
    <t>UT(0-6-14)</t>
  </si>
  <si>
    <t>09/14,15/2005</t>
  </si>
  <si>
    <t>09/27/2005</t>
  </si>
  <si>
    <t>UT(1-4-28)</t>
  </si>
  <si>
    <t>UT(0-7-17)</t>
  </si>
  <si>
    <t>11/24,25/2005</t>
  </si>
  <si>
    <t>UT(1-5-18)</t>
  </si>
  <si>
    <t>UT(2-2-6)</t>
  </si>
  <si>
    <t>2006</t>
  </si>
  <si>
    <t>UT(0-7-33)</t>
  </si>
  <si>
    <t>DOMESTIC 02/17/2006</t>
  </si>
  <si>
    <t>02/25/2006</t>
  </si>
  <si>
    <t>02/28/2006</t>
  </si>
  <si>
    <t>03/02,03/2006</t>
  </si>
  <si>
    <t>UT(1-3-33)</t>
  </si>
  <si>
    <t>UT(1-2-15)</t>
  </si>
  <si>
    <t>04/17/2006</t>
  </si>
  <si>
    <t>04/05-07/2006</t>
  </si>
  <si>
    <t>04/25/2006</t>
  </si>
  <si>
    <t>05/15/2006</t>
  </si>
  <si>
    <t>05/22/2006</t>
  </si>
  <si>
    <t>06/05/2006 ENROLLMENT</t>
  </si>
  <si>
    <t>UT(2-3-27)</t>
  </si>
  <si>
    <t>UT(0-6-48)</t>
  </si>
  <si>
    <t>UT(0-4-57)</t>
  </si>
  <si>
    <t>06/23/2006</t>
  </si>
  <si>
    <t>07/24/2006</t>
  </si>
  <si>
    <t>UT(0-4-0)</t>
  </si>
  <si>
    <t>08/07-09/2006</t>
  </si>
  <si>
    <t>08/21,24/2006</t>
  </si>
  <si>
    <t>UT(1-5-9)</t>
  </si>
  <si>
    <t>09/20-22/2006</t>
  </si>
  <si>
    <t>DOMESTIC 09/29/2006</t>
  </si>
  <si>
    <t>UT(1-1-55)</t>
  </si>
  <si>
    <t>UT(0-6-2)</t>
  </si>
  <si>
    <t>11/17/2006</t>
  </si>
  <si>
    <t>11/23,24/2006</t>
  </si>
  <si>
    <t>UT(1-0-26)</t>
  </si>
  <si>
    <t>UT(0-3-1)</t>
  </si>
  <si>
    <t>2007</t>
  </si>
  <si>
    <t>DOMESTIC 01/18/2007</t>
  </si>
  <si>
    <t>UT(0-4-14)</t>
  </si>
  <si>
    <t>02/09,13/2007</t>
  </si>
  <si>
    <t>02/19/2007</t>
  </si>
  <si>
    <t>UT(1-3-40)</t>
  </si>
  <si>
    <t>03/23/2007</t>
  </si>
  <si>
    <t>UT(2-2-13)</t>
  </si>
  <si>
    <t>FL(4-0-0)</t>
  </si>
  <si>
    <t>04/10/13/2007</t>
  </si>
  <si>
    <t>UT(1-6-42)</t>
  </si>
  <si>
    <t>UT(3-5-21)</t>
  </si>
  <si>
    <t>06/20,22/2007</t>
  </si>
  <si>
    <t>06/28/2007</t>
  </si>
  <si>
    <t>UT(1-4-53)</t>
  </si>
  <si>
    <t>DOMESTIC 07/19/2007</t>
  </si>
  <si>
    <t>07/26/2007</t>
  </si>
  <si>
    <t>UT(0-1-53)</t>
  </si>
  <si>
    <t>08/24,28/2007</t>
  </si>
  <si>
    <t>UT(1-2-13)</t>
  </si>
  <si>
    <t>09/19/2007</t>
  </si>
  <si>
    <t>09/28/2007</t>
  </si>
  <si>
    <t>UT(0-6-10)</t>
  </si>
  <si>
    <t>10/23/2007</t>
  </si>
  <si>
    <t>DOMESTIC 10/25,26/2007</t>
  </si>
  <si>
    <t>UT(0-7-51)</t>
  </si>
  <si>
    <t>UT(5-4-55)</t>
  </si>
  <si>
    <t>DOMESTIC 12/21/2007</t>
  </si>
  <si>
    <t>12/26,27/2007</t>
  </si>
  <si>
    <t>2008</t>
  </si>
  <si>
    <t>UT(1-2-0)</t>
  </si>
  <si>
    <t>UT(2-7-35)</t>
  </si>
  <si>
    <t>UT(1-3-11)</t>
  </si>
  <si>
    <t>02/15/2008</t>
  </si>
  <si>
    <t>03/27/2008</t>
  </si>
  <si>
    <t>04/02-04/2008</t>
  </si>
  <si>
    <t>UT(1-6-4)</t>
  </si>
  <si>
    <t>DOMESTIC 12/22-24/2008</t>
  </si>
  <si>
    <t>12/18,19/2008</t>
  </si>
  <si>
    <t>2009</t>
  </si>
  <si>
    <t>UT(2-5-14)</t>
  </si>
  <si>
    <t>FL(7-0-0)</t>
  </si>
  <si>
    <t>04/16-24/2009</t>
  </si>
  <si>
    <t>UT(1-0-18)</t>
  </si>
  <si>
    <t>06/24-26/2009</t>
  </si>
  <si>
    <t>UT(0-2-23)</t>
  </si>
  <si>
    <t>UT(0-5-53)</t>
  </si>
  <si>
    <t>UT(0-5-32)</t>
  </si>
  <si>
    <t>UT(1-3-52)</t>
  </si>
  <si>
    <t>DOMESTIC 09/11/2009</t>
  </si>
  <si>
    <t>DOMESTIC 09/20,29/2009</t>
  </si>
  <si>
    <t>10/21/2009</t>
  </si>
  <si>
    <t>10/28,30/2009</t>
  </si>
  <si>
    <t>UT(1-0-44)</t>
  </si>
  <si>
    <t>UT(2-0-54)</t>
  </si>
  <si>
    <t>UT(1-6-50)</t>
  </si>
  <si>
    <t>2010</t>
  </si>
  <si>
    <t>UT(1-3-44)</t>
  </si>
  <si>
    <t>02/18,19/2010</t>
  </si>
  <si>
    <t>02/12,16,17/2010</t>
  </si>
  <si>
    <t>12/23,28,29/2010</t>
  </si>
  <si>
    <t>UT(0-7-55)</t>
  </si>
  <si>
    <t>UT(1-7-53)</t>
  </si>
  <si>
    <t>04/5,6,7/2010</t>
  </si>
  <si>
    <t>UT(1-3-37)</t>
  </si>
  <si>
    <t>04/26/2010</t>
  </si>
  <si>
    <t>UT(0-2-5)</t>
  </si>
  <si>
    <t>UT(1-6-5)</t>
  </si>
  <si>
    <t>07/14/2010</t>
  </si>
  <si>
    <t>07/23/2010</t>
  </si>
  <si>
    <t>UT(1-1-34)</t>
  </si>
  <si>
    <t>UT(1-3-59)</t>
  </si>
  <si>
    <t>08/24,25/2010</t>
  </si>
  <si>
    <t>09/17/2010</t>
  </si>
  <si>
    <t>09/24,29,30/2010</t>
  </si>
  <si>
    <t>10/11,12,13/2010</t>
  </si>
  <si>
    <t>UT(0-3-32)</t>
  </si>
  <si>
    <t>10/15/2010</t>
  </si>
  <si>
    <t>UT(1-4-7)</t>
  </si>
  <si>
    <t>11/19,24/2010</t>
  </si>
  <si>
    <t>UT(0-7-19)</t>
  </si>
  <si>
    <t>12/17/2010</t>
  </si>
  <si>
    <t>UT(1-0-12)</t>
  </si>
  <si>
    <t>2011</t>
  </si>
  <si>
    <t>UT(0-1-0)</t>
  </si>
  <si>
    <t>UT(0-1-46)</t>
  </si>
  <si>
    <t>UT(1-2-41)</t>
  </si>
  <si>
    <t>UT(0-5-45)</t>
  </si>
  <si>
    <t>UT(1-1-8)</t>
  </si>
  <si>
    <t>07/15/2011</t>
  </si>
  <si>
    <t>04/07,08/2011</t>
  </si>
  <si>
    <t>04/04,05,06/2011</t>
  </si>
  <si>
    <t>GRAD.03/24/2011</t>
  </si>
  <si>
    <t>02/25/2011</t>
  </si>
  <si>
    <t>02/10,11/2011</t>
  </si>
  <si>
    <t>UT(0-6-11)</t>
  </si>
  <si>
    <t>08/15,16/2011</t>
  </si>
  <si>
    <t>DOMESTIC 08/24,26/2011</t>
  </si>
  <si>
    <t>UT(1-5-50)</t>
  </si>
  <si>
    <t>VL(6-0-0)</t>
  </si>
  <si>
    <t>09/28/2011</t>
  </si>
  <si>
    <t>SL(2-0)</t>
  </si>
  <si>
    <t>08/05,19/2011</t>
  </si>
  <si>
    <t>UT(0-0-45)</t>
  </si>
  <si>
    <t>UT(0-2-51)</t>
  </si>
  <si>
    <t>UT(0-4-20)</t>
  </si>
  <si>
    <t>2012</t>
  </si>
  <si>
    <t>12/20,28,29/2011</t>
  </si>
  <si>
    <t>UT(0-2-16)</t>
  </si>
  <si>
    <t>02/07,08/2012</t>
  </si>
  <si>
    <t>UT(2-0-32)</t>
  </si>
  <si>
    <t>03/21,26,28/2012</t>
  </si>
  <si>
    <t>04/18-20/2012</t>
  </si>
  <si>
    <t>DOMESTIC 06/04,08/2012</t>
  </si>
  <si>
    <t>UT(1-4-47)</t>
  </si>
  <si>
    <t>06/25-27/2012</t>
  </si>
  <si>
    <t>UT(1-2-28)</t>
  </si>
  <si>
    <t>UT(0-3-15)</t>
  </si>
  <si>
    <t>08/24,28/2012</t>
  </si>
  <si>
    <t>UT(1-4-23)</t>
  </si>
  <si>
    <t>09/14/2012</t>
  </si>
  <si>
    <t>UT(0-4-17)</t>
  </si>
  <si>
    <t>10/30,31/2012</t>
  </si>
  <si>
    <t>UT(0-3-21)</t>
  </si>
  <si>
    <t>UT(0-0-47)</t>
  </si>
  <si>
    <t>12/11,12,18,19,20/2012</t>
  </si>
  <si>
    <t>UT(2-6-45)</t>
  </si>
  <si>
    <t>2013</t>
  </si>
  <si>
    <t>UT(0-0-50)</t>
  </si>
  <si>
    <t>UT(1-6-21)</t>
  </si>
  <si>
    <t>UT(0-0-24)</t>
  </si>
  <si>
    <t>04/03,04,05/2013</t>
  </si>
  <si>
    <t>05/09,10/2013</t>
  </si>
  <si>
    <t>UT(1-6-15)</t>
  </si>
  <si>
    <t>DOMESTIC 06/03,04/2013</t>
  </si>
  <si>
    <t>UT(0-0-57)</t>
  </si>
  <si>
    <t>UT(0-0-55)</t>
  </si>
  <si>
    <t>09/18-20/2013</t>
  </si>
  <si>
    <t>DOMESTIC 10/23/2013</t>
  </si>
  <si>
    <t>UT(1-0-37)</t>
  </si>
  <si>
    <t>UT(0-1-42)</t>
  </si>
  <si>
    <t>12/02,03/2013</t>
  </si>
  <si>
    <t>UT(0-5-7)</t>
  </si>
  <si>
    <t>2014</t>
  </si>
  <si>
    <t>UT(0-6-31)</t>
  </si>
  <si>
    <t>UT(2-4-31)</t>
  </si>
  <si>
    <t>04/03,04/2014</t>
  </si>
  <si>
    <t>UT(2-4-13)</t>
  </si>
  <si>
    <t>UT(1-2-33)</t>
  </si>
  <si>
    <t>05/14/2014</t>
  </si>
  <si>
    <t>DOMESTIC 06/02/2014</t>
  </si>
  <si>
    <t>UT(1-0-0)</t>
  </si>
  <si>
    <t>06/26,27/2014</t>
  </si>
  <si>
    <t>UT(1-4-0)</t>
  </si>
  <si>
    <t>UT(1-4-10)</t>
  </si>
  <si>
    <t>UT(0-5-16)</t>
  </si>
  <si>
    <t>DOMESTIC 10/28,29/2014</t>
  </si>
  <si>
    <t>11/3,4/2014</t>
  </si>
  <si>
    <t>2015</t>
  </si>
  <si>
    <t>UT(0-0-6)</t>
  </si>
  <si>
    <t>GRAD. 03/23/2015</t>
  </si>
  <si>
    <t>UT(0-1-3)</t>
  </si>
  <si>
    <t>04/10,13/2015</t>
  </si>
  <si>
    <t>05/13,14/2015</t>
  </si>
  <si>
    <t>UT(0-3-6)</t>
  </si>
  <si>
    <t>UT(3-7-50)</t>
  </si>
  <si>
    <t>07/9,10/2015</t>
  </si>
  <si>
    <t>UT(1-2-49)</t>
  </si>
  <si>
    <t>UT(1-7-17)</t>
  </si>
  <si>
    <t>UT(1-0-7)</t>
  </si>
  <si>
    <t>10/12-16/2015</t>
  </si>
  <si>
    <t>UT(0-1-50)</t>
  </si>
  <si>
    <t>UT(3-0-0)</t>
  </si>
  <si>
    <t>12/4,10,15,16,18/2015</t>
  </si>
  <si>
    <t>DOMESTIC 12/28,29/2015</t>
  </si>
  <si>
    <t>2016</t>
  </si>
  <si>
    <t>DOMESTIC 03/08/2016</t>
  </si>
  <si>
    <t>DOMESTIC 03/22/2016,04/01/2016</t>
  </si>
  <si>
    <t>04/14,15,18/2016</t>
  </si>
  <si>
    <t>04/22/2016</t>
  </si>
  <si>
    <t>06/09,13/2016</t>
  </si>
  <si>
    <t>08/24/2016</t>
  </si>
  <si>
    <t>08/24,30,310/2016</t>
  </si>
  <si>
    <t>12/09,15,16,23,27/2016</t>
  </si>
  <si>
    <t>2017</t>
  </si>
  <si>
    <t>02/8-11/2017</t>
  </si>
  <si>
    <t>DOMESTIC 04/06,07/2017</t>
  </si>
  <si>
    <t>04/19-21/2017</t>
  </si>
  <si>
    <t>DOMESTIC 04/24/2017</t>
  </si>
  <si>
    <t>05/15-17/2017</t>
  </si>
  <si>
    <t>05/26/2017</t>
  </si>
  <si>
    <t>07/17/2017</t>
  </si>
  <si>
    <t>09/28,29/2017</t>
  </si>
  <si>
    <t>11/23,24/2017</t>
  </si>
  <si>
    <t>03/23/2018</t>
  </si>
  <si>
    <t>04/04,06/2018</t>
  </si>
  <si>
    <t>DOMESTIC 08/13,14/2018</t>
  </si>
  <si>
    <t>09/28,29/2018</t>
  </si>
  <si>
    <t>DOMESTIC 10/05/2018</t>
  </si>
  <si>
    <t>CL(5-0-0)</t>
  </si>
  <si>
    <t>CALAMITY L. 01/28,29/2020 02/06,11,12/2020</t>
  </si>
  <si>
    <t>DOMESTIC 09/18/2020</t>
  </si>
  <si>
    <t>DOMESTIC 09/28,29/2020</t>
  </si>
  <si>
    <t>QL(9-0-0)</t>
  </si>
  <si>
    <t>DOMESTIC 11/19,24,,29/2021</t>
  </si>
  <si>
    <t>QUARANTINE L.08/20-31/2021</t>
  </si>
  <si>
    <t>SL(2-0-00)</t>
  </si>
  <si>
    <t>SP(2-0-00)</t>
  </si>
  <si>
    <t>SP(1-0-00)</t>
  </si>
  <si>
    <t>SL(1-0-00)</t>
  </si>
  <si>
    <t>FL(5-0-00)</t>
  </si>
  <si>
    <t>5/13/2022</t>
  </si>
  <si>
    <t>7/21/22/2022</t>
  </si>
  <si>
    <t>8/22/2022</t>
  </si>
  <si>
    <t>8/4,5/2022</t>
  </si>
  <si>
    <t>GRAD 4/26/2023</t>
  </si>
  <si>
    <t>4/24,25/2023</t>
  </si>
  <si>
    <t>6/6,9/2023</t>
  </si>
  <si>
    <t>6/29,30/2023</t>
  </si>
  <si>
    <t>12/7,9,14,23,29</t>
  </si>
  <si>
    <t>UT(0-0-4)</t>
  </si>
  <si>
    <t>UT(0-2-33)</t>
  </si>
  <si>
    <t>A(1-0-0)</t>
  </si>
  <si>
    <t>UT(0-2-21)</t>
  </si>
  <si>
    <t>UT(0-2-48)</t>
  </si>
  <si>
    <t>UT(0-0-18)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</si>
</sst>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4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45"/>
  <sheetViews>
    <sheetView tabSelected="1" zoomScale="115" zoomScaleNormal="115" workbookViewId="0">
      <pane ySplit="4245" topLeftCell="A567" activePane="bottomLeft"/>
      <selection activeCell="K10" sqref="K10"/>
      <selection pane="bottomLeft" activeCell="E577" sqref="E5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7" t="s">
        <v>50</v>
      </c>
      <c r="C2" s="57"/>
      <c r="D2" s="21" t="s">
        <v>14</v>
      </c>
      <c r="E2" s="10"/>
      <c r="F2" s="62"/>
      <c r="G2" s="62"/>
      <c r="H2" s="28" t="s">
        <v>10</v>
      </c>
      <c r="I2" s="25"/>
      <c r="J2" s="58"/>
      <c r="K2" s="59"/>
    </row>
    <row r="3" spans="1:11" x14ac:dyDescent="0.25">
      <c r="A3" s="18" t="s">
        <v>15</v>
      </c>
      <c r="B3" s="57" t="s">
        <v>42</v>
      </c>
      <c r="C3" s="57"/>
      <c r="D3" s="22" t="s">
        <v>13</v>
      </c>
      <c r="F3" s="63" t="s">
        <v>44</v>
      </c>
      <c r="G3" s="58"/>
      <c r="H3" s="26" t="s">
        <v>11</v>
      </c>
      <c r="I3" s="26"/>
      <c r="J3" s="60"/>
      <c r="K3" s="61"/>
    </row>
    <row r="4" spans="1:11" ht="14.45" customHeight="1" x14ac:dyDescent="0.25">
      <c r="A4" s="18" t="s">
        <v>16</v>
      </c>
      <c r="B4" s="57" t="s">
        <v>43</v>
      </c>
      <c r="C4" s="57"/>
      <c r="D4" s="22" t="s">
        <v>12</v>
      </c>
      <c r="F4" s="58" t="s">
        <v>52</v>
      </c>
      <c r="G4" s="58"/>
      <c r="H4" s="26" t="s">
        <v>17</v>
      </c>
      <c r="I4" s="26"/>
      <c r="J4" s="58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108.40399999999994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141.41700000000003</v>
      </c>
      <c r="J9" s="11"/>
      <c r="K9" s="20"/>
    </row>
    <row r="10" spans="1:11" x14ac:dyDescent="0.25">
      <c r="A10" s="48" t="s">
        <v>54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34642</v>
      </c>
      <c r="B11" s="20"/>
      <c r="C11" s="13">
        <v>1.125</v>
      </c>
      <c r="D11" s="39"/>
      <c r="E11" s="34"/>
      <c r="F11" s="20"/>
      <c r="G11" s="13">
        <f>IF(ISBLANK(Table1[[#This Row],[EARNED]]),"",Table1[[#This Row],[EARNED]])</f>
        <v>1.125</v>
      </c>
      <c r="H11" s="39"/>
      <c r="I11" s="34"/>
      <c r="J11" s="11"/>
      <c r="K11" s="20"/>
    </row>
    <row r="12" spans="1:11" x14ac:dyDescent="0.25">
      <c r="A12" s="23">
        <f>EOMONTH(A11,1)</f>
        <v>34699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25">
      <c r="A13" s="48" t="s">
        <v>55</v>
      </c>
      <c r="B13" s="20"/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25">
      <c r="A14" s="23">
        <f>EOMONTH(A12,1)</f>
        <v>34730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25">
      <c r="A15" s="23">
        <f t="shared" ref="A15:A107" si="0">EOMONTH(A14,1)</f>
        <v>34758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25">
      <c r="A16" s="23">
        <f t="shared" si="0"/>
        <v>34789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25">
      <c r="A17" s="23">
        <f t="shared" si="0"/>
        <v>34819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25">
      <c r="A18" s="23">
        <f t="shared" si="0"/>
        <v>34850</v>
      </c>
      <c r="B18" s="20" t="s">
        <v>56</v>
      </c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>
        <v>1</v>
      </c>
      <c r="I18" s="34"/>
      <c r="J18" s="11"/>
      <c r="K18" s="49">
        <v>34855</v>
      </c>
    </row>
    <row r="19" spans="1:11" x14ac:dyDescent="0.25">
      <c r="A19" s="23">
        <f t="shared" si="0"/>
        <v>34880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25">
      <c r="A20" s="23">
        <f t="shared" si="0"/>
        <v>34911</v>
      </c>
      <c r="B20" s="20" t="s">
        <v>57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2</v>
      </c>
      <c r="I20" s="34"/>
      <c r="J20" s="11"/>
      <c r="K20" s="20" t="s">
        <v>58</v>
      </c>
    </row>
    <row r="21" spans="1:11" x14ac:dyDescent="0.25">
      <c r="A21" s="23">
        <f t="shared" si="0"/>
        <v>34942</v>
      </c>
      <c r="B21" s="20" t="s">
        <v>56</v>
      </c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>
        <v>1</v>
      </c>
      <c r="I21" s="34"/>
      <c r="J21" s="11"/>
      <c r="K21" s="49">
        <v>35011</v>
      </c>
    </row>
    <row r="22" spans="1:11" x14ac:dyDescent="0.25">
      <c r="A22" s="23">
        <f t="shared" si="0"/>
        <v>34972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25">
      <c r="A23" s="23">
        <f t="shared" si="0"/>
        <v>35003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25">
      <c r="A24" s="23">
        <f t="shared" si="0"/>
        <v>35033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25">
      <c r="A25" s="23">
        <f t="shared" si="0"/>
        <v>35064</v>
      </c>
      <c r="B25" s="20" t="s">
        <v>59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5</v>
      </c>
      <c r="I25" s="34"/>
      <c r="J25" s="11"/>
      <c r="K25" s="20" t="s">
        <v>60</v>
      </c>
    </row>
    <row r="26" spans="1:11" x14ac:dyDescent="0.25">
      <c r="A26" s="48" t="s">
        <v>61</v>
      </c>
      <c r="B26" s="20"/>
      <c r="C26" s="13"/>
      <c r="D26" s="39"/>
      <c r="E26" s="34"/>
      <c r="F26" s="20"/>
      <c r="G26" s="13" t="str">
        <f>IF(ISBLANK(Table1[[#This Row],[EARNED]]),"",Table1[[#This Row],[EARNED]])</f>
        <v/>
      </c>
      <c r="H26" s="39"/>
      <c r="I26" s="34"/>
      <c r="J26" s="11"/>
      <c r="K26" s="20"/>
    </row>
    <row r="27" spans="1:11" x14ac:dyDescent="0.25">
      <c r="A27" s="23">
        <f>EOMONTH(A25,1)</f>
        <v>35095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25">
      <c r="A28" s="23">
        <f t="shared" si="0"/>
        <v>35124</v>
      </c>
      <c r="B28" s="20" t="s">
        <v>57</v>
      </c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>
        <v>2</v>
      </c>
      <c r="I28" s="34"/>
      <c r="J28" s="11"/>
      <c r="K28" s="20" t="s">
        <v>62</v>
      </c>
    </row>
    <row r="29" spans="1:11" x14ac:dyDescent="0.25">
      <c r="A29" s="23">
        <f t="shared" si="0"/>
        <v>35155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25">
      <c r="A30" s="23">
        <f t="shared" si="0"/>
        <v>35185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25">
      <c r="A31" s="23">
        <f t="shared" si="0"/>
        <v>35216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25">
      <c r="A32" s="23">
        <f t="shared" si="0"/>
        <v>35246</v>
      </c>
      <c r="B32" s="20" t="s">
        <v>56</v>
      </c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>
        <v>1</v>
      </c>
      <c r="I32" s="34"/>
      <c r="J32" s="11"/>
      <c r="K32" s="49">
        <v>35252</v>
      </c>
    </row>
    <row r="33" spans="1:11" x14ac:dyDescent="0.25">
      <c r="A33" s="23"/>
      <c r="B33" s="20" t="s">
        <v>57</v>
      </c>
      <c r="C33" s="13"/>
      <c r="D33" s="39"/>
      <c r="E33" s="34"/>
      <c r="F33" s="20"/>
      <c r="G33" s="13" t="str">
        <f>IF(ISBLANK(Table1[[#This Row],[EARNED]]),"",Table1[[#This Row],[EARNED]])</f>
        <v/>
      </c>
      <c r="H33" s="39">
        <v>2</v>
      </c>
      <c r="I33" s="34"/>
      <c r="J33" s="11"/>
      <c r="K33" s="49" t="s">
        <v>63</v>
      </c>
    </row>
    <row r="34" spans="1:11" x14ac:dyDescent="0.25">
      <c r="A34" s="23">
        <f>EOMONTH(A32,1)</f>
        <v>35277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25">
      <c r="A35" s="23">
        <f t="shared" si="0"/>
        <v>35308</v>
      </c>
      <c r="B35" s="20" t="s">
        <v>56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1</v>
      </c>
      <c r="I35" s="34"/>
      <c r="J35" s="11"/>
      <c r="K35" s="49">
        <v>35193</v>
      </c>
    </row>
    <row r="36" spans="1:11" x14ac:dyDescent="0.25">
      <c r="A36" s="23"/>
      <c r="B36" s="20" t="s">
        <v>57</v>
      </c>
      <c r="C36" s="13"/>
      <c r="D36" s="39"/>
      <c r="E36" s="34"/>
      <c r="F36" s="20"/>
      <c r="G36" s="13" t="str">
        <f>IF(ISBLANK(Table1[[#This Row],[EARNED]]),"",Table1[[#This Row],[EARNED]])</f>
        <v/>
      </c>
      <c r="H36" s="39">
        <v>2</v>
      </c>
      <c r="I36" s="34"/>
      <c r="J36" s="11"/>
      <c r="K36" s="49" t="s">
        <v>64</v>
      </c>
    </row>
    <row r="37" spans="1:11" x14ac:dyDescent="0.25">
      <c r="A37" s="23">
        <f>EOMONTH(A35,1)</f>
        <v>35338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25">
      <c r="A38" s="23">
        <f t="shared" si="0"/>
        <v>35369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25">
      <c r="A39" s="23">
        <f t="shared" si="0"/>
        <v>35399</v>
      </c>
      <c r="B39" s="20" t="s">
        <v>65</v>
      </c>
      <c r="C39" s="13">
        <v>1.25</v>
      </c>
      <c r="D39" s="39">
        <v>10</v>
      </c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25">
      <c r="A40" s="23">
        <f t="shared" si="0"/>
        <v>35430</v>
      </c>
      <c r="B40" s="20" t="s">
        <v>66</v>
      </c>
      <c r="C40" s="13">
        <v>1.25</v>
      </c>
      <c r="D40" s="39">
        <v>5</v>
      </c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25">
      <c r="A41" s="23"/>
      <c r="B41" s="20" t="s">
        <v>67</v>
      </c>
      <c r="C41" s="13"/>
      <c r="D41" s="39">
        <v>1.56</v>
      </c>
      <c r="E41" s="34"/>
      <c r="F41" s="20"/>
      <c r="G41" s="13" t="str">
        <f>IF(ISBLANK(Table1[[#This Row],[EARNED]]),"",Table1[[#This Row],[EARNED]])</f>
        <v/>
      </c>
      <c r="H41" s="39"/>
      <c r="I41" s="34"/>
      <c r="J41" s="11"/>
      <c r="K41" s="20"/>
    </row>
    <row r="42" spans="1:11" x14ac:dyDescent="0.25">
      <c r="A42" s="48" t="s">
        <v>68</v>
      </c>
      <c r="B42" s="20"/>
      <c r="C42" s="13"/>
      <c r="D42" s="39"/>
      <c r="E42" s="34"/>
      <c r="F42" s="20"/>
      <c r="G42" s="13" t="str">
        <f>IF(ISBLANK(Table1[[#This Row],[EARNED]]),"",Table1[[#This Row],[EARNED]])</f>
        <v/>
      </c>
      <c r="H42" s="39"/>
      <c r="I42" s="34"/>
      <c r="J42" s="11"/>
      <c r="K42" s="20"/>
    </row>
    <row r="43" spans="1:11" x14ac:dyDescent="0.25">
      <c r="A43" s="23">
        <f>EOMONTH(A40,1)</f>
        <v>35461</v>
      </c>
      <c r="B43" s="20"/>
      <c r="C43" s="13">
        <v>1.25</v>
      </c>
      <c r="D43" s="39"/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/>
    </row>
    <row r="44" spans="1:11" x14ac:dyDescent="0.25">
      <c r="A44" s="23">
        <f t="shared" si="0"/>
        <v>35489</v>
      </c>
      <c r="B44" s="20"/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25">
      <c r="A45" s="23">
        <f t="shared" si="0"/>
        <v>35520</v>
      </c>
      <c r="B45" s="20" t="s">
        <v>56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>
        <v>1</v>
      </c>
      <c r="I45" s="34"/>
      <c r="J45" s="11"/>
      <c r="K45" s="20" t="s">
        <v>69</v>
      </c>
    </row>
    <row r="46" spans="1:11" x14ac:dyDescent="0.25">
      <c r="A46" s="23"/>
      <c r="B46" s="20" t="s">
        <v>56</v>
      </c>
      <c r="C46" s="13"/>
      <c r="D46" s="39"/>
      <c r="E46" s="34"/>
      <c r="F46" s="20"/>
      <c r="G46" s="13" t="str">
        <f>IF(ISBLANK(Table1[[#This Row],[EARNED]]),"",Table1[[#This Row],[EARNED]])</f>
        <v/>
      </c>
      <c r="H46" s="39">
        <v>1</v>
      </c>
      <c r="I46" s="34"/>
      <c r="J46" s="11"/>
      <c r="K46" s="20" t="s">
        <v>70</v>
      </c>
    </row>
    <row r="47" spans="1:11" x14ac:dyDescent="0.25">
      <c r="A47" s="23">
        <f>EOMONTH(A45,1)</f>
        <v>35550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25">
      <c r="A48" s="23">
        <f t="shared" si="0"/>
        <v>35581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25">
      <c r="A49" s="23">
        <f t="shared" si="0"/>
        <v>35611</v>
      </c>
      <c r="B49" s="20" t="s">
        <v>57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2</v>
      </c>
      <c r="I49" s="34"/>
      <c r="J49" s="11"/>
      <c r="K49" s="20" t="s">
        <v>71</v>
      </c>
    </row>
    <row r="50" spans="1:11" x14ac:dyDescent="0.25">
      <c r="A50" s="23">
        <f t="shared" si="0"/>
        <v>35642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25">
      <c r="A51" s="23">
        <f t="shared" si="0"/>
        <v>35673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25">
      <c r="A52" s="23">
        <f t="shared" si="0"/>
        <v>35703</v>
      </c>
      <c r="B52" s="20"/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25">
      <c r="A53" s="23">
        <f t="shared" si="0"/>
        <v>35734</v>
      </c>
      <c r="B53" s="20" t="s">
        <v>72</v>
      </c>
      <c r="C53" s="13">
        <v>1.25</v>
      </c>
      <c r="D53" s="39">
        <v>15</v>
      </c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25">
      <c r="A54" s="23">
        <f t="shared" si="0"/>
        <v>35764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25">
      <c r="A55" s="23">
        <f t="shared" si="0"/>
        <v>35795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25">
      <c r="A56" s="48" t="s">
        <v>73</v>
      </c>
      <c r="B56" s="20"/>
      <c r="C56" s="13"/>
      <c r="D56" s="39"/>
      <c r="E56" s="34"/>
      <c r="F56" s="20"/>
      <c r="G56" s="13" t="str">
        <f>IF(ISBLANK(Table1[[#This Row],[EARNED]]),"",Table1[[#This Row],[EARNED]])</f>
        <v/>
      </c>
      <c r="H56" s="39"/>
      <c r="I56" s="34"/>
      <c r="J56" s="11"/>
      <c r="K56" s="20"/>
    </row>
    <row r="57" spans="1:11" x14ac:dyDescent="0.25">
      <c r="A57" s="23">
        <f>EOMONTH(A55,1)</f>
        <v>35826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>
        <v>1</v>
      </c>
      <c r="I57" s="34"/>
      <c r="J57" s="11"/>
      <c r="K57" s="20"/>
    </row>
    <row r="58" spans="1:11" x14ac:dyDescent="0.25">
      <c r="A58" s="23">
        <f t="shared" si="0"/>
        <v>35854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25">
      <c r="A59" s="23">
        <f t="shared" si="0"/>
        <v>35885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25">
      <c r="A60" s="23">
        <f t="shared" si="0"/>
        <v>35915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25">
      <c r="A61" s="23">
        <f t="shared" si="0"/>
        <v>35946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25">
      <c r="A62" s="23">
        <f t="shared" si="0"/>
        <v>35976</v>
      </c>
      <c r="B62" s="20"/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/>
    </row>
    <row r="63" spans="1:11" x14ac:dyDescent="0.25">
      <c r="A63" s="23">
        <f t="shared" si="0"/>
        <v>36007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25">
      <c r="A64" s="23">
        <f t="shared" si="0"/>
        <v>36038</v>
      </c>
      <c r="B64" s="20"/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25">
      <c r="A65" s="23">
        <f t="shared" si="0"/>
        <v>36068</v>
      </c>
      <c r="B65" s="20" t="s">
        <v>56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>
        <v>1</v>
      </c>
      <c r="I65" s="34"/>
      <c r="J65" s="11"/>
      <c r="K65" s="49">
        <v>35863</v>
      </c>
    </row>
    <row r="66" spans="1:11" x14ac:dyDescent="0.25">
      <c r="A66" s="23"/>
      <c r="B66" s="20" t="s">
        <v>56</v>
      </c>
      <c r="C66" s="13"/>
      <c r="D66" s="39"/>
      <c r="E66" s="34"/>
      <c r="F66" s="20"/>
      <c r="G66" s="13" t="str">
        <f>IF(ISBLANK(Table1[[#This Row],[EARNED]]),"",Table1[[#This Row],[EARNED]])</f>
        <v/>
      </c>
      <c r="H66" s="39">
        <v>1</v>
      </c>
      <c r="I66" s="34"/>
      <c r="J66" s="11"/>
      <c r="K66" s="49" t="s">
        <v>74</v>
      </c>
    </row>
    <row r="67" spans="1:11" x14ac:dyDescent="0.25">
      <c r="A67" s="23"/>
      <c r="B67" s="20" t="s">
        <v>75</v>
      </c>
      <c r="C67" s="13"/>
      <c r="D67" s="39">
        <v>0.57699999999999996</v>
      </c>
      <c r="E67" s="34"/>
      <c r="F67" s="20"/>
      <c r="G67" s="13" t="str">
        <f>IF(ISBLANK(Table1[[#This Row],[EARNED]]),"",Table1[[#This Row],[EARNED]])</f>
        <v/>
      </c>
      <c r="H67" s="39"/>
      <c r="I67" s="34"/>
      <c r="J67" s="11"/>
      <c r="K67" s="49"/>
    </row>
    <row r="68" spans="1:11" x14ac:dyDescent="0.25">
      <c r="A68" s="23">
        <f>EOMONTH(A65,1)</f>
        <v>36099</v>
      </c>
      <c r="B68" s="20" t="s">
        <v>56</v>
      </c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>
        <v>1</v>
      </c>
      <c r="I68" s="34"/>
      <c r="J68" s="11"/>
      <c r="K68" s="49">
        <v>35836</v>
      </c>
    </row>
    <row r="69" spans="1:11" x14ac:dyDescent="0.25">
      <c r="A69" s="23"/>
      <c r="B69" s="20" t="s">
        <v>76</v>
      </c>
      <c r="C69" s="13"/>
      <c r="D69" s="39">
        <v>0.55400000000000005</v>
      </c>
      <c r="E69" s="34"/>
      <c r="F69" s="20"/>
      <c r="G69" s="13" t="str">
        <f>IF(ISBLANK(Table1[[#This Row],[EARNED]]),"",Table1[[#This Row],[EARNED]])</f>
        <v/>
      </c>
      <c r="H69" s="39"/>
      <c r="I69" s="34"/>
      <c r="J69" s="11"/>
      <c r="K69" s="49" t="s">
        <v>77</v>
      </c>
    </row>
    <row r="70" spans="1:11" x14ac:dyDescent="0.25">
      <c r="A70" s="23">
        <f>EOMONTH(A68,1)</f>
        <v>36129</v>
      </c>
      <c r="B70" s="20" t="s">
        <v>78</v>
      </c>
      <c r="C70" s="13">
        <v>1.25</v>
      </c>
      <c r="D70" s="39">
        <v>0.11000000000000001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/>
    </row>
    <row r="71" spans="1:11" x14ac:dyDescent="0.25">
      <c r="A71" s="23">
        <f t="shared" si="0"/>
        <v>36160</v>
      </c>
      <c r="B71" s="20" t="s">
        <v>80</v>
      </c>
      <c r="C71" s="13">
        <v>1.25</v>
      </c>
      <c r="D71" s="39">
        <v>9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50" t="s">
        <v>81</v>
      </c>
    </row>
    <row r="72" spans="1:11" x14ac:dyDescent="0.25">
      <c r="A72" s="23"/>
      <c r="B72" s="20" t="s">
        <v>53</v>
      </c>
      <c r="C72" s="13"/>
      <c r="D72" s="39">
        <v>2</v>
      </c>
      <c r="E72" s="34"/>
      <c r="F72" s="20"/>
      <c r="G72" s="13" t="str">
        <f>IF(ISBLANK(Table1[[#This Row],[EARNED]]),"",Table1[[#This Row],[EARNED]])</f>
        <v/>
      </c>
      <c r="H72" s="39"/>
      <c r="I72" s="34"/>
      <c r="J72" s="11"/>
      <c r="K72" s="20" t="s">
        <v>82</v>
      </c>
    </row>
    <row r="73" spans="1:11" x14ac:dyDescent="0.25">
      <c r="A73" s="23"/>
      <c r="B73" s="20" t="s">
        <v>56</v>
      </c>
      <c r="C73" s="13"/>
      <c r="D73" s="39"/>
      <c r="E73" s="34"/>
      <c r="F73" s="20"/>
      <c r="G73" s="13" t="str">
        <f>IF(ISBLANK(Table1[[#This Row],[EARNED]]),"",Table1[[#This Row],[EARNED]])</f>
        <v/>
      </c>
      <c r="H73" s="39">
        <v>1</v>
      </c>
      <c r="I73" s="34"/>
      <c r="J73" s="11"/>
      <c r="K73" s="20" t="s">
        <v>83</v>
      </c>
    </row>
    <row r="74" spans="1:11" x14ac:dyDescent="0.25">
      <c r="A74" s="48" t="s">
        <v>84</v>
      </c>
      <c r="B74" s="20"/>
      <c r="C74" s="13"/>
      <c r="D74" s="39"/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/>
    </row>
    <row r="75" spans="1:11" x14ac:dyDescent="0.25">
      <c r="A75" s="23">
        <f>EOMONTH(A71,1)</f>
        <v>36191</v>
      </c>
      <c r="B75" s="20" t="s">
        <v>85</v>
      </c>
      <c r="C75" s="13">
        <v>1.25</v>
      </c>
      <c r="D75" s="39">
        <v>0.56200000000000006</v>
      </c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25">
      <c r="A76" s="23">
        <f t="shared" si="0"/>
        <v>36219</v>
      </c>
      <c r="B76" s="20" t="s">
        <v>56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20" t="s">
        <v>86</v>
      </c>
    </row>
    <row r="77" spans="1:11" x14ac:dyDescent="0.25">
      <c r="A77" s="23"/>
      <c r="B77" s="20" t="s">
        <v>87</v>
      </c>
      <c r="C77" s="13"/>
      <c r="D77" s="39">
        <v>1.9000000000000003E-2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20"/>
    </row>
    <row r="78" spans="1:11" x14ac:dyDescent="0.25">
      <c r="A78" s="23">
        <f>EOMONTH(A76,1)</f>
        <v>36250</v>
      </c>
      <c r="B78" s="20" t="s">
        <v>56</v>
      </c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>
        <v>1</v>
      </c>
      <c r="I78" s="34"/>
      <c r="J78" s="11"/>
      <c r="K78" s="20" t="s">
        <v>88</v>
      </c>
    </row>
    <row r="79" spans="1:11" x14ac:dyDescent="0.25">
      <c r="A79" s="23"/>
      <c r="B79" s="20" t="s">
        <v>56</v>
      </c>
      <c r="C79" s="13"/>
      <c r="D79" s="39"/>
      <c r="E79" s="34"/>
      <c r="F79" s="20"/>
      <c r="G79" s="13" t="str">
        <f>IF(ISBLANK(Table1[[#This Row],[EARNED]]),"",Table1[[#This Row],[EARNED]])</f>
        <v/>
      </c>
      <c r="H79" s="39">
        <v>1</v>
      </c>
      <c r="I79" s="34"/>
      <c r="J79" s="11"/>
      <c r="K79" s="20" t="s">
        <v>89</v>
      </c>
    </row>
    <row r="80" spans="1:11" x14ac:dyDescent="0.25">
      <c r="A80" s="23"/>
      <c r="B80" s="20" t="s">
        <v>90</v>
      </c>
      <c r="C80" s="13"/>
      <c r="D80" s="39">
        <v>0.51500000000000001</v>
      </c>
      <c r="E80" s="34"/>
      <c r="F80" s="20"/>
      <c r="G80" s="13" t="str">
        <f>IF(ISBLANK(Table1[[#This Row],[EARNED]]),"",Table1[[#This Row],[EARNED]])</f>
        <v/>
      </c>
      <c r="H80" s="39"/>
      <c r="I80" s="34"/>
      <c r="J80" s="11"/>
      <c r="K80" s="20"/>
    </row>
    <row r="81" spans="1:11" x14ac:dyDescent="0.25">
      <c r="A81" s="23"/>
      <c r="B81" s="20" t="s">
        <v>117</v>
      </c>
      <c r="C81" s="13"/>
      <c r="D81" s="39"/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 t="s">
        <v>91</v>
      </c>
    </row>
    <row r="82" spans="1:11" x14ac:dyDescent="0.25">
      <c r="A82" s="23">
        <f>EOMONTH(A78,1)</f>
        <v>36280</v>
      </c>
      <c r="B82" s="20" t="s">
        <v>116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 t="s">
        <v>93</v>
      </c>
    </row>
    <row r="83" spans="1:11" x14ac:dyDescent="0.25">
      <c r="A83" s="23"/>
      <c r="B83" s="20" t="s">
        <v>56</v>
      </c>
      <c r="C83" s="13"/>
      <c r="D83" s="39"/>
      <c r="E83" s="34"/>
      <c r="F83" s="20"/>
      <c r="G83" s="13" t="str">
        <f>IF(ISBLANK(Table1[[#This Row],[EARNED]]),"",Table1[[#This Row],[EARNED]])</f>
        <v/>
      </c>
      <c r="H83" s="39">
        <v>1</v>
      </c>
      <c r="I83" s="34"/>
      <c r="J83" s="11"/>
      <c r="K83" s="20" t="s">
        <v>94</v>
      </c>
    </row>
    <row r="84" spans="1:11" x14ac:dyDescent="0.25">
      <c r="A84" s="23"/>
      <c r="B84" s="20" t="s">
        <v>95</v>
      </c>
      <c r="C84" s="13"/>
      <c r="D84" s="39"/>
      <c r="E84" s="34"/>
      <c r="F84" s="20"/>
      <c r="G84" s="13" t="str">
        <f>IF(ISBLANK(Table1[[#This Row],[EARNED]]),"",Table1[[#This Row],[EARNED]])</f>
        <v/>
      </c>
      <c r="H84" s="39">
        <v>4</v>
      </c>
      <c r="I84" s="34"/>
      <c r="J84" s="11"/>
      <c r="K84" s="20" t="s">
        <v>96</v>
      </c>
    </row>
    <row r="85" spans="1:11" x14ac:dyDescent="0.25">
      <c r="A85" s="23"/>
      <c r="B85" s="20" t="s">
        <v>57</v>
      </c>
      <c r="C85" s="13"/>
      <c r="D85" s="39"/>
      <c r="E85" s="34"/>
      <c r="F85" s="20"/>
      <c r="G85" s="13" t="str">
        <f>IF(ISBLANK(Table1[[#This Row],[EARNED]]),"",Table1[[#This Row],[EARNED]])</f>
        <v/>
      </c>
      <c r="H85" s="39">
        <v>2</v>
      </c>
      <c r="I85" s="34"/>
      <c r="J85" s="11"/>
      <c r="K85" s="20" t="s">
        <v>97</v>
      </c>
    </row>
    <row r="86" spans="1:11" x14ac:dyDescent="0.25">
      <c r="A86" s="23"/>
      <c r="B86" s="20" t="s">
        <v>98</v>
      </c>
      <c r="C86" s="13"/>
      <c r="D86" s="39">
        <v>1.0289999999999999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25">
      <c r="A87" s="23">
        <f>EOMONTH(A82,1)</f>
        <v>36311</v>
      </c>
      <c r="B87" s="20" t="s">
        <v>56</v>
      </c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>
        <v>1</v>
      </c>
      <c r="I87" s="34"/>
      <c r="J87" s="11"/>
      <c r="K87" s="49">
        <v>36224</v>
      </c>
    </row>
    <row r="88" spans="1:11" x14ac:dyDescent="0.25">
      <c r="A88" s="23"/>
      <c r="B88" s="20" t="s">
        <v>99</v>
      </c>
      <c r="C88" s="13"/>
      <c r="D88" s="39"/>
      <c r="E88" s="34"/>
      <c r="F88" s="20"/>
      <c r="G88" s="13" t="str">
        <f>IF(ISBLANK(Table1[[#This Row],[EARNED]]),"",Table1[[#This Row],[EARNED]])</f>
        <v/>
      </c>
      <c r="H88" s="39">
        <v>1</v>
      </c>
      <c r="I88" s="34"/>
      <c r="J88" s="11"/>
      <c r="K88" s="20" t="s">
        <v>101</v>
      </c>
    </row>
    <row r="89" spans="1:11" x14ac:dyDescent="0.25">
      <c r="A89" s="23"/>
      <c r="B89" s="20" t="s">
        <v>100</v>
      </c>
      <c r="C89" s="13"/>
      <c r="D89" s="39">
        <v>4.6000000000000006E-2</v>
      </c>
      <c r="E89" s="34"/>
      <c r="F89" s="20"/>
      <c r="G89" s="13" t="str">
        <f>IF(ISBLANK(Table1[[#This Row],[EARNED]]),"",Table1[[#This Row],[EARNED]])</f>
        <v/>
      </c>
      <c r="H89" s="39"/>
      <c r="I89" s="34"/>
      <c r="J89" s="11"/>
      <c r="K89" s="20"/>
    </row>
    <row r="90" spans="1:11" x14ac:dyDescent="0.25">
      <c r="A90" s="23">
        <f>EOMONTH(A87,1)</f>
        <v>36341</v>
      </c>
      <c r="B90" s="20" t="s">
        <v>56</v>
      </c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>
        <v>1</v>
      </c>
      <c r="I90" s="34"/>
      <c r="J90" s="11"/>
      <c r="K90" s="49">
        <v>36347</v>
      </c>
    </row>
    <row r="91" spans="1:11" x14ac:dyDescent="0.25">
      <c r="A91" s="23">
        <f t="shared" si="0"/>
        <v>36372</v>
      </c>
      <c r="B91" s="20" t="s">
        <v>56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20" t="s">
        <v>103</v>
      </c>
    </row>
    <row r="92" spans="1:11" x14ac:dyDescent="0.25">
      <c r="A92" s="23"/>
      <c r="B92" s="20" t="s">
        <v>102</v>
      </c>
      <c r="C92" s="13">
        <v>1.25</v>
      </c>
      <c r="D92" s="39">
        <v>3.5000000000000017E-2</v>
      </c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25">
      <c r="A93" s="23">
        <f>EOMONTH(A91,1)</f>
        <v>36403</v>
      </c>
      <c r="B93" s="20" t="s">
        <v>56</v>
      </c>
      <c r="C93" s="13">
        <v>1.042</v>
      </c>
      <c r="D93" s="39"/>
      <c r="E93" s="34"/>
      <c r="F93" s="20"/>
      <c r="G93" s="13">
        <f>IF(ISBLANK(Table1[[#This Row],[EARNED]]),"",Table1[[#This Row],[EARNED]])</f>
        <v>1.042</v>
      </c>
      <c r="H93" s="39">
        <v>1</v>
      </c>
      <c r="I93" s="34"/>
      <c r="J93" s="11"/>
      <c r="K93" s="20" t="s">
        <v>104</v>
      </c>
    </row>
    <row r="94" spans="1:11" x14ac:dyDescent="0.25">
      <c r="A94" s="23"/>
      <c r="B94" s="20" t="s">
        <v>105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106</v>
      </c>
    </row>
    <row r="95" spans="1:11" x14ac:dyDescent="0.25">
      <c r="A95" s="23"/>
      <c r="B95" s="20" t="s">
        <v>107</v>
      </c>
      <c r="C95" s="13"/>
      <c r="D95" s="39">
        <v>2.5000000000000008E-2</v>
      </c>
      <c r="E95" s="34"/>
      <c r="F95" s="20"/>
      <c r="G95" s="13" t="str">
        <f>IF(ISBLANK(Table1[[#This Row],[EARNED]]),"",Table1[[#This Row],[EARNED]])</f>
        <v/>
      </c>
      <c r="H95" s="39"/>
      <c r="I95" s="34"/>
      <c r="J95" s="11"/>
      <c r="K95" s="20"/>
    </row>
    <row r="96" spans="1:11" x14ac:dyDescent="0.25">
      <c r="A96" s="23">
        <f>EOMONTH(A93,1)</f>
        <v>36433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25">
      <c r="A97" s="23">
        <f t="shared" si="0"/>
        <v>36464</v>
      </c>
      <c r="B97" s="20" t="s">
        <v>108</v>
      </c>
      <c r="C97" s="13">
        <v>1.25</v>
      </c>
      <c r="D97" s="39">
        <v>0.10600000000000001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25">
      <c r="A98" s="23">
        <f t="shared" si="0"/>
        <v>36494</v>
      </c>
      <c r="B98" s="20" t="s">
        <v>109</v>
      </c>
      <c r="C98" s="13">
        <v>1.25</v>
      </c>
      <c r="D98" s="39">
        <v>5</v>
      </c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 t="s">
        <v>110</v>
      </c>
    </row>
    <row r="99" spans="1:11" x14ac:dyDescent="0.25">
      <c r="A99" s="23"/>
      <c r="B99" s="20" t="s">
        <v>95</v>
      </c>
      <c r="C99" s="13"/>
      <c r="D99" s="39"/>
      <c r="E99" s="34"/>
      <c r="F99" s="20"/>
      <c r="G99" s="13" t="str">
        <f>IF(ISBLANK(Table1[[#This Row],[EARNED]]),"",Table1[[#This Row],[EARNED]])</f>
        <v/>
      </c>
      <c r="H99" s="39">
        <v>4</v>
      </c>
      <c r="I99" s="34"/>
      <c r="J99" s="11"/>
      <c r="K99" s="20" t="s">
        <v>111</v>
      </c>
    </row>
    <row r="100" spans="1:11" x14ac:dyDescent="0.25">
      <c r="A100" s="23"/>
      <c r="B100" s="20" t="s">
        <v>95</v>
      </c>
      <c r="C100" s="13"/>
      <c r="D100" s="39"/>
      <c r="E100" s="34"/>
      <c r="F100" s="20"/>
      <c r="G100" s="13" t="str">
        <f>IF(ISBLANK(Table1[[#This Row],[EARNED]]),"",Table1[[#This Row],[EARNED]])</f>
        <v/>
      </c>
      <c r="H100" s="39">
        <v>4</v>
      </c>
      <c r="I100" s="34"/>
      <c r="J100" s="11"/>
      <c r="K100" s="20" t="s">
        <v>112</v>
      </c>
    </row>
    <row r="101" spans="1:11" x14ac:dyDescent="0.25">
      <c r="A101" s="23"/>
      <c r="B101" s="20" t="s">
        <v>79</v>
      </c>
      <c r="C101" s="13"/>
      <c r="D101" s="39">
        <v>1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 t="s">
        <v>113</v>
      </c>
    </row>
    <row r="102" spans="1:11" x14ac:dyDescent="0.25">
      <c r="A102" s="23">
        <f>EOMONTH(A98,1)</f>
        <v>36525</v>
      </c>
      <c r="B102" s="20" t="s">
        <v>114</v>
      </c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50" t="s">
        <v>115</v>
      </c>
    </row>
    <row r="103" spans="1:11" x14ac:dyDescent="0.25">
      <c r="A103" s="48" t="s">
        <v>118</v>
      </c>
      <c r="B103" s="20"/>
      <c r="C103" s="13"/>
      <c r="D103" s="39"/>
      <c r="E103" s="34"/>
      <c r="F103" s="20"/>
      <c r="G103" s="13" t="str">
        <f>IF(ISBLANK(Table1[[#This Row],[EARNED]]),"",Table1[[#This Row],[EARNED]])</f>
        <v/>
      </c>
      <c r="H103" s="39"/>
      <c r="I103" s="34"/>
      <c r="J103" s="11"/>
      <c r="K103" s="50"/>
    </row>
    <row r="104" spans="1:11" x14ac:dyDescent="0.25">
      <c r="A104" s="23">
        <f>EOMONTH(A102,1)</f>
        <v>36556</v>
      </c>
      <c r="B104" s="20" t="s">
        <v>119</v>
      </c>
      <c r="C104" s="13">
        <v>1.25</v>
      </c>
      <c r="D104" s="39">
        <v>6.0000000000000001E-3</v>
      </c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25">
      <c r="A105" s="23">
        <f t="shared" si="0"/>
        <v>36585</v>
      </c>
      <c r="B105" s="20" t="s">
        <v>120</v>
      </c>
      <c r="C105" s="13">
        <v>1.25</v>
      </c>
      <c r="D105" s="39">
        <v>2.700000000000001E-2</v>
      </c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25">
      <c r="A106" s="23">
        <f t="shared" si="0"/>
        <v>36616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25">
      <c r="A107" s="23">
        <f t="shared" si="0"/>
        <v>36646</v>
      </c>
      <c r="B107" s="20" t="s">
        <v>121</v>
      </c>
      <c r="C107" s="13">
        <v>1.25</v>
      </c>
      <c r="D107" s="39">
        <v>5.8000000000000017E-2</v>
      </c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25">
      <c r="A108" s="23">
        <f t="shared" ref="A108:A211" si="1">EOMONTH(A107,1)</f>
        <v>36677</v>
      </c>
      <c r="B108" s="20" t="s">
        <v>92</v>
      </c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51" t="s">
        <v>122</v>
      </c>
    </row>
    <row r="109" spans="1:11" x14ac:dyDescent="0.25">
      <c r="A109" s="23"/>
      <c r="B109" s="20" t="s">
        <v>99</v>
      </c>
      <c r="C109" s="13"/>
      <c r="D109" s="39"/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 t="s">
        <v>123</v>
      </c>
    </row>
    <row r="110" spans="1:11" x14ac:dyDescent="0.25">
      <c r="A110" s="23"/>
      <c r="B110" s="20" t="s">
        <v>127</v>
      </c>
      <c r="C110" s="13"/>
      <c r="D110" s="39">
        <v>0.19</v>
      </c>
      <c r="E110" s="34"/>
      <c r="F110" s="20"/>
      <c r="G110" s="13" t="str">
        <f>IF(ISBLANK(Table1[[#This Row],[EARNED]]),"",Table1[[#This Row],[EARNED]])</f>
        <v/>
      </c>
      <c r="H110" s="39"/>
      <c r="I110" s="34"/>
      <c r="J110" s="11"/>
      <c r="K110" s="20"/>
    </row>
    <row r="111" spans="1:11" x14ac:dyDescent="0.25">
      <c r="A111" s="23">
        <f>EOMONTH(A108,1)</f>
        <v>36707</v>
      </c>
      <c r="B111" s="20" t="s">
        <v>57</v>
      </c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>
        <v>2</v>
      </c>
      <c r="I111" s="34"/>
      <c r="J111" s="11"/>
      <c r="K111" s="20" t="s">
        <v>125</v>
      </c>
    </row>
    <row r="112" spans="1:11" x14ac:dyDescent="0.25">
      <c r="A112" s="23"/>
      <c r="B112" s="20" t="s">
        <v>124</v>
      </c>
      <c r="C112" s="13"/>
      <c r="D112" s="39"/>
      <c r="E112" s="34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20"/>
    </row>
    <row r="113" spans="1:11" x14ac:dyDescent="0.25">
      <c r="A113" s="23">
        <f>EOMONTH(A111,1)</f>
        <v>36738</v>
      </c>
      <c r="B113" s="20" t="s">
        <v>95</v>
      </c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>
        <v>4</v>
      </c>
      <c r="I113" s="34"/>
      <c r="J113" s="11"/>
      <c r="K113" s="20" t="s">
        <v>128</v>
      </c>
    </row>
    <row r="114" spans="1:11" x14ac:dyDescent="0.25">
      <c r="A114" s="23"/>
      <c r="B114" s="20" t="s">
        <v>126</v>
      </c>
      <c r="C114" s="13"/>
      <c r="D114" s="39">
        <v>0.18500000000000003</v>
      </c>
      <c r="E114" s="34"/>
      <c r="F114" s="20"/>
      <c r="G114" s="13" t="str">
        <f>IF(ISBLANK(Table1[[#This Row],[EARNED]]),"",Table1[[#This Row],[EARNED]])</f>
        <v/>
      </c>
      <c r="H114" s="39">
        <v>2</v>
      </c>
      <c r="I114" s="34"/>
      <c r="J114" s="11"/>
      <c r="K114" s="20"/>
    </row>
    <row r="115" spans="1:11" x14ac:dyDescent="0.25">
      <c r="A115" s="23">
        <f>EOMONTH(A113,1)</f>
        <v>36769</v>
      </c>
      <c r="B115" s="20" t="s">
        <v>129</v>
      </c>
      <c r="C115" s="13">
        <v>1.25</v>
      </c>
      <c r="D115" s="39">
        <v>0.17300000000000001</v>
      </c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/>
    </row>
    <row r="116" spans="1:11" x14ac:dyDescent="0.25">
      <c r="A116" s="23">
        <f t="shared" si="1"/>
        <v>36799</v>
      </c>
      <c r="B116" s="20" t="s">
        <v>130</v>
      </c>
      <c r="C116" s="13">
        <v>1.25</v>
      </c>
      <c r="D116" s="39">
        <v>0.16900000000000001</v>
      </c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23">
        <f t="shared" si="1"/>
        <v>36830</v>
      </c>
      <c r="B117" s="20" t="s">
        <v>131</v>
      </c>
      <c r="C117" s="13">
        <v>1.25</v>
      </c>
      <c r="D117" s="39">
        <v>3.7000000000000019E-2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23">
        <f t="shared" si="1"/>
        <v>36860</v>
      </c>
      <c r="B118" s="20" t="s">
        <v>132</v>
      </c>
      <c r="C118" s="13">
        <v>1.25</v>
      </c>
      <c r="D118" s="39">
        <v>3</v>
      </c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 t="s">
        <v>133</v>
      </c>
    </row>
    <row r="119" spans="1:11" x14ac:dyDescent="0.25">
      <c r="A119" s="23"/>
      <c r="B119" s="20" t="s">
        <v>79</v>
      </c>
      <c r="C119" s="13"/>
      <c r="D119" s="39">
        <v>1</v>
      </c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49">
        <v>36537</v>
      </c>
    </row>
    <row r="120" spans="1:11" x14ac:dyDescent="0.25">
      <c r="A120" s="23"/>
      <c r="B120" s="20" t="s">
        <v>134</v>
      </c>
      <c r="C120" s="13"/>
      <c r="D120" s="39">
        <v>0.13700000000000001</v>
      </c>
      <c r="E120" s="34"/>
      <c r="F120" s="20"/>
      <c r="G120" s="13" t="str">
        <f>IF(ISBLANK(Table1[[#This Row],[EARNED]]),"",Table1[[#This Row],[EARNED]])</f>
        <v/>
      </c>
      <c r="H120" s="39"/>
      <c r="I120" s="34"/>
      <c r="J120" s="11"/>
      <c r="K120" s="49"/>
    </row>
    <row r="121" spans="1:11" x14ac:dyDescent="0.25">
      <c r="A121" s="23">
        <f>EOMONTH(A118,1)</f>
        <v>36891</v>
      </c>
      <c r="B121" s="20" t="s">
        <v>79</v>
      </c>
      <c r="C121" s="13">
        <v>1.25</v>
      </c>
      <c r="D121" s="39">
        <v>1</v>
      </c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 t="s">
        <v>135</v>
      </c>
    </row>
    <row r="122" spans="1:11" x14ac:dyDescent="0.25">
      <c r="A122" s="23"/>
      <c r="B122" s="20" t="s">
        <v>95</v>
      </c>
      <c r="C122" s="13"/>
      <c r="D122" s="39"/>
      <c r="E122" s="34"/>
      <c r="F122" s="20"/>
      <c r="G122" s="13" t="str">
        <f>IF(ISBLANK(Table1[[#This Row],[EARNED]]),"",Table1[[#This Row],[EARNED]])</f>
        <v/>
      </c>
      <c r="H122" s="39">
        <v>4</v>
      </c>
      <c r="I122" s="34"/>
      <c r="J122" s="11"/>
      <c r="K122" s="20" t="s">
        <v>136</v>
      </c>
    </row>
    <row r="123" spans="1:11" x14ac:dyDescent="0.25">
      <c r="A123" s="23"/>
      <c r="B123" s="20" t="s">
        <v>137</v>
      </c>
      <c r="C123" s="13"/>
      <c r="D123" s="39">
        <v>0.11700000000000001</v>
      </c>
      <c r="E123" s="34"/>
      <c r="F123" s="20"/>
      <c r="G123" s="13" t="str">
        <f>IF(ISBLANK(Table1[[#This Row],[EARNED]]),"",Table1[[#This Row],[EARNED]])</f>
        <v/>
      </c>
      <c r="H123" s="39"/>
      <c r="I123" s="34"/>
      <c r="J123" s="11"/>
      <c r="K123" s="20"/>
    </row>
    <row r="124" spans="1:11" x14ac:dyDescent="0.25">
      <c r="A124" s="48" t="s">
        <v>138</v>
      </c>
      <c r="B124" s="20"/>
      <c r="C124" s="13"/>
      <c r="D124" s="39"/>
      <c r="E124" s="34"/>
      <c r="F124" s="20"/>
      <c r="G124" s="13" t="str">
        <f>IF(ISBLANK(Table1[[#This Row],[EARNED]]),"",Table1[[#This Row],[EARNED]])</f>
        <v/>
      </c>
      <c r="H124" s="39"/>
      <c r="I124" s="34"/>
      <c r="J124" s="11"/>
      <c r="K124" s="20"/>
    </row>
    <row r="125" spans="1:11" x14ac:dyDescent="0.25">
      <c r="A125" s="23">
        <f>EOMONTH(A121,1)</f>
        <v>36922</v>
      </c>
      <c r="B125" s="20" t="s">
        <v>139</v>
      </c>
      <c r="C125" s="13">
        <v>1.25</v>
      </c>
      <c r="D125" s="39">
        <v>7.1000000000000008E-2</v>
      </c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25">
      <c r="A126" s="23">
        <f t="shared" si="1"/>
        <v>36950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25">
      <c r="A127" s="23">
        <f t="shared" si="1"/>
        <v>36981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25">
      <c r="A128" s="23">
        <f t="shared" si="1"/>
        <v>37011</v>
      </c>
      <c r="B128" s="20" t="s">
        <v>140</v>
      </c>
      <c r="C128" s="13">
        <v>1.25</v>
      </c>
      <c r="D128" s="39">
        <v>4.4000000000000004E-2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25">
      <c r="A129" s="23">
        <f t="shared" si="1"/>
        <v>37042</v>
      </c>
      <c r="B129" s="20" t="s">
        <v>141</v>
      </c>
      <c r="C129" s="13">
        <v>1.25</v>
      </c>
      <c r="D129" s="39">
        <v>6.0000000000000019E-2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23">
        <f t="shared" si="1"/>
        <v>37072</v>
      </c>
      <c r="B130" s="20" t="s">
        <v>142</v>
      </c>
      <c r="C130" s="13">
        <v>1.25</v>
      </c>
      <c r="D130" s="39">
        <v>5.2000000000000011E-2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25">
      <c r="A131" s="23">
        <f t="shared" si="1"/>
        <v>37103</v>
      </c>
      <c r="B131" s="20" t="s">
        <v>143</v>
      </c>
      <c r="C131" s="13">
        <v>1.25</v>
      </c>
      <c r="D131" s="39">
        <v>4.8000000000000008E-2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25">
      <c r="A132" s="23">
        <f t="shared" si="1"/>
        <v>37134</v>
      </c>
      <c r="B132" s="20" t="s">
        <v>144</v>
      </c>
      <c r="C132" s="13">
        <v>1.25</v>
      </c>
      <c r="D132" s="39">
        <v>8.3000000000000018E-2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25">
      <c r="A133" s="23">
        <f t="shared" si="1"/>
        <v>37164</v>
      </c>
      <c r="B133" s="20" t="s">
        <v>145</v>
      </c>
      <c r="C133" s="13">
        <v>1.25</v>
      </c>
      <c r="D133" s="39">
        <v>3.3000000000000015E-2</v>
      </c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25">
      <c r="A134" s="23">
        <f t="shared" si="1"/>
        <v>37195</v>
      </c>
      <c r="B134" s="20" t="s">
        <v>56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</v>
      </c>
      <c r="I134" s="34"/>
      <c r="J134" s="11"/>
      <c r="K134" s="20" t="s">
        <v>146</v>
      </c>
    </row>
    <row r="135" spans="1:11" x14ac:dyDescent="0.25">
      <c r="A135" s="23"/>
      <c r="B135" s="20" t="s">
        <v>147</v>
      </c>
      <c r="C135" s="13"/>
      <c r="D135" s="39">
        <v>4.2000000000000003E-2</v>
      </c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/>
    </row>
    <row r="136" spans="1:11" x14ac:dyDescent="0.25">
      <c r="A136" s="23">
        <f>EOMONTH(A134,1)</f>
        <v>37225</v>
      </c>
      <c r="B136" s="20" t="s">
        <v>116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 t="s">
        <v>148</v>
      </c>
    </row>
    <row r="137" spans="1:11" x14ac:dyDescent="0.25">
      <c r="A137" s="23"/>
      <c r="B137" s="20" t="s">
        <v>109</v>
      </c>
      <c r="C137" s="13"/>
      <c r="D137" s="39">
        <v>5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20" t="s">
        <v>150</v>
      </c>
    </row>
    <row r="138" spans="1:11" x14ac:dyDescent="0.25">
      <c r="A138" s="23"/>
      <c r="B138" s="20" t="s">
        <v>151</v>
      </c>
      <c r="C138" s="13"/>
      <c r="D138" s="39">
        <v>0.129</v>
      </c>
      <c r="E138" s="34"/>
      <c r="F138" s="20"/>
      <c r="G138" s="13" t="str">
        <f>IF(ISBLANK(Table1[[#This Row],[EARNED]]),"",Table1[[#This Row],[EARNED]])</f>
        <v/>
      </c>
      <c r="H138" s="39"/>
      <c r="I138" s="34"/>
      <c r="J138" s="11"/>
      <c r="K138" s="20"/>
    </row>
    <row r="139" spans="1:11" x14ac:dyDescent="0.25">
      <c r="A139" s="23">
        <f>EOMONTH(A136,1)</f>
        <v>37256</v>
      </c>
      <c r="B139" s="20" t="s">
        <v>116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52" t="s">
        <v>149</v>
      </c>
    </row>
    <row r="140" spans="1:11" x14ac:dyDescent="0.25">
      <c r="A140" s="23"/>
      <c r="B140" s="20" t="s">
        <v>121</v>
      </c>
      <c r="C140" s="13"/>
      <c r="D140" s="39">
        <v>5.8000000000000017E-2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52"/>
    </row>
    <row r="141" spans="1:11" x14ac:dyDescent="0.25">
      <c r="A141" s="48" t="s">
        <v>152</v>
      </c>
      <c r="B141" s="20"/>
      <c r="C141" s="13"/>
      <c r="D141" s="39"/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52"/>
    </row>
    <row r="142" spans="1:11" x14ac:dyDescent="0.25">
      <c r="A142" s="23">
        <f>EOMONTH(A139,1)</f>
        <v>37287</v>
      </c>
      <c r="B142" s="20" t="s">
        <v>154</v>
      </c>
      <c r="C142" s="13">
        <v>1.25</v>
      </c>
      <c r="D142" s="39">
        <v>0.373</v>
      </c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25">
      <c r="A143" s="23">
        <f>EOMONTH(A142,1)</f>
        <v>37315</v>
      </c>
      <c r="B143" s="20" t="s">
        <v>153</v>
      </c>
      <c r="C143" s="13">
        <v>1.25</v>
      </c>
      <c r="D143" s="39">
        <v>0.16000000000000003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25">
      <c r="A144" s="23">
        <f>EOMONTH(A143,1)</f>
        <v>37346</v>
      </c>
      <c r="B144" s="20" t="s">
        <v>117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155</v>
      </c>
    </row>
    <row r="145" spans="1:11" x14ac:dyDescent="0.25">
      <c r="A145" s="23">
        <f t="shared" si="1"/>
        <v>37376</v>
      </c>
      <c r="B145" s="20" t="s">
        <v>56</v>
      </c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>
        <v>1</v>
      </c>
      <c r="I145" s="34"/>
      <c r="J145" s="11"/>
      <c r="K145" s="20" t="s">
        <v>156</v>
      </c>
    </row>
    <row r="146" spans="1:11" x14ac:dyDescent="0.25">
      <c r="A146" s="23"/>
      <c r="B146" s="20" t="s">
        <v>99</v>
      </c>
      <c r="C146" s="13"/>
      <c r="D146" s="39"/>
      <c r="E146" s="34"/>
      <c r="F146" s="20"/>
      <c r="G146" s="13" t="str">
        <f>IF(ISBLANK(Table1[[#This Row],[EARNED]]),"",Table1[[#This Row],[EARNED]])</f>
        <v/>
      </c>
      <c r="H146" s="39">
        <v>3</v>
      </c>
      <c r="I146" s="34"/>
      <c r="J146" s="11"/>
      <c r="K146" s="20" t="s">
        <v>158</v>
      </c>
    </row>
    <row r="147" spans="1:11" x14ac:dyDescent="0.25">
      <c r="A147" s="23">
        <f>EOMONTH(A145,1)</f>
        <v>37407</v>
      </c>
      <c r="B147" s="20" t="s">
        <v>116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 t="s">
        <v>159</v>
      </c>
    </row>
    <row r="148" spans="1:11" x14ac:dyDescent="0.25">
      <c r="A148" s="23"/>
      <c r="B148" s="20" t="s">
        <v>56</v>
      </c>
      <c r="C148" s="13"/>
      <c r="D148" s="39"/>
      <c r="E148" s="34"/>
      <c r="F148" s="20"/>
      <c r="G148" s="13" t="str">
        <f>IF(ISBLANK(Table1[[#This Row],[EARNED]]),"",Table1[[#This Row],[EARNED]])</f>
        <v/>
      </c>
      <c r="H148" s="39">
        <v>1</v>
      </c>
      <c r="I148" s="34"/>
      <c r="J148" s="11"/>
      <c r="K148" s="20" t="s">
        <v>157</v>
      </c>
    </row>
    <row r="149" spans="1:11" x14ac:dyDescent="0.25">
      <c r="A149" s="23">
        <f>EOMONTH(A147,1)</f>
        <v>37437</v>
      </c>
      <c r="B149" s="20" t="s">
        <v>56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20" t="s">
        <v>160</v>
      </c>
    </row>
    <row r="150" spans="1:11" x14ac:dyDescent="0.25">
      <c r="A150" s="23">
        <f t="shared" si="1"/>
        <v>37468</v>
      </c>
      <c r="B150" s="20" t="s">
        <v>56</v>
      </c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>
        <v>1</v>
      </c>
      <c r="I150" s="34"/>
      <c r="J150" s="11"/>
      <c r="K150" s="20" t="s">
        <v>161</v>
      </c>
    </row>
    <row r="151" spans="1:11" x14ac:dyDescent="0.25">
      <c r="A151" s="23"/>
      <c r="B151" s="20" t="s">
        <v>56</v>
      </c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>
        <v>1</v>
      </c>
      <c r="I151" s="34"/>
      <c r="J151" s="11"/>
      <c r="K151" s="20" t="s">
        <v>162</v>
      </c>
    </row>
    <row r="152" spans="1:11" x14ac:dyDescent="0.25">
      <c r="A152" s="23">
        <f>EOMONTH(A150,1)</f>
        <v>37499</v>
      </c>
      <c r="B152" s="20" t="s">
        <v>56</v>
      </c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>
        <v>1</v>
      </c>
      <c r="I152" s="34"/>
      <c r="J152" s="11"/>
      <c r="K152" s="20" t="s">
        <v>163</v>
      </c>
    </row>
    <row r="153" spans="1:11" x14ac:dyDescent="0.25">
      <c r="A153" s="23"/>
      <c r="B153" s="20" t="s">
        <v>57</v>
      </c>
      <c r="C153" s="13"/>
      <c r="D153" s="39"/>
      <c r="E153" s="34"/>
      <c r="F153" s="20"/>
      <c r="G153" s="13" t="str">
        <f>IF(ISBLANK(Table1[[#This Row],[EARNED]]),"",Table1[[#This Row],[EARNED]])</f>
        <v/>
      </c>
      <c r="H153" s="39">
        <v>2</v>
      </c>
      <c r="I153" s="34"/>
      <c r="J153" s="11"/>
      <c r="K153" s="20" t="s">
        <v>164</v>
      </c>
    </row>
    <row r="154" spans="1:11" x14ac:dyDescent="0.25">
      <c r="A154" s="23">
        <f>EOMONTH(A152,1)</f>
        <v>37529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25">
      <c r="A155" s="23">
        <f t="shared" si="1"/>
        <v>37560</v>
      </c>
      <c r="B155" s="20"/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25">
      <c r="A156" s="23">
        <f t="shared" si="1"/>
        <v>37590</v>
      </c>
      <c r="B156" s="20" t="s">
        <v>57</v>
      </c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>
        <v>2</v>
      </c>
      <c r="I156" s="34"/>
      <c r="J156" s="11"/>
      <c r="K156" s="20" t="s">
        <v>165</v>
      </c>
    </row>
    <row r="157" spans="1:11" x14ac:dyDescent="0.25">
      <c r="A157" s="23"/>
      <c r="B157" s="20" t="s">
        <v>166</v>
      </c>
      <c r="C157" s="13"/>
      <c r="D157" s="39">
        <v>4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 t="s">
        <v>167</v>
      </c>
    </row>
    <row r="158" spans="1:11" x14ac:dyDescent="0.25">
      <c r="A158" s="23">
        <f>EOMONTH(A156,1)</f>
        <v>37621</v>
      </c>
      <c r="B158" s="20" t="s">
        <v>168</v>
      </c>
      <c r="C158" s="13">
        <v>1.25</v>
      </c>
      <c r="D158" s="39">
        <v>1</v>
      </c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25">
      <c r="A159" s="48" t="s">
        <v>169</v>
      </c>
      <c r="B159" s="20"/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25">
      <c r="A160" s="23">
        <f>EOMONTH(A158,1)</f>
        <v>37652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23">
        <f t="shared" si="1"/>
        <v>37680</v>
      </c>
      <c r="B161" s="20" t="s">
        <v>92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53" t="s">
        <v>170</v>
      </c>
    </row>
    <row r="162" spans="1:11" x14ac:dyDescent="0.25">
      <c r="A162" s="23">
        <f t="shared" si="1"/>
        <v>37711</v>
      </c>
      <c r="B162" s="20"/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25">
      <c r="A163" s="23">
        <f t="shared" si="1"/>
        <v>37741</v>
      </c>
      <c r="B163" s="20"/>
      <c r="C163" s="13">
        <v>1.25</v>
      </c>
      <c r="D163" s="39"/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25">
      <c r="A164" s="23">
        <f t="shared" si="1"/>
        <v>37772</v>
      </c>
      <c r="B164" s="20" t="s">
        <v>56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>
        <v>1</v>
      </c>
      <c r="I164" s="34"/>
      <c r="J164" s="11"/>
      <c r="K164" s="49">
        <v>37807</v>
      </c>
    </row>
    <row r="165" spans="1:11" x14ac:dyDescent="0.25">
      <c r="A165" s="23"/>
      <c r="B165" s="20" t="s">
        <v>56</v>
      </c>
      <c r="C165" s="13"/>
      <c r="D165" s="39"/>
      <c r="E165" s="34"/>
      <c r="F165" s="20"/>
      <c r="G165" s="13" t="str">
        <f>IF(ISBLANK(Table1[[#This Row],[EARNED]]),"",Table1[[#This Row],[EARNED]])</f>
        <v/>
      </c>
      <c r="H165" s="39">
        <v>1</v>
      </c>
      <c r="I165" s="34"/>
      <c r="J165" s="11"/>
      <c r="K165" s="49">
        <v>37869</v>
      </c>
    </row>
    <row r="166" spans="1:11" x14ac:dyDescent="0.25">
      <c r="A166" s="23"/>
      <c r="B166" s="20" t="s">
        <v>99</v>
      </c>
      <c r="C166" s="13"/>
      <c r="D166" s="39"/>
      <c r="E166" s="34"/>
      <c r="F166" s="20"/>
      <c r="G166" s="13" t="str">
        <f>IF(ISBLANK(Table1[[#This Row],[EARNED]]),"",Table1[[#This Row],[EARNED]])</f>
        <v/>
      </c>
      <c r="H166" s="39">
        <v>3</v>
      </c>
      <c r="I166" s="34"/>
      <c r="J166" s="11"/>
      <c r="K166" s="20" t="s">
        <v>171</v>
      </c>
    </row>
    <row r="167" spans="1:11" x14ac:dyDescent="0.25">
      <c r="A167" s="23">
        <f>EOMONTH(A164,1)</f>
        <v>37802</v>
      </c>
      <c r="B167" s="20" t="s">
        <v>57</v>
      </c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>
        <v>2</v>
      </c>
      <c r="I167" s="34"/>
      <c r="J167" s="11"/>
      <c r="K167" s="20" t="s">
        <v>172</v>
      </c>
    </row>
    <row r="168" spans="1:11" x14ac:dyDescent="0.25">
      <c r="A168" s="23">
        <f t="shared" si="1"/>
        <v>37833</v>
      </c>
      <c r="B168" s="20"/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/>
    </row>
    <row r="169" spans="1:11" x14ac:dyDescent="0.25">
      <c r="A169" s="23">
        <f t="shared" si="1"/>
        <v>37864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25">
      <c r="A170" s="23">
        <f t="shared" si="1"/>
        <v>37894</v>
      </c>
      <c r="B170" s="20" t="s">
        <v>56</v>
      </c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>
        <v>1</v>
      </c>
      <c r="I170" s="34"/>
      <c r="J170" s="11"/>
      <c r="K170" s="20" t="s">
        <v>173</v>
      </c>
    </row>
    <row r="171" spans="1:11" x14ac:dyDescent="0.25">
      <c r="A171" s="23"/>
      <c r="B171" s="20" t="s">
        <v>132</v>
      </c>
      <c r="C171" s="13"/>
      <c r="D171" s="39">
        <v>3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 t="s">
        <v>174</v>
      </c>
    </row>
    <row r="172" spans="1:11" x14ac:dyDescent="0.25">
      <c r="A172" s="23"/>
      <c r="B172" s="20" t="s">
        <v>56</v>
      </c>
      <c r="C172" s="13"/>
      <c r="D172" s="39"/>
      <c r="E172" s="34"/>
      <c r="F172" s="20"/>
      <c r="G172" s="13" t="str">
        <f>IF(ISBLANK(Table1[[#This Row],[EARNED]]),"",Table1[[#This Row],[EARNED]])</f>
        <v/>
      </c>
      <c r="H172" s="39">
        <v>1</v>
      </c>
      <c r="I172" s="34"/>
      <c r="J172" s="11"/>
      <c r="K172" s="20" t="s">
        <v>175</v>
      </c>
    </row>
    <row r="173" spans="1:11" x14ac:dyDescent="0.25">
      <c r="A173" s="23"/>
      <c r="B173" s="20" t="s">
        <v>176</v>
      </c>
      <c r="C173" s="13"/>
      <c r="D173" s="39">
        <v>0.43099999999999999</v>
      </c>
      <c r="E173" s="34"/>
      <c r="F173" s="20"/>
      <c r="G173" s="13" t="str">
        <f>IF(ISBLANK(Table1[[#This Row],[EARNED]]),"",Table1[[#This Row],[EARNED]])</f>
        <v/>
      </c>
      <c r="H173" s="39"/>
      <c r="I173" s="34"/>
      <c r="J173" s="11"/>
      <c r="K173" s="20"/>
    </row>
    <row r="174" spans="1:11" x14ac:dyDescent="0.25">
      <c r="A174" s="23">
        <f>EOMONTH(A170,1)</f>
        <v>37925</v>
      </c>
      <c r="B174" s="20" t="s">
        <v>57</v>
      </c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>
        <v>2</v>
      </c>
      <c r="I174" s="34"/>
      <c r="J174" s="11"/>
      <c r="K174" s="20" t="s">
        <v>177</v>
      </c>
    </row>
    <row r="175" spans="1:11" x14ac:dyDescent="0.25">
      <c r="A175" s="23"/>
      <c r="B175" s="20" t="s">
        <v>53</v>
      </c>
      <c r="C175" s="13"/>
      <c r="D175" s="39">
        <v>2</v>
      </c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178</v>
      </c>
    </row>
    <row r="176" spans="1:11" x14ac:dyDescent="0.25">
      <c r="A176" s="23"/>
      <c r="B176" s="20" t="s">
        <v>179</v>
      </c>
      <c r="C176" s="13"/>
      <c r="D176" s="39">
        <v>1.1600000000000001</v>
      </c>
      <c r="E176" s="34"/>
      <c r="F176" s="20"/>
      <c r="G176" s="13" t="str">
        <f>IF(ISBLANK(Table1[[#This Row],[EARNED]]),"",Table1[[#This Row],[EARNED]])</f>
        <v/>
      </c>
      <c r="H176" s="39"/>
      <c r="I176" s="34"/>
      <c r="J176" s="11"/>
      <c r="K176" s="20"/>
    </row>
    <row r="177" spans="1:11" x14ac:dyDescent="0.25">
      <c r="A177" s="23">
        <f>EOMONTH(A174,1)</f>
        <v>37955</v>
      </c>
      <c r="B177" s="20" t="s">
        <v>56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>
        <v>1</v>
      </c>
      <c r="I177" s="34"/>
      <c r="J177" s="11"/>
      <c r="K177" s="20" t="s">
        <v>180</v>
      </c>
    </row>
    <row r="178" spans="1:11" x14ac:dyDescent="0.25">
      <c r="A178" s="23"/>
      <c r="B178" s="20" t="s">
        <v>56</v>
      </c>
      <c r="C178" s="13"/>
      <c r="D178" s="39"/>
      <c r="E178" s="34"/>
      <c r="F178" s="20"/>
      <c r="G178" s="13" t="str">
        <f>IF(ISBLANK(Table1[[#This Row],[EARNED]]),"",Table1[[#This Row],[EARNED]])</f>
        <v/>
      </c>
      <c r="H178" s="39">
        <v>1</v>
      </c>
      <c r="I178" s="34"/>
      <c r="J178" s="11"/>
      <c r="K178" s="20" t="s">
        <v>181</v>
      </c>
    </row>
    <row r="179" spans="1:11" x14ac:dyDescent="0.25">
      <c r="A179" s="23">
        <f>EOMONTH(A177,1)</f>
        <v>37986</v>
      </c>
      <c r="B179" s="20" t="s">
        <v>182</v>
      </c>
      <c r="C179" s="13">
        <v>1.25</v>
      </c>
      <c r="D179" s="39">
        <v>0.63700000000000001</v>
      </c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25">
      <c r="A180" s="48" t="s">
        <v>183</v>
      </c>
      <c r="B180" s="20"/>
      <c r="C180" s="13"/>
      <c r="D180" s="39"/>
      <c r="E180" s="34"/>
      <c r="F180" s="20"/>
      <c r="G180" s="13" t="str">
        <f>IF(ISBLANK(Table1[[#This Row],[EARNED]]),"",Table1[[#This Row],[EARNED]])</f>
        <v/>
      </c>
      <c r="H180" s="39"/>
      <c r="I180" s="34"/>
      <c r="J180" s="11"/>
      <c r="K180" s="20"/>
    </row>
    <row r="181" spans="1:11" x14ac:dyDescent="0.25">
      <c r="A181" s="23">
        <f>EOMONTH(A179,1)</f>
        <v>38017</v>
      </c>
      <c r="B181" s="20" t="s">
        <v>56</v>
      </c>
      <c r="C181" s="13">
        <v>1.25</v>
      </c>
      <c r="D181" s="39"/>
      <c r="E181" s="34"/>
      <c r="F181" s="20"/>
      <c r="G181" s="13">
        <f>IF(ISBLANK(Table1[[#This Row],[EARNED]]),"",Table1[[#This Row],[EARNED]])</f>
        <v>1.25</v>
      </c>
      <c r="H181" s="39">
        <v>1</v>
      </c>
      <c r="I181" s="34"/>
      <c r="J181" s="11"/>
      <c r="K181" s="49">
        <v>38019</v>
      </c>
    </row>
    <row r="182" spans="1:11" x14ac:dyDescent="0.25">
      <c r="A182" s="23"/>
      <c r="B182" s="20" t="s">
        <v>75</v>
      </c>
      <c r="C182" s="13"/>
      <c r="D182" s="39">
        <v>0.57699999999999996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20"/>
    </row>
    <row r="183" spans="1:11" x14ac:dyDescent="0.25">
      <c r="A183" s="23">
        <f>EOMONTH(A181,1)</f>
        <v>38046</v>
      </c>
      <c r="B183" s="20" t="s">
        <v>184</v>
      </c>
      <c r="C183" s="13">
        <v>1.25</v>
      </c>
      <c r="D183" s="39">
        <v>1.0980000000000001</v>
      </c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25">
      <c r="A184" s="23">
        <f t="shared" si="1"/>
        <v>38077</v>
      </c>
      <c r="B184" s="20" t="s">
        <v>56</v>
      </c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>
        <v>1</v>
      </c>
      <c r="I184" s="34"/>
      <c r="J184" s="11"/>
      <c r="K184" s="49">
        <v>38049</v>
      </c>
    </row>
    <row r="185" spans="1:11" x14ac:dyDescent="0.25">
      <c r="A185" s="23"/>
      <c r="B185" s="20" t="s">
        <v>116</v>
      </c>
      <c r="C185" s="13"/>
      <c r="D185" s="39"/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 t="s">
        <v>187</v>
      </c>
    </row>
    <row r="186" spans="1:11" x14ac:dyDescent="0.25">
      <c r="A186" s="23"/>
      <c r="B186" s="20" t="s">
        <v>186</v>
      </c>
      <c r="C186" s="13"/>
      <c r="D186" s="39">
        <v>0.82099999999999995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20"/>
    </row>
    <row r="187" spans="1:11" x14ac:dyDescent="0.25">
      <c r="A187" s="23">
        <f>EOMONTH(A184,1)</f>
        <v>38107</v>
      </c>
      <c r="B187" s="20" t="s">
        <v>57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2</v>
      </c>
      <c r="I187" s="34"/>
      <c r="J187" s="11"/>
      <c r="K187" s="20" t="s">
        <v>188</v>
      </c>
    </row>
    <row r="188" spans="1:11" x14ac:dyDescent="0.25">
      <c r="A188" s="23"/>
      <c r="B188" s="20" t="s">
        <v>95</v>
      </c>
      <c r="C188" s="13"/>
      <c r="D188" s="39"/>
      <c r="E188" s="34"/>
      <c r="F188" s="20"/>
      <c r="G188" s="13" t="str">
        <f>IF(ISBLANK(Table1[[#This Row],[EARNED]]),"",Table1[[#This Row],[EARNED]])</f>
        <v/>
      </c>
      <c r="H188" s="39">
        <v>4</v>
      </c>
      <c r="I188" s="34"/>
      <c r="J188" s="11"/>
      <c r="K188" s="20" t="s">
        <v>189</v>
      </c>
    </row>
    <row r="189" spans="1:11" x14ac:dyDescent="0.25">
      <c r="A189" s="23"/>
      <c r="B189" s="20" t="s">
        <v>190</v>
      </c>
      <c r="C189" s="13"/>
      <c r="D189" s="39">
        <v>6.200000000000002E-2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/>
    </row>
    <row r="190" spans="1:11" x14ac:dyDescent="0.25">
      <c r="A190" s="23">
        <f>EOMONTH(A187,1)</f>
        <v>38138</v>
      </c>
      <c r="B190" s="20" t="s">
        <v>116</v>
      </c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191</v>
      </c>
    </row>
    <row r="191" spans="1:11" x14ac:dyDescent="0.25">
      <c r="A191" s="23"/>
      <c r="B191" s="20" t="s">
        <v>193</v>
      </c>
      <c r="C191" s="13"/>
      <c r="D191" s="39">
        <v>1.6400000000000001</v>
      </c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25">
      <c r="A192" s="23">
        <f>EOMONTH(A190,1)</f>
        <v>38168</v>
      </c>
      <c r="B192" s="20" t="s">
        <v>116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 t="s">
        <v>192</v>
      </c>
    </row>
    <row r="193" spans="1:11" x14ac:dyDescent="0.25">
      <c r="A193" s="23"/>
      <c r="B193" s="20" t="s">
        <v>57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>
        <v>2</v>
      </c>
      <c r="I193" s="34"/>
      <c r="J193" s="11"/>
      <c r="K193" s="20" t="s">
        <v>194</v>
      </c>
    </row>
    <row r="194" spans="1:11" x14ac:dyDescent="0.25">
      <c r="A194" s="23"/>
      <c r="B194" s="20" t="s">
        <v>195</v>
      </c>
      <c r="C194" s="13"/>
      <c r="D194" s="39">
        <v>0.53700000000000003</v>
      </c>
      <c r="E194" s="34"/>
      <c r="F194" s="20"/>
      <c r="G194" s="13" t="str">
        <f>IF(ISBLANK(Table1[[#This Row],[EARNED]]),"",Table1[[#This Row],[EARNED]])</f>
        <v/>
      </c>
      <c r="H194" s="39"/>
      <c r="I194" s="34"/>
      <c r="J194" s="11"/>
      <c r="K194" s="20"/>
    </row>
    <row r="195" spans="1:11" x14ac:dyDescent="0.25">
      <c r="A195" s="23">
        <f>EOMONTH(A192,1)</f>
        <v>38199</v>
      </c>
      <c r="B195" s="20" t="s">
        <v>56</v>
      </c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>
        <v>1</v>
      </c>
      <c r="I195" s="34"/>
      <c r="J195" s="11"/>
      <c r="K195" s="49">
        <v>38024</v>
      </c>
    </row>
    <row r="196" spans="1:11" x14ac:dyDescent="0.25">
      <c r="A196" s="23"/>
      <c r="B196" s="20" t="s">
        <v>56</v>
      </c>
      <c r="C196" s="13"/>
      <c r="D196" s="39"/>
      <c r="E196" s="34"/>
      <c r="F196" s="20"/>
      <c r="G196" s="13" t="str">
        <f>IF(ISBLANK(Table1[[#This Row],[EARNED]]),"",Table1[[#This Row],[EARNED]])</f>
        <v/>
      </c>
      <c r="H196" s="39">
        <v>1</v>
      </c>
      <c r="I196" s="34"/>
      <c r="J196" s="11"/>
      <c r="K196" s="20" t="s">
        <v>196</v>
      </c>
    </row>
    <row r="197" spans="1:11" x14ac:dyDescent="0.25">
      <c r="A197" s="23"/>
      <c r="B197" s="20" t="s">
        <v>197</v>
      </c>
      <c r="C197" s="13"/>
      <c r="D197" s="39">
        <v>1.7730000000000001</v>
      </c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/>
    </row>
    <row r="198" spans="1:11" x14ac:dyDescent="0.25">
      <c r="A198" s="23">
        <f>EOMONTH(A195,1)</f>
        <v>38230</v>
      </c>
      <c r="B198" s="20" t="s">
        <v>56</v>
      </c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>
        <v>1</v>
      </c>
      <c r="I198" s="34"/>
      <c r="J198" s="11"/>
      <c r="K198" s="49">
        <v>38238</v>
      </c>
    </row>
    <row r="199" spans="1:11" x14ac:dyDescent="0.25">
      <c r="A199" s="23"/>
      <c r="B199" s="20" t="s">
        <v>56</v>
      </c>
      <c r="C199" s="13"/>
      <c r="D199" s="39"/>
      <c r="E199" s="34"/>
      <c r="F199" s="20"/>
      <c r="G199" s="13" t="str">
        <f>IF(ISBLANK(Table1[[#This Row],[EARNED]]),"",Table1[[#This Row],[EARNED]])</f>
        <v/>
      </c>
      <c r="H199" s="39">
        <v>1</v>
      </c>
      <c r="I199" s="34"/>
      <c r="J199" s="11"/>
      <c r="K199" s="49">
        <v>38299</v>
      </c>
    </row>
    <row r="200" spans="1:11" x14ac:dyDescent="0.25">
      <c r="A200" s="23"/>
      <c r="B200" s="20" t="s">
        <v>57</v>
      </c>
      <c r="C200" s="13"/>
      <c r="D200" s="39"/>
      <c r="E200" s="34"/>
      <c r="F200" s="20"/>
      <c r="G200" s="13" t="str">
        <f>IF(ISBLANK(Table1[[#This Row],[EARNED]]),"",Table1[[#This Row],[EARNED]])</f>
        <v/>
      </c>
      <c r="H200" s="39">
        <v>2</v>
      </c>
      <c r="I200" s="34"/>
      <c r="J200" s="11"/>
      <c r="K200" s="20" t="s">
        <v>198</v>
      </c>
    </row>
    <row r="201" spans="1:11" x14ac:dyDescent="0.25">
      <c r="A201" s="23"/>
      <c r="B201" s="20" t="s">
        <v>114</v>
      </c>
      <c r="C201" s="13"/>
      <c r="D201" s="39"/>
      <c r="E201" s="34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53" t="s">
        <v>199</v>
      </c>
    </row>
    <row r="202" spans="1:11" x14ac:dyDescent="0.25">
      <c r="A202" s="23">
        <f>EOMONTH(A198,1)</f>
        <v>38260</v>
      </c>
      <c r="B202" s="20" t="s">
        <v>99</v>
      </c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>
        <v>3</v>
      </c>
      <c r="I202" s="34"/>
      <c r="J202" s="11"/>
      <c r="K202" s="20" t="s">
        <v>200</v>
      </c>
    </row>
    <row r="203" spans="1:11" x14ac:dyDescent="0.25">
      <c r="A203" s="23">
        <f t="shared" si="1"/>
        <v>38291</v>
      </c>
      <c r="B203" s="20" t="s">
        <v>134</v>
      </c>
      <c r="C203" s="13">
        <v>1.25</v>
      </c>
      <c r="D203" s="39">
        <v>0.13700000000000001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25">
      <c r="A204" s="23">
        <f t="shared" si="1"/>
        <v>38321</v>
      </c>
      <c r="B204" s="20" t="s">
        <v>56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>
        <v>1</v>
      </c>
      <c r="I204" s="34"/>
      <c r="J204" s="11"/>
      <c r="K204" s="49">
        <v>38118</v>
      </c>
    </row>
    <row r="205" spans="1:11" x14ac:dyDescent="0.25">
      <c r="A205" s="23"/>
      <c r="B205" s="20" t="s">
        <v>53</v>
      </c>
      <c r="C205" s="13"/>
      <c r="D205" s="39">
        <v>2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49" t="s">
        <v>201</v>
      </c>
    </row>
    <row r="206" spans="1:11" x14ac:dyDescent="0.25">
      <c r="A206" s="23"/>
      <c r="B206" s="20" t="s">
        <v>154</v>
      </c>
      <c r="C206" s="13"/>
      <c r="D206" s="39">
        <v>0.373</v>
      </c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49"/>
    </row>
    <row r="207" spans="1:11" x14ac:dyDescent="0.25">
      <c r="A207" s="23">
        <f>EOMONTH(A204,1)</f>
        <v>38352</v>
      </c>
      <c r="B207" s="20" t="s">
        <v>202</v>
      </c>
      <c r="C207" s="13">
        <v>1.25</v>
      </c>
      <c r="D207" s="39">
        <v>3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25">
      <c r="A208" s="48" t="s">
        <v>204</v>
      </c>
      <c r="B208" s="20"/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/>
    </row>
    <row r="209" spans="1:11" x14ac:dyDescent="0.25">
      <c r="A209" s="23">
        <f>EOMONTH(A207,1)</f>
        <v>38383</v>
      </c>
      <c r="B209" s="20"/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25">
      <c r="A210" s="23">
        <f t="shared" si="1"/>
        <v>38411</v>
      </c>
      <c r="B210" s="20" t="s">
        <v>78</v>
      </c>
      <c r="C210" s="13">
        <v>1.25</v>
      </c>
      <c r="D210" s="39">
        <v>0.11000000000000001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25">
      <c r="A211" s="23">
        <f t="shared" si="1"/>
        <v>38442</v>
      </c>
      <c r="B211" s="20" t="s">
        <v>57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2</v>
      </c>
      <c r="I211" s="34"/>
      <c r="J211" s="11"/>
      <c r="K211" s="20" t="s">
        <v>205</v>
      </c>
    </row>
    <row r="212" spans="1:11" x14ac:dyDescent="0.25">
      <c r="A212" s="23"/>
      <c r="B212" s="20" t="s">
        <v>56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20" t="s">
        <v>206</v>
      </c>
    </row>
    <row r="213" spans="1:11" x14ac:dyDescent="0.25">
      <c r="A213" s="23"/>
      <c r="B213" s="20" t="s">
        <v>92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20" t="s">
        <v>207</v>
      </c>
    </row>
    <row r="214" spans="1:11" x14ac:dyDescent="0.25">
      <c r="A214" s="23"/>
      <c r="B214" s="20" t="s">
        <v>202</v>
      </c>
      <c r="C214" s="13"/>
      <c r="D214" s="39">
        <v>3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 t="s">
        <v>208</v>
      </c>
    </row>
    <row r="215" spans="1:11" x14ac:dyDescent="0.25">
      <c r="A215" s="23"/>
      <c r="B215" s="20" t="s">
        <v>210</v>
      </c>
      <c r="C215" s="13"/>
      <c r="D215" s="39">
        <v>0.9</v>
      </c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/>
      <c r="K215" s="20"/>
    </row>
    <row r="216" spans="1:11" x14ac:dyDescent="0.25">
      <c r="A216" s="23">
        <f>EOMONTH(A211,1)</f>
        <v>38472</v>
      </c>
      <c r="B216" s="20" t="s">
        <v>56</v>
      </c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>
        <v>1</v>
      </c>
      <c r="I216" s="34"/>
      <c r="J216" s="11"/>
      <c r="K216" s="20" t="s">
        <v>211</v>
      </c>
    </row>
    <row r="217" spans="1:11" x14ac:dyDescent="0.25">
      <c r="A217" s="23"/>
      <c r="B217" s="20" t="s">
        <v>209</v>
      </c>
      <c r="C217" s="13"/>
      <c r="D217" s="39">
        <v>1.1000000000000001</v>
      </c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/>
      <c r="K217" s="20"/>
    </row>
    <row r="218" spans="1:11" x14ac:dyDescent="0.25">
      <c r="A218" s="23">
        <f>EOMONTH(A216,1)</f>
        <v>38503</v>
      </c>
      <c r="B218" s="20" t="s">
        <v>56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>
        <v>1</v>
      </c>
      <c r="I218" s="34"/>
      <c r="J218" s="11"/>
      <c r="K218" s="20" t="s">
        <v>212</v>
      </c>
    </row>
    <row r="219" spans="1:11" x14ac:dyDescent="0.25">
      <c r="A219" s="23"/>
      <c r="B219" s="20" t="s">
        <v>213</v>
      </c>
      <c r="C219" s="13"/>
      <c r="D219" s="39">
        <v>0.59799999999999998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25">
      <c r="A220" s="23">
        <f>EOMONTH(A218,1)</f>
        <v>38533</v>
      </c>
      <c r="B220" s="20" t="s">
        <v>56</v>
      </c>
      <c r="C220" s="13">
        <v>1.25</v>
      </c>
      <c r="D220" s="39"/>
      <c r="E220" s="34"/>
      <c r="F220" s="20"/>
      <c r="G220" s="13">
        <f>IF(ISBLANK(Table1[[#This Row],[EARNED]]),"",Table1[[#This Row],[EARNED]])</f>
        <v>1.25</v>
      </c>
      <c r="H220" s="39">
        <v>1</v>
      </c>
      <c r="I220" s="34"/>
      <c r="J220" s="11"/>
      <c r="K220" s="20" t="s">
        <v>214</v>
      </c>
    </row>
    <row r="221" spans="1:11" x14ac:dyDescent="0.25">
      <c r="A221" s="23"/>
      <c r="B221" s="20" t="s">
        <v>56</v>
      </c>
      <c r="C221" s="13"/>
      <c r="D221" s="39"/>
      <c r="E221" s="34"/>
      <c r="F221" s="20"/>
      <c r="G221" s="13" t="str">
        <f>IF(ISBLANK(Table1[[#This Row],[EARNED]]),"",Table1[[#This Row],[EARNED]])</f>
        <v/>
      </c>
      <c r="H221" s="39">
        <v>1</v>
      </c>
      <c r="I221" s="34"/>
      <c r="J221" s="11"/>
      <c r="K221" s="49">
        <v>38509</v>
      </c>
    </row>
    <row r="222" spans="1:11" x14ac:dyDescent="0.25">
      <c r="A222" s="23"/>
      <c r="B222" s="20" t="s">
        <v>56</v>
      </c>
      <c r="C222" s="13"/>
      <c r="D222" s="39"/>
      <c r="E222" s="34"/>
      <c r="F222" s="20"/>
      <c r="G222" s="13" t="str">
        <f>IF(ISBLANK(Table1[[#This Row],[EARNED]]),"",Table1[[#This Row],[EARNED]])</f>
        <v/>
      </c>
      <c r="H222" s="39">
        <v>1</v>
      </c>
      <c r="I222" s="34"/>
      <c r="J222" s="11"/>
      <c r="K222" s="49">
        <v>38539</v>
      </c>
    </row>
    <row r="223" spans="1:11" x14ac:dyDescent="0.25">
      <c r="A223" s="23"/>
      <c r="B223" s="20" t="s">
        <v>57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215</v>
      </c>
    </row>
    <row r="224" spans="1:11" x14ac:dyDescent="0.25">
      <c r="A224" s="23"/>
      <c r="B224" s="20" t="s">
        <v>56</v>
      </c>
      <c r="C224" s="13"/>
      <c r="D224" s="39"/>
      <c r="E224" s="34"/>
      <c r="F224" s="20"/>
      <c r="G224" s="13" t="str">
        <f>IF(ISBLANK(Table1[[#This Row],[EARNED]]),"",Table1[[#This Row],[EARNED]])</f>
        <v/>
      </c>
      <c r="H224" s="39">
        <v>1</v>
      </c>
      <c r="I224" s="34"/>
      <c r="J224" s="11"/>
      <c r="K224" s="20" t="s">
        <v>216</v>
      </c>
    </row>
    <row r="225" spans="1:11" x14ac:dyDescent="0.25">
      <c r="A225" s="23"/>
      <c r="B225" s="20" t="s">
        <v>95</v>
      </c>
      <c r="C225" s="13"/>
      <c r="D225" s="39"/>
      <c r="E225" s="34"/>
      <c r="F225" s="20"/>
      <c r="G225" s="13" t="str">
        <f>IF(ISBLANK(Table1[[#This Row],[EARNED]]),"",Table1[[#This Row],[EARNED]])</f>
        <v/>
      </c>
      <c r="H225" s="39">
        <v>4</v>
      </c>
      <c r="I225" s="34"/>
      <c r="J225" s="11"/>
      <c r="K225" s="20"/>
    </row>
    <row r="226" spans="1:11" x14ac:dyDescent="0.25">
      <c r="A226" s="23"/>
      <c r="B226" s="20" t="s">
        <v>217</v>
      </c>
      <c r="C226" s="13"/>
      <c r="D226" s="39">
        <v>3.0310000000000001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23">
        <f>EOMONTH(A220,1)</f>
        <v>38564</v>
      </c>
      <c r="B227" s="20" t="s">
        <v>56</v>
      </c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>
        <v>1</v>
      </c>
      <c r="I227" s="34"/>
      <c r="J227" s="11"/>
      <c r="K227" s="20" t="s">
        <v>218</v>
      </c>
    </row>
    <row r="228" spans="1:11" x14ac:dyDescent="0.25">
      <c r="A228" s="23"/>
      <c r="B228" s="20" t="s">
        <v>202</v>
      </c>
      <c r="C228" s="13"/>
      <c r="D228" s="39">
        <v>3</v>
      </c>
      <c r="E228" s="34"/>
      <c r="F228" s="20"/>
      <c r="G228" s="13" t="str">
        <f>IF(ISBLANK(Table1[[#This Row],[EARNED]]),"",Table1[[#This Row],[EARNED]])</f>
        <v/>
      </c>
      <c r="H228" s="39"/>
      <c r="I228" s="34"/>
      <c r="J228" s="11"/>
      <c r="K228" s="20" t="s">
        <v>219</v>
      </c>
    </row>
    <row r="229" spans="1:11" x14ac:dyDescent="0.25">
      <c r="A229" s="23"/>
      <c r="B229" s="20" t="s">
        <v>220</v>
      </c>
      <c r="C229" s="13"/>
      <c r="D229" s="39">
        <v>4.548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23">
        <f>EOMONTH(A227,1)</f>
        <v>38595</v>
      </c>
      <c r="B230" s="20" t="s">
        <v>202</v>
      </c>
      <c r="C230" s="13">
        <v>1.25</v>
      </c>
      <c r="D230" s="39">
        <v>3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 t="s">
        <v>221</v>
      </c>
    </row>
    <row r="231" spans="1:11" x14ac:dyDescent="0.25">
      <c r="A231" s="23"/>
      <c r="B231" s="20" t="s">
        <v>222</v>
      </c>
      <c r="C231" s="13"/>
      <c r="D231" s="39">
        <v>0.77900000000000003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f>EOMONTH(A230,1)</f>
        <v>38625</v>
      </c>
      <c r="B232" s="20" t="s">
        <v>57</v>
      </c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>
        <v>2</v>
      </c>
      <c r="I232" s="34"/>
      <c r="J232" s="11"/>
      <c r="K232" s="20" t="s">
        <v>223</v>
      </c>
    </row>
    <row r="233" spans="1:11" x14ac:dyDescent="0.25">
      <c r="A233" s="23"/>
      <c r="B233" s="20" t="s">
        <v>56</v>
      </c>
      <c r="C233" s="13"/>
      <c r="D233" s="39"/>
      <c r="E233" s="34"/>
      <c r="F233" s="20"/>
      <c r="G233" s="13" t="str">
        <f>IF(ISBLANK(Table1[[#This Row],[EARNED]]),"",Table1[[#This Row],[EARNED]])</f>
        <v/>
      </c>
      <c r="H233" s="39">
        <v>1</v>
      </c>
      <c r="I233" s="34"/>
      <c r="J233" s="11"/>
      <c r="K233" s="20" t="s">
        <v>224</v>
      </c>
    </row>
    <row r="234" spans="1:11" x14ac:dyDescent="0.25">
      <c r="A234" s="23"/>
      <c r="B234" s="20" t="s">
        <v>226</v>
      </c>
      <c r="C234" s="13"/>
      <c r="D234" s="39">
        <v>0.91</v>
      </c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/>
    </row>
    <row r="235" spans="1:11" x14ac:dyDescent="0.25">
      <c r="A235" s="23">
        <f>EOMONTH(A232,1)</f>
        <v>38656</v>
      </c>
      <c r="B235" s="20" t="s">
        <v>56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38421</v>
      </c>
    </row>
    <row r="236" spans="1:11" x14ac:dyDescent="0.25">
      <c r="A236" s="23"/>
      <c r="B236" s="20" t="s">
        <v>225</v>
      </c>
      <c r="C236" s="13"/>
      <c r="D236" s="39">
        <v>1.5580000000000001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23">
        <f>EOMONTH(A235,1)</f>
        <v>38686</v>
      </c>
      <c r="B237" s="20" t="s">
        <v>56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>
        <v>1</v>
      </c>
      <c r="I237" s="34"/>
      <c r="J237" s="11"/>
      <c r="K237" s="49">
        <v>38394</v>
      </c>
    </row>
    <row r="238" spans="1:11" x14ac:dyDescent="0.25">
      <c r="A238" s="23"/>
      <c r="B238" s="20" t="s">
        <v>56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49">
        <v>38575</v>
      </c>
    </row>
    <row r="239" spans="1:11" x14ac:dyDescent="0.25">
      <c r="A239" s="23"/>
      <c r="B239" s="20" t="s">
        <v>203</v>
      </c>
      <c r="C239" s="13"/>
      <c r="D239" s="39"/>
      <c r="E239" s="34"/>
      <c r="F239" s="20"/>
      <c r="G239" s="13" t="str">
        <f>IF(ISBLANK(Table1[[#This Row],[EARNED]]),"",Table1[[#This Row],[EARNED]])</f>
        <v/>
      </c>
      <c r="H239" s="39">
        <v>2</v>
      </c>
      <c r="I239" s="34"/>
      <c r="J239" s="11"/>
      <c r="K239" s="20" t="s">
        <v>227</v>
      </c>
    </row>
    <row r="240" spans="1:11" x14ac:dyDescent="0.25">
      <c r="A240" s="23"/>
      <c r="B240" s="20" t="s">
        <v>228</v>
      </c>
      <c r="C240" s="13"/>
      <c r="D240" s="39">
        <v>1.6619999999999999</v>
      </c>
      <c r="E240" s="34"/>
      <c r="F240" s="20"/>
      <c r="G240" s="13" t="str">
        <f>IF(ISBLANK(Table1[[#This Row],[EARNED]]),"",Table1[[#This Row],[EARNED]])</f>
        <v/>
      </c>
      <c r="H240" s="39"/>
      <c r="I240" s="34"/>
      <c r="J240" s="11"/>
      <c r="K240" s="20"/>
    </row>
    <row r="241" spans="1:11" x14ac:dyDescent="0.25">
      <c r="A241" s="23">
        <f>EOMONTH(A237,1)</f>
        <v>38717</v>
      </c>
      <c r="B241" s="20" t="s">
        <v>56</v>
      </c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>
        <v>1</v>
      </c>
      <c r="I241" s="34"/>
      <c r="J241" s="11"/>
      <c r="K241" s="49">
        <v>38607</v>
      </c>
    </row>
    <row r="242" spans="1:11" x14ac:dyDescent="0.25">
      <c r="A242" s="23"/>
      <c r="B242" s="20" t="s">
        <v>229</v>
      </c>
      <c r="C242" s="13"/>
      <c r="D242" s="39">
        <v>2.262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8" t="s">
        <v>230</v>
      </c>
      <c r="B243" s="20"/>
      <c r="C243" s="13"/>
      <c r="D243" s="39"/>
      <c r="E243" s="34"/>
      <c r="F243" s="20"/>
      <c r="G243" s="13" t="str">
        <f>IF(ISBLANK(Table1[[#This Row],[EARNED]]),"",Table1[[#This Row],[EARNED]])</f>
        <v/>
      </c>
      <c r="H243" s="39"/>
      <c r="I243" s="34"/>
      <c r="J243" s="11"/>
      <c r="K243" s="20"/>
    </row>
    <row r="244" spans="1:11" x14ac:dyDescent="0.25">
      <c r="A244" s="23">
        <f>EOMONTH(A241,1)</f>
        <v>38748</v>
      </c>
      <c r="B244" s="20" t="s">
        <v>231</v>
      </c>
      <c r="C244" s="13">
        <v>1.25</v>
      </c>
      <c r="D244" s="39">
        <v>0.94399999999999995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23">
        <f t="shared" ref="A245:A358" si="2">EOMONTH(A244,1)</f>
        <v>38776</v>
      </c>
      <c r="B245" s="20" t="s">
        <v>116</v>
      </c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 t="s">
        <v>232</v>
      </c>
    </row>
    <row r="246" spans="1:11" x14ac:dyDescent="0.25">
      <c r="A246" s="23"/>
      <c r="B246" s="20" t="s">
        <v>56</v>
      </c>
      <c r="C246" s="13"/>
      <c r="D246" s="39"/>
      <c r="E246" s="34"/>
      <c r="F246" s="20"/>
      <c r="G246" s="13" t="str">
        <f>IF(ISBLANK(Table1[[#This Row],[EARNED]]),"",Table1[[#This Row],[EARNED]])</f>
        <v/>
      </c>
      <c r="H246" s="39">
        <v>1</v>
      </c>
      <c r="I246" s="34"/>
      <c r="J246" s="11"/>
      <c r="K246" s="20" t="s">
        <v>233</v>
      </c>
    </row>
    <row r="247" spans="1:11" x14ac:dyDescent="0.25">
      <c r="A247" s="23"/>
      <c r="B247" s="20" t="s">
        <v>56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1</v>
      </c>
      <c r="I247" s="34"/>
      <c r="J247" s="11"/>
      <c r="K247" s="20" t="s">
        <v>234</v>
      </c>
    </row>
    <row r="248" spans="1:11" x14ac:dyDescent="0.25">
      <c r="A248" s="23"/>
      <c r="B248" s="20" t="s">
        <v>57</v>
      </c>
      <c r="C248" s="13"/>
      <c r="D248" s="39"/>
      <c r="E248" s="34"/>
      <c r="F248" s="20"/>
      <c r="G248" s="13" t="str">
        <f>IF(ISBLANK(Table1[[#This Row],[EARNED]]),"",Table1[[#This Row],[EARNED]])</f>
        <v/>
      </c>
      <c r="H248" s="39">
        <v>2</v>
      </c>
      <c r="I248" s="34"/>
      <c r="J248" s="11"/>
      <c r="K248" s="20" t="s">
        <v>235</v>
      </c>
    </row>
    <row r="249" spans="1:11" x14ac:dyDescent="0.25">
      <c r="A249" s="23"/>
      <c r="B249" s="20" t="s">
        <v>237</v>
      </c>
      <c r="C249" s="13"/>
      <c r="D249" s="39">
        <v>1.2810000000000001</v>
      </c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20"/>
    </row>
    <row r="250" spans="1:11" x14ac:dyDescent="0.25">
      <c r="A250" s="23">
        <f>EOMONTH(A245,1)</f>
        <v>38807</v>
      </c>
      <c r="B250" s="20" t="s">
        <v>236</v>
      </c>
      <c r="C250" s="13">
        <v>1.25</v>
      </c>
      <c r="D250" s="39">
        <v>1.444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25">
      <c r="A251" s="23">
        <f t="shared" si="2"/>
        <v>38837</v>
      </c>
      <c r="B251" s="20" t="s">
        <v>168</v>
      </c>
      <c r="C251" s="13">
        <v>1.25</v>
      </c>
      <c r="D251" s="39">
        <v>1</v>
      </c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 t="s">
        <v>238</v>
      </c>
    </row>
    <row r="252" spans="1:11" x14ac:dyDescent="0.25">
      <c r="A252" s="23"/>
      <c r="B252" s="20" t="s">
        <v>99</v>
      </c>
      <c r="C252" s="13"/>
      <c r="D252" s="39"/>
      <c r="E252" s="34"/>
      <c r="F252" s="20"/>
      <c r="G252" s="13" t="str">
        <f>IF(ISBLANK(Table1[[#This Row],[EARNED]]),"",Table1[[#This Row],[EARNED]])</f>
        <v/>
      </c>
      <c r="H252" s="39">
        <v>3</v>
      </c>
      <c r="I252" s="34"/>
      <c r="J252" s="11"/>
      <c r="K252" s="20" t="s">
        <v>239</v>
      </c>
    </row>
    <row r="253" spans="1:11" x14ac:dyDescent="0.25">
      <c r="A253" s="23"/>
      <c r="B253" s="20" t="s">
        <v>56</v>
      </c>
      <c r="C253" s="13"/>
      <c r="D253" s="39"/>
      <c r="E253" s="34"/>
      <c r="F253" s="20"/>
      <c r="G253" s="13" t="str">
        <f>IF(ISBLANK(Table1[[#This Row],[EARNED]]),"",Table1[[#This Row],[EARNED]])</f>
        <v/>
      </c>
      <c r="H253" s="39">
        <v>1</v>
      </c>
      <c r="I253" s="34"/>
      <c r="J253" s="11"/>
      <c r="K253" s="20" t="s">
        <v>240</v>
      </c>
    </row>
    <row r="254" spans="1:11" x14ac:dyDescent="0.25">
      <c r="A254" s="23"/>
      <c r="B254" s="20" t="s">
        <v>56</v>
      </c>
      <c r="C254" s="13"/>
      <c r="D254" s="39"/>
      <c r="E254" s="34"/>
      <c r="F254" s="20"/>
      <c r="G254" s="13" t="str">
        <f>IF(ISBLANK(Table1[[#This Row],[EARNED]]),"",Table1[[#This Row],[EARNED]])</f>
        <v/>
      </c>
      <c r="H254" s="39">
        <v>1</v>
      </c>
      <c r="I254" s="34"/>
      <c r="J254" s="11"/>
      <c r="K254" s="20" t="s">
        <v>241</v>
      </c>
    </row>
    <row r="255" spans="1:11" x14ac:dyDescent="0.25">
      <c r="A255" s="23"/>
      <c r="B255" s="20" t="s">
        <v>56</v>
      </c>
      <c r="C255" s="13"/>
      <c r="D255" s="39"/>
      <c r="E255" s="34"/>
      <c r="F255" s="20"/>
      <c r="G255" s="13" t="str">
        <f>IF(ISBLANK(Table1[[#This Row],[EARNED]]),"",Table1[[#This Row],[EARNED]])</f>
        <v/>
      </c>
      <c r="H255" s="39">
        <v>1</v>
      </c>
      <c r="I255" s="34"/>
      <c r="J255" s="11"/>
      <c r="K255" s="20" t="s">
        <v>242</v>
      </c>
    </row>
    <row r="256" spans="1:11" x14ac:dyDescent="0.25">
      <c r="A256" s="23"/>
      <c r="B256" s="20" t="s">
        <v>116</v>
      </c>
      <c r="C256" s="13"/>
      <c r="D256" s="39"/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 t="s">
        <v>243</v>
      </c>
    </row>
    <row r="257" spans="1:11" x14ac:dyDescent="0.25">
      <c r="A257" s="23"/>
      <c r="B257" s="20" t="s">
        <v>244</v>
      </c>
      <c r="C257" s="13"/>
      <c r="D257" s="39">
        <v>2.431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25">
      <c r="A258" s="23">
        <f>EOMONTH(A251,1)</f>
        <v>38868</v>
      </c>
      <c r="B258" s="20" t="s">
        <v>245</v>
      </c>
      <c r="C258" s="13">
        <v>1.25</v>
      </c>
      <c r="D258" s="39">
        <v>0.85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f t="shared" si="2"/>
        <v>38898</v>
      </c>
      <c r="B259" s="20" t="s">
        <v>168</v>
      </c>
      <c r="C259" s="13">
        <v>1.25</v>
      </c>
      <c r="D259" s="39">
        <v>1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247</v>
      </c>
    </row>
    <row r="260" spans="1:11" x14ac:dyDescent="0.25">
      <c r="A260" s="23"/>
      <c r="B260" s="20" t="s">
        <v>56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1</v>
      </c>
      <c r="I260" s="34"/>
      <c r="J260" s="11"/>
      <c r="K260" s="49">
        <v>38755</v>
      </c>
    </row>
    <row r="261" spans="1:11" x14ac:dyDescent="0.25">
      <c r="A261" s="23"/>
      <c r="B261" s="20" t="s">
        <v>246</v>
      </c>
      <c r="C261" s="13"/>
      <c r="D261" s="39"/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25">
      <c r="A262" s="23">
        <f>EOMONTH(A259,1)</f>
        <v>38929</v>
      </c>
      <c r="B262" s="20" t="s">
        <v>56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>
        <v>1</v>
      </c>
      <c r="I262" s="34"/>
      <c r="J262" s="11"/>
      <c r="K262" s="49">
        <v>38844</v>
      </c>
    </row>
    <row r="263" spans="1:11" x14ac:dyDescent="0.25">
      <c r="A263" s="23"/>
      <c r="B263" s="20" t="s">
        <v>56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>
        <v>1</v>
      </c>
      <c r="I263" s="34"/>
      <c r="J263" s="11"/>
      <c r="K263" s="20" t="s">
        <v>248</v>
      </c>
    </row>
    <row r="264" spans="1:11" x14ac:dyDescent="0.25">
      <c r="A264" s="23"/>
      <c r="B264" s="20" t="s">
        <v>249</v>
      </c>
      <c r="C264" s="13"/>
      <c r="D264" s="39">
        <v>0.5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25">
      <c r="A265" s="23">
        <f>EOMONTH(A262,1)</f>
        <v>38960</v>
      </c>
      <c r="B265" s="20" t="s">
        <v>99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3</v>
      </c>
      <c r="I265" s="34"/>
      <c r="J265" s="11"/>
      <c r="K265" s="20" t="s">
        <v>250</v>
      </c>
    </row>
    <row r="266" spans="1:11" x14ac:dyDescent="0.25">
      <c r="A266" s="23"/>
      <c r="B266" s="20" t="s">
        <v>203</v>
      </c>
      <c r="C266" s="13"/>
      <c r="D266" s="39">
        <v>2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 t="s">
        <v>251</v>
      </c>
    </row>
    <row r="267" spans="1:11" x14ac:dyDescent="0.25">
      <c r="A267" s="23"/>
      <c r="B267" s="20" t="s">
        <v>252</v>
      </c>
      <c r="C267" s="13"/>
      <c r="D267" s="39">
        <v>1.6440000000000001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25">
      <c r="A268" s="23">
        <f>EOMONTH(A265,1)</f>
        <v>38990</v>
      </c>
      <c r="B268" s="20" t="s">
        <v>99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3</v>
      </c>
      <c r="I268" s="34"/>
      <c r="J268" s="11"/>
      <c r="K268" s="20" t="s">
        <v>253</v>
      </c>
    </row>
    <row r="269" spans="1:11" x14ac:dyDescent="0.25">
      <c r="A269" s="23"/>
      <c r="B269" s="20" t="s">
        <v>116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 t="s">
        <v>254</v>
      </c>
    </row>
    <row r="270" spans="1:11" x14ac:dyDescent="0.25">
      <c r="A270" s="23"/>
      <c r="B270" s="20" t="s">
        <v>255</v>
      </c>
      <c r="C270" s="13"/>
      <c r="D270" s="39">
        <v>1.24</v>
      </c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/>
    </row>
    <row r="271" spans="1:11" x14ac:dyDescent="0.25">
      <c r="A271" s="23">
        <f>EOMONTH(A268,1)</f>
        <v>39021</v>
      </c>
      <c r="B271" s="20" t="s">
        <v>56</v>
      </c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>
        <v>1</v>
      </c>
      <c r="I271" s="34"/>
      <c r="J271" s="11"/>
      <c r="K271" s="20"/>
    </row>
    <row r="272" spans="1:11" x14ac:dyDescent="0.25">
      <c r="A272" s="23"/>
      <c r="B272" s="20" t="s">
        <v>256</v>
      </c>
      <c r="C272" s="13"/>
      <c r="D272" s="39">
        <v>0.754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/>
    </row>
    <row r="273" spans="1:11" x14ac:dyDescent="0.25">
      <c r="A273" s="23">
        <f>EOMONTH(A271,1)</f>
        <v>39051</v>
      </c>
      <c r="B273" s="20" t="s">
        <v>56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>
        <v>1</v>
      </c>
      <c r="I273" s="34"/>
      <c r="J273" s="11"/>
      <c r="K273" s="20" t="s">
        <v>257</v>
      </c>
    </row>
    <row r="274" spans="1:11" x14ac:dyDescent="0.25">
      <c r="A274" s="23"/>
      <c r="B274" s="20" t="s">
        <v>203</v>
      </c>
      <c r="C274" s="13"/>
      <c r="D274" s="39">
        <v>2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 t="s">
        <v>258</v>
      </c>
    </row>
    <row r="275" spans="1:11" x14ac:dyDescent="0.25">
      <c r="A275" s="23"/>
      <c r="B275" s="20" t="s">
        <v>259</v>
      </c>
      <c r="C275" s="13"/>
      <c r="D275" s="39">
        <v>1.054</v>
      </c>
      <c r="E275" s="34"/>
      <c r="F275" s="20"/>
      <c r="G275" s="13" t="str">
        <f>IF(ISBLANK(Table1[[#This Row],[EARNED]]),"",Table1[[#This Row],[EARNED]])</f>
        <v/>
      </c>
      <c r="H275" s="39"/>
      <c r="I275" s="34"/>
      <c r="J275" s="11"/>
      <c r="K275" s="20"/>
    </row>
    <row r="276" spans="1:11" x14ac:dyDescent="0.25">
      <c r="A276" s="23">
        <f>EOMONTH(A273,1)</f>
        <v>39082</v>
      </c>
      <c r="B276" s="20" t="s">
        <v>260</v>
      </c>
      <c r="C276" s="13">
        <v>1.25</v>
      </c>
      <c r="D276" s="39">
        <v>0.377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25">
      <c r="A277" s="48" t="s">
        <v>261</v>
      </c>
      <c r="B277" s="20"/>
      <c r="C277" s="13"/>
      <c r="D277" s="39"/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/>
    </row>
    <row r="278" spans="1:11" x14ac:dyDescent="0.25">
      <c r="A278" s="23">
        <f>EOMONTH(A276,1)</f>
        <v>39113</v>
      </c>
      <c r="B278" s="20" t="s">
        <v>116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 t="s">
        <v>262</v>
      </c>
    </row>
    <row r="279" spans="1:11" x14ac:dyDescent="0.25">
      <c r="A279" s="23"/>
      <c r="B279" s="20" t="s">
        <v>263</v>
      </c>
      <c r="C279" s="13"/>
      <c r="D279" s="39">
        <v>0.52900000000000003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23">
        <f>EOMONTH(A278,1)</f>
        <v>39141</v>
      </c>
      <c r="B280" s="20" t="s">
        <v>57</v>
      </c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>
        <v>2</v>
      </c>
      <c r="I280" s="34"/>
      <c r="J280" s="11"/>
      <c r="K280" s="20" t="s">
        <v>264</v>
      </c>
    </row>
    <row r="281" spans="1:11" x14ac:dyDescent="0.25">
      <c r="A281" s="23"/>
      <c r="B281" s="20" t="s">
        <v>56</v>
      </c>
      <c r="C281" s="13"/>
      <c r="D281" s="39"/>
      <c r="E281" s="34"/>
      <c r="F281" s="20"/>
      <c r="G281" s="13" t="str">
        <f>IF(ISBLANK(Table1[[#This Row],[EARNED]]),"",Table1[[#This Row],[EARNED]])</f>
        <v/>
      </c>
      <c r="H281" s="39">
        <v>1</v>
      </c>
      <c r="I281" s="34"/>
      <c r="J281" s="11"/>
      <c r="K281" s="20" t="s">
        <v>265</v>
      </c>
    </row>
    <row r="282" spans="1:11" x14ac:dyDescent="0.25">
      <c r="A282" s="23"/>
      <c r="B282" s="20" t="s">
        <v>266</v>
      </c>
      <c r="C282" s="13"/>
      <c r="D282" s="39">
        <v>1.458</v>
      </c>
      <c r="E282" s="34"/>
      <c r="F282" s="20"/>
      <c r="G282" s="13" t="str">
        <f>IF(ISBLANK(Table1[[#This Row],[EARNED]]),"",Table1[[#This Row],[EARNED]])</f>
        <v/>
      </c>
      <c r="H282" s="39"/>
      <c r="I282" s="34"/>
      <c r="J282" s="11"/>
      <c r="K282" s="20"/>
    </row>
    <row r="283" spans="1:11" x14ac:dyDescent="0.25">
      <c r="A283" s="23">
        <f>EOMONTH(A280,1)</f>
        <v>39172</v>
      </c>
      <c r="B283" s="20" t="s">
        <v>56</v>
      </c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>
        <v>1</v>
      </c>
      <c r="I283" s="34"/>
      <c r="J283" s="11"/>
      <c r="K283" s="49">
        <v>39116</v>
      </c>
    </row>
    <row r="284" spans="1:11" x14ac:dyDescent="0.25">
      <c r="A284" s="23"/>
      <c r="B284" s="20" t="s">
        <v>56</v>
      </c>
      <c r="C284" s="13"/>
      <c r="D284" s="39"/>
      <c r="E284" s="34"/>
      <c r="F284" s="20"/>
      <c r="G284" s="13" t="str">
        <f>IF(ISBLANK(Table1[[#This Row],[EARNED]]),"",Table1[[#This Row],[EARNED]])</f>
        <v/>
      </c>
      <c r="H284" s="39">
        <v>1</v>
      </c>
      <c r="I284" s="34"/>
      <c r="J284" s="11"/>
      <c r="K284" s="20" t="s">
        <v>267</v>
      </c>
    </row>
    <row r="285" spans="1:11" x14ac:dyDescent="0.25">
      <c r="A285" s="23"/>
      <c r="B285" s="20" t="s">
        <v>268</v>
      </c>
      <c r="C285" s="13"/>
      <c r="D285" s="39">
        <v>2.2770000000000001</v>
      </c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/>
    </row>
    <row r="286" spans="1:11" x14ac:dyDescent="0.25">
      <c r="A286" s="23">
        <f>EOMONTH(A283,1)</f>
        <v>39202</v>
      </c>
      <c r="B286" s="20" t="s">
        <v>269</v>
      </c>
      <c r="C286" s="13">
        <v>1.25</v>
      </c>
      <c r="D286" s="39">
        <v>4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 t="s">
        <v>270</v>
      </c>
    </row>
    <row r="287" spans="1:11" x14ac:dyDescent="0.25">
      <c r="A287" s="23"/>
      <c r="B287" s="20" t="s">
        <v>271</v>
      </c>
      <c r="C287" s="13"/>
      <c r="D287" s="39">
        <v>1.837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25">
      <c r="A288" s="23">
        <f>EOMONTH(A286,1)</f>
        <v>39233</v>
      </c>
      <c r="B288" s="20" t="s">
        <v>56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49">
        <v>39178</v>
      </c>
    </row>
    <row r="289" spans="1:11" x14ac:dyDescent="0.25">
      <c r="A289" s="23"/>
      <c r="B289" s="20" t="s">
        <v>272</v>
      </c>
      <c r="C289" s="13"/>
      <c r="D289" s="39">
        <v>3.669</v>
      </c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/>
    </row>
    <row r="290" spans="1:11" x14ac:dyDescent="0.25">
      <c r="A290" s="23">
        <f>EOMONTH(A288,1)</f>
        <v>39263</v>
      </c>
      <c r="B290" s="20" t="s">
        <v>57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2</v>
      </c>
      <c r="I290" s="34"/>
      <c r="J290" s="11"/>
      <c r="K290" s="20" t="s">
        <v>273</v>
      </c>
    </row>
    <row r="291" spans="1:11" x14ac:dyDescent="0.25">
      <c r="A291" s="23"/>
      <c r="B291" s="20" t="s">
        <v>56</v>
      </c>
      <c r="C291" s="13"/>
      <c r="D291" s="39"/>
      <c r="E291" s="34"/>
      <c r="F291" s="20"/>
      <c r="G291" s="13" t="str">
        <f>IF(ISBLANK(Table1[[#This Row],[EARNED]]),"",Table1[[#This Row],[EARNED]])</f>
        <v/>
      </c>
      <c r="H291" s="39">
        <v>1</v>
      </c>
      <c r="I291" s="34"/>
      <c r="J291" s="11"/>
      <c r="K291" s="20" t="s">
        <v>274</v>
      </c>
    </row>
    <row r="292" spans="1:11" x14ac:dyDescent="0.25">
      <c r="A292" s="23"/>
      <c r="B292" s="20" t="s">
        <v>275</v>
      </c>
      <c r="C292" s="13"/>
      <c r="D292" s="39">
        <v>1.6099999999999999</v>
      </c>
      <c r="E292" s="34"/>
      <c r="F292" s="20"/>
      <c r="G292" s="13" t="str">
        <f>IF(ISBLANK(Table1[[#This Row],[EARNED]]),"",Table1[[#This Row],[EARNED]])</f>
        <v/>
      </c>
      <c r="H292" s="39"/>
      <c r="I292" s="34"/>
      <c r="J292" s="11"/>
      <c r="K292" s="20"/>
    </row>
    <row r="293" spans="1:11" x14ac:dyDescent="0.25">
      <c r="A293" s="23">
        <f>EOMONTH(A290,1)</f>
        <v>39294</v>
      </c>
      <c r="B293" s="20" t="s">
        <v>116</v>
      </c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276</v>
      </c>
    </row>
    <row r="294" spans="1:11" x14ac:dyDescent="0.25">
      <c r="A294" s="23"/>
      <c r="B294" s="20" t="s">
        <v>56</v>
      </c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>
        <v>1</v>
      </c>
      <c r="I294" s="34"/>
      <c r="J294" s="11"/>
      <c r="K294" s="20" t="s">
        <v>277</v>
      </c>
    </row>
    <row r="295" spans="1:11" x14ac:dyDescent="0.25">
      <c r="A295" s="23"/>
      <c r="B295" s="20" t="s">
        <v>278</v>
      </c>
      <c r="C295" s="13"/>
      <c r="D295" s="39">
        <v>0.23500000000000001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/>
    </row>
    <row r="296" spans="1:11" x14ac:dyDescent="0.25">
      <c r="A296" s="23"/>
      <c r="B296" s="20" t="s">
        <v>203</v>
      </c>
      <c r="C296" s="13"/>
      <c r="D296" s="39">
        <v>2</v>
      </c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 t="s">
        <v>279</v>
      </c>
    </row>
    <row r="297" spans="1:11" x14ac:dyDescent="0.25">
      <c r="A297" s="23">
        <f>EOMONTH(A293,1)</f>
        <v>39325</v>
      </c>
      <c r="B297" s="20" t="s">
        <v>280</v>
      </c>
      <c r="C297" s="13">
        <v>1.25</v>
      </c>
      <c r="D297" s="39">
        <v>1.2770000000000001</v>
      </c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25">
      <c r="A298" s="23">
        <f t="shared" si="2"/>
        <v>39355</v>
      </c>
      <c r="B298" s="20" t="s">
        <v>56</v>
      </c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>
        <v>1</v>
      </c>
      <c r="I298" s="34"/>
      <c r="J298" s="11"/>
      <c r="K298" s="20" t="s">
        <v>281</v>
      </c>
    </row>
    <row r="299" spans="1:11" x14ac:dyDescent="0.25">
      <c r="A299" s="23"/>
      <c r="B299" s="20" t="s">
        <v>168</v>
      </c>
      <c r="C299" s="13"/>
      <c r="D299" s="39">
        <v>1</v>
      </c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 t="s">
        <v>282</v>
      </c>
    </row>
    <row r="300" spans="1:11" x14ac:dyDescent="0.25">
      <c r="A300" s="23"/>
      <c r="B300" s="20" t="s">
        <v>283</v>
      </c>
      <c r="C300" s="13"/>
      <c r="D300" s="39">
        <v>0.77100000000000002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/>
    </row>
    <row r="301" spans="1:11" x14ac:dyDescent="0.25">
      <c r="A301" s="23">
        <f>EOMONTH(A298,1)</f>
        <v>39386</v>
      </c>
      <c r="B301" s="20" t="s">
        <v>56</v>
      </c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>
        <v>1</v>
      </c>
      <c r="I301" s="34"/>
      <c r="J301" s="11"/>
      <c r="K301" s="20" t="s">
        <v>284</v>
      </c>
    </row>
    <row r="302" spans="1:11" x14ac:dyDescent="0.25">
      <c r="A302" s="23"/>
      <c r="B302" s="20" t="s">
        <v>117</v>
      </c>
      <c r="C302" s="13"/>
      <c r="D302" s="39"/>
      <c r="E302" s="34"/>
      <c r="F302" s="20"/>
      <c r="G302" s="13" t="str">
        <f>IF(ISBLANK(Table1[[#This Row],[EARNED]]),"",Table1[[#This Row],[EARNED]])</f>
        <v/>
      </c>
      <c r="H302" s="39"/>
      <c r="I302" s="34"/>
      <c r="J302" s="11"/>
      <c r="K302" s="20" t="s">
        <v>285</v>
      </c>
    </row>
    <row r="303" spans="1:11" x14ac:dyDescent="0.25">
      <c r="A303" s="23"/>
      <c r="B303" s="20" t="s">
        <v>286</v>
      </c>
      <c r="C303" s="13"/>
      <c r="D303" s="39">
        <v>0.98099999999999998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23">
        <f>EOMONTH(A301,1)</f>
        <v>39416</v>
      </c>
      <c r="B304" s="20" t="s">
        <v>287</v>
      </c>
      <c r="C304" s="13">
        <v>1.25</v>
      </c>
      <c r="D304" s="39">
        <v>5.6150000000000002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23">
        <f t="shared" si="2"/>
        <v>39447</v>
      </c>
      <c r="B305" s="20" t="s">
        <v>116</v>
      </c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 t="s">
        <v>288</v>
      </c>
    </row>
    <row r="306" spans="1:11" x14ac:dyDescent="0.25">
      <c r="A306" s="23"/>
      <c r="B306" s="20" t="s">
        <v>57</v>
      </c>
      <c r="C306" s="13"/>
      <c r="D306" s="39"/>
      <c r="E306" s="34"/>
      <c r="F306" s="20"/>
      <c r="G306" s="13" t="str">
        <f>IF(ISBLANK(Table1[[#This Row],[EARNED]]),"",Table1[[#This Row],[EARNED]])</f>
        <v/>
      </c>
      <c r="H306" s="39">
        <v>2</v>
      </c>
      <c r="I306" s="34"/>
      <c r="J306" s="11"/>
      <c r="K306" s="20" t="s">
        <v>289</v>
      </c>
    </row>
    <row r="307" spans="1:11" x14ac:dyDescent="0.25">
      <c r="A307" s="23"/>
      <c r="B307" s="20" t="s">
        <v>203</v>
      </c>
      <c r="C307" s="13"/>
      <c r="D307" s="39">
        <v>2</v>
      </c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25">
      <c r="A308" s="23"/>
      <c r="B308" s="20" t="s">
        <v>292</v>
      </c>
      <c r="C308" s="13"/>
      <c r="D308" s="39">
        <v>2.948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20"/>
    </row>
    <row r="309" spans="1:11" x14ac:dyDescent="0.25">
      <c r="A309" s="48" t="s">
        <v>290</v>
      </c>
      <c r="B309" s="20"/>
      <c r="C309" s="13"/>
      <c r="D309" s="39"/>
      <c r="E309" s="34"/>
      <c r="F309" s="20"/>
      <c r="G309" s="13" t="str">
        <f>IF(ISBLANK(Table1[[#This Row],[EARNED]]),"",Table1[[#This Row],[EARNED]])</f>
        <v/>
      </c>
      <c r="H309" s="39"/>
      <c r="I309" s="34"/>
      <c r="J309" s="11"/>
      <c r="K309" s="20"/>
    </row>
    <row r="310" spans="1:11" x14ac:dyDescent="0.25">
      <c r="A310" s="23">
        <f>EOMONTH(A305,1)</f>
        <v>39478</v>
      </c>
      <c r="B310" s="20" t="s">
        <v>291</v>
      </c>
      <c r="C310" s="13">
        <v>1.25</v>
      </c>
      <c r="D310" s="39">
        <v>1.25</v>
      </c>
      <c r="E310" s="34"/>
      <c r="F310" s="20"/>
      <c r="G310" s="13">
        <f>IF(ISBLANK(Table1[[#This Row],[EARNED]]),"",Table1[[#This Row],[EARNED]])</f>
        <v>1.25</v>
      </c>
      <c r="H310" s="39"/>
      <c r="I310" s="34"/>
      <c r="J310" s="11"/>
      <c r="K310" s="20"/>
    </row>
    <row r="311" spans="1:11" x14ac:dyDescent="0.25">
      <c r="A311" s="23">
        <f t="shared" si="2"/>
        <v>39507</v>
      </c>
      <c r="B311" s="20" t="s">
        <v>56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20" t="s">
        <v>294</v>
      </c>
    </row>
    <row r="312" spans="1:11" x14ac:dyDescent="0.25">
      <c r="A312" s="23"/>
      <c r="B312" s="20" t="s">
        <v>293</v>
      </c>
      <c r="C312" s="13"/>
      <c r="D312" s="39">
        <v>1.3980000000000001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20"/>
    </row>
    <row r="313" spans="1:11" x14ac:dyDescent="0.25">
      <c r="A313" s="23">
        <f>EOMONTH(A311,1)</f>
        <v>39538</v>
      </c>
      <c r="B313" s="20" t="s">
        <v>56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39724</v>
      </c>
    </row>
    <row r="314" spans="1:11" x14ac:dyDescent="0.25">
      <c r="A314" s="23"/>
      <c r="B314" s="20" t="s">
        <v>56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295</v>
      </c>
    </row>
    <row r="315" spans="1:11" x14ac:dyDescent="0.25">
      <c r="A315" s="23"/>
      <c r="B315" s="20" t="s">
        <v>202</v>
      </c>
      <c r="C315" s="13"/>
      <c r="D315" s="39">
        <v>3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 t="s">
        <v>296</v>
      </c>
    </row>
    <row r="316" spans="1:11" x14ac:dyDescent="0.25">
      <c r="A316" s="23"/>
      <c r="B316" s="20" t="s">
        <v>297</v>
      </c>
      <c r="C316" s="13"/>
      <c r="D316" s="39">
        <v>1.758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25">
      <c r="A317" s="23">
        <f>EOMONTH(A313,1)</f>
        <v>39568</v>
      </c>
      <c r="B317" s="20"/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25">
      <c r="A318" s="23">
        <f t="shared" si="2"/>
        <v>39599</v>
      </c>
      <c r="B318" s="20"/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25">
      <c r="A319" s="23">
        <f t="shared" si="2"/>
        <v>39629</v>
      </c>
      <c r="B319" s="20"/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25">
      <c r="A320" s="23">
        <f t="shared" si="2"/>
        <v>39660</v>
      </c>
      <c r="B320" s="20"/>
      <c r="C320" s="13">
        <v>1.25</v>
      </c>
      <c r="D320" s="39"/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25">
      <c r="A321" s="23">
        <f t="shared" si="2"/>
        <v>39691</v>
      </c>
      <c r="B321" s="20"/>
      <c r="C321" s="13">
        <v>1.25</v>
      </c>
      <c r="D321" s="39"/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25">
      <c r="A322" s="23">
        <f t="shared" si="2"/>
        <v>39721</v>
      </c>
      <c r="B322" s="20"/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25">
      <c r="A323" s="23">
        <f t="shared" si="2"/>
        <v>39752</v>
      </c>
      <c r="B323" s="20"/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25">
      <c r="A324" s="23">
        <f t="shared" si="2"/>
        <v>39782</v>
      </c>
      <c r="B324" s="20" t="s">
        <v>92</v>
      </c>
      <c r="C324" s="13">
        <v>1.25</v>
      </c>
      <c r="D324" s="39"/>
      <c r="E324" s="34"/>
      <c r="F324" s="20"/>
      <c r="G324" s="13">
        <f>IF(ISBLANK(Table1[[#This Row],[EARNED]]),"",Table1[[#This Row],[EARNED]])</f>
        <v>1.25</v>
      </c>
      <c r="H324" s="39"/>
      <c r="I324" s="34"/>
      <c r="J324" s="11"/>
      <c r="K324" s="20" t="s">
        <v>298</v>
      </c>
    </row>
    <row r="325" spans="1:11" x14ac:dyDescent="0.25">
      <c r="A325" s="23"/>
      <c r="B325" s="20" t="s">
        <v>203</v>
      </c>
      <c r="C325" s="13"/>
      <c r="D325" s="39">
        <v>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 t="s">
        <v>299</v>
      </c>
    </row>
    <row r="326" spans="1:11" x14ac:dyDescent="0.25">
      <c r="A326" s="23">
        <f>EOMONTH(A324,1)</f>
        <v>39813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25">
      <c r="A327" s="48" t="s">
        <v>300</v>
      </c>
      <c r="B327" s="20"/>
      <c r="C327" s="13"/>
      <c r="D327" s="39"/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25">
      <c r="A328" s="23">
        <f>EOMONTH(A326,1)</f>
        <v>39844</v>
      </c>
      <c r="B328" s="20" t="s">
        <v>301</v>
      </c>
      <c r="C328" s="13">
        <v>1.25</v>
      </c>
      <c r="D328" s="39">
        <v>2.6539999999999999</v>
      </c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25">
      <c r="A329" s="23">
        <f t="shared" si="2"/>
        <v>39872</v>
      </c>
      <c r="B329" s="20"/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/>
    </row>
    <row r="330" spans="1:11" x14ac:dyDescent="0.25">
      <c r="A330" s="23">
        <f t="shared" si="2"/>
        <v>39903</v>
      </c>
      <c r="B330" s="20"/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25">
      <c r="A331" s="23">
        <f t="shared" si="2"/>
        <v>39933</v>
      </c>
      <c r="B331" s="20" t="s">
        <v>302</v>
      </c>
      <c r="C331" s="13">
        <v>1.25</v>
      </c>
      <c r="D331" s="39">
        <v>7</v>
      </c>
      <c r="E331" s="34"/>
      <c r="F331" s="20"/>
      <c r="G331" s="13">
        <f>IF(ISBLANK(Table1[[#This Row],[EARNED]]),"",Table1[[#This Row],[EARNED]])</f>
        <v>1.25</v>
      </c>
      <c r="H331" s="39"/>
      <c r="I331" s="34"/>
      <c r="J331" s="11"/>
      <c r="K331" s="20" t="s">
        <v>303</v>
      </c>
    </row>
    <row r="332" spans="1:11" x14ac:dyDescent="0.25">
      <c r="A332" s="23">
        <f t="shared" si="2"/>
        <v>39964</v>
      </c>
      <c r="B332" s="20" t="s">
        <v>304</v>
      </c>
      <c r="C332" s="13">
        <v>1.25</v>
      </c>
      <c r="D332" s="39">
        <v>1.0369999999999999</v>
      </c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20"/>
    </row>
    <row r="333" spans="1:11" x14ac:dyDescent="0.25">
      <c r="A333" s="23">
        <f t="shared" si="2"/>
        <v>39994</v>
      </c>
      <c r="B333" s="20" t="s">
        <v>99</v>
      </c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>
        <v>3</v>
      </c>
      <c r="I333" s="34"/>
      <c r="J333" s="11"/>
      <c r="K333" s="20" t="s">
        <v>305</v>
      </c>
    </row>
    <row r="334" spans="1:11" x14ac:dyDescent="0.25">
      <c r="A334" s="23"/>
      <c r="B334" s="20" t="s">
        <v>306</v>
      </c>
      <c r="C334" s="13"/>
      <c r="D334" s="39">
        <v>0.29799999999999999</v>
      </c>
      <c r="E334" s="34"/>
      <c r="F334" s="20"/>
      <c r="G334" s="13" t="str">
        <f>IF(ISBLANK(Table1[[#This Row],[EARNED]]),"",Table1[[#This Row],[EARNED]])</f>
        <v/>
      </c>
      <c r="H334" s="39"/>
      <c r="I334" s="34"/>
      <c r="J334" s="11"/>
      <c r="K334" s="20"/>
    </row>
    <row r="335" spans="1:11" x14ac:dyDescent="0.25">
      <c r="A335" s="23">
        <f>EOMONTH(A333,1)</f>
        <v>40025</v>
      </c>
      <c r="B335" s="20" t="s">
        <v>307</v>
      </c>
      <c r="C335" s="13">
        <v>1.25</v>
      </c>
      <c r="D335" s="39">
        <v>0.73499999999999999</v>
      </c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/>
    </row>
    <row r="336" spans="1:11" x14ac:dyDescent="0.25">
      <c r="A336" s="23">
        <f t="shared" si="2"/>
        <v>40056</v>
      </c>
      <c r="B336" s="20" t="s">
        <v>308</v>
      </c>
      <c r="C336" s="13">
        <v>1.25</v>
      </c>
      <c r="D336" s="39">
        <v>0.69199999999999995</v>
      </c>
      <c r="E336" s="34"/>
      <c r="F336" s="20"/>
      <c r="G336" s="13">
        <f>IF(ISBLANK(Table1[[#This Row],[EARNED]]),"",Table1[[#This Row],[EARNED]])</f>
        <v>1.25</v>
      </c>
      <c r="H336" s="39"/>
      <c r="I336" s="34"/>
      <c r="J336" s="11"/>
      <c r="K336" s="20"/>
    </row>
    <row r="337" spans="1:11" x14ac:dyDescent="0.25">
      <c r="A337" s="23">
        <f t="shared" si="2"/>
        <v>40086</v>
      </c>
      <c r="B337" s="20" t="s">
        <v>116</v>
      </c>
      <c r="C337" s="13">
        <v>1.25</v>
      </c>
      <c r="D337" s="39"/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 t="s">
        <v>310</v>
      </c>
    </row>
    <row r="338" spans="1:11" x14ac:dyDescent="0.25">
      <c r="A338" s="23"/>
      <c r="B338" s="20" t="s">
        <v>117</v>
      </c>
      <c r="C338" s="13"/>
      <c r="D338" s="39"/>
      <c r="E338" s="34"/>
      <c r="F338" s="20"/>
      <c r="G338" s="13" t="str">
        <f>IF(ISBLANK(Table1[[#This Row],[EARNED]]),"",Table1[[#This Row],[EARNED]])</f>
        <v/>
      </c>
      <c r="H338" s="39"/>
      <c r="I338" s="34"/>
      <c r="J338" s="11"/>
      <c r="K338" s="20" t="s">
        <v>311</v>
      </c>
    </row>
    <row r="339" spans="1:11" x14ac:dyDescent="0.25">
      <c r="A339" s="23"/>
      <c r="B339" s="20" t="s">
        <v>309</v>
      </c>
      <c r="C339" s="13"/>
      <c r="D339" s="39">
        <v>1.4830000000000001</v>
      </c>
      <c r="E339" s="34"/>
      <c r="F339" s="20"/>
      <c r="G339" s="13" t="str">
        <f>IF(ISBLANK(Table1[[#This Row],[EARNED]]),"",Table1[[#This Row],[EARNED]])</f>
        <v/>
      </c>
      <c r="H339" s="39"/>
      <c r="I339" s="34"/>
      <c r="J339" s="11"/>
      <c r="K339" s="20"/>
    </row>
    <row r="340" spans="1:11" x14ac:dyDescent="0.25">
      <c r="A340" s="23">
        <f>EOMONTH(A337,1)</f>
        <v>40117</v>
      </c>
      <c r="B340" s="20" t="s">
        <v>56</v>
      </c>
      <c r="C340" s="13">
        <v>1.25</v>
      </c>
      <c r="D340" s="39"/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49">
        <v>40035</v>
      </c>
    </row>
    <row r="341" spans="1:11" x14ac:dyDescent="0.25">
      <c r="A341" s="23"/>
      <c r="B341" s="20" t="s">
        <v>56</v>
      </c>
      <c r="C341" s="13"/>
      <c r="D341" s="39"/>
      <c r="E341" s="34"/>
      <c r="F341" s="20"/>
      <c r="G341" s="13"/>
      <c r="H341" s="39"/>
      <c r="I341" s="34"/>
      <c r="J341" s="11"/>
      <c r="K341" s="20" t="s">
        <v>312</v>
      </c>
    </row>
    <row r="342" spans="1:11" x14ac:dyDescent="0.25">
      <c r="A342" s="23"/>
      <c r="B342" s="20" t="s">
        <v>57</v>
      </c>
      <c r="C342" s="13"/>
      <c r="D342" s="39"/>
      <c r="E342" s="34"/>
      <c r="F342" s="20"/>
      <c r="G342" s="13"/>
      <c r="H342" s="39"/>
      <c r="I342" s="34"/>
      <c r="J342" s="11"/>
      <c r="K342" s="20" t="s">
        <v>313</v>
      </c>
    </row>
    <row r="343" spans="1:11" x14ac:dyDescent="0.25">
      <c r="A343" s="23"/>
      <c r="B343" s="20" t="s">
        <v>314</v>
      </c>
      <c r="C343" s="13"/>
      <c r="D343" s="39">
        <v>1.0920000000000001</v>
      </c>
      <c r="E343" s="34"/>
      <c r="F343" s="20"/>
      <c r="G343" s="13"/>
      <c r="H343" s="39"/>
      <c r="I343" s="34"/>
      <c r="J343" s="11"/>
      <c r="K343" s="20"/>
    </row>
    <row r="344" spans="1:11" x14ac:dyDescent="0.25">
      <c r="A344" s="23">
        <f>EOMONTH(A340,1)</f>
        <v>40147</v>
      </c>
      <c r="B344" s="20" t="s">
        <v>315</v>
      </c>
      <c r="C344" s="13">
        <v>1.25</v>
      </c>
      <c r="D344" s="39">
        <v>2.117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25">
      <c r="A345" s="23">
        <f t="shared" si="2"/>
        <v>40178</v>
      </c>
      <c r="B345" s="20" t="s">
        <v>99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3</v>
      </c>
      <c r="I345" s="34"/>
      <c r="J345" s="11"/>
      <c r="K345" s="20" t="s">
        <v>321</v>
      </c>
    </row>
    <row r="346" spans="1:11" x14ac:dyDescent="0.25">
      <c r="A346" s="23"/>
      <c r="B346" s="20" t="s">
        <v>316</v>
      </c>
      <c r="C346" s="13"/>
      <c r="D346" s="39">
        <v>1.8540000000000001</v>
      </c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/>
    </row>
    <row r="347" spans="1:11" x14ac:dyDescent="0.25">
      <c r="A347" s="48" t="s">
        <v>317</v>
      </c>
      <c r="B347" s="20"/>
      <c r="C347" s="13"/>
      <c r="D347" s="39"/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25">
      <c r="A348" s="23">
        <f>EOMONTH(A345,1)</f>
        <v>40209</v>
      </c>
      <c r="B348" s="20" t="s">
        <v>318</v>
      </c>
      <c r="C348" s="13">
        <v>1.25</v>
      </c>
      <c r="D348" s="39">
        <v>1.4670000000000001</v>
      </c>
      <c r="E348" s="34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/>
    </row>
    <row r="349" spans="1:11" x14ac:dyDescent="0.25">
      <c r="A349" s="23">
        <f>EOMONTH(A348,1)</f>
        <v>40237</v>
      </c>
      <c r="B349" s="20" t="s">
        <v>57</v>
      </c>
      <c r="C349" s="13">
        <v>1.25</v>
      </c>
      <c r="D349" s="39"/>
      <c r="E349" s="34"/>
      <c r="F349" s="20"/>
      <c r="G349" s="13">
        <f>IF(ISBLANK(Table1[[#This Row],[EARNED]]),"",Table1[[#This Row],[EARNED]])</f>
        <v>1.25</v>
      </c>
      <c r="H349" s="39">
        <v>2</v>
      </c>
      <c r="I349" s="34"/>
      <c r="J349" s="11"/>
      <c r="K349" s="20" t="s">
        <v>319</v>
      </c>
    </row>
    <row r="350" spans="1:11" x14ac:dyDescent="0.25">
      <c r="A350" s="23"/>
      <c r="B350" s="20" t="s">
        <v>92</v>
      </c>
      <c r="C350" s="13"/>
      <c r="D350" s="39"/>
      <c r="E350" s="34"/>
      <c r="F350" s="20"/>
      <c r="G350" s="13"/>
      <c r="H350" s="39"/>
      <c r="I350" s="34"/>
      <c r="J350" s="11"/>
      <c r="K350" s="20" t="s">
        <v>320</v>
      </c>
    </row>
    <row r="351" spans="1:11" x14ac:dyDescent="0.25">
      <c r="A351" s="23"/>
      <c r="B351" s="20" t="s">
        <v>322</v>
      </c>
      <c r="C351" s="13"/>
      <c r="D351" s="39">
        <v>0.99</v>
      </c>
      <c r="E351" s="34"/>
      <c r="F351" s="20"/>
      <c r="G351" s="13"/>
      <c r="H351" s="39"/>
      <c r="I351" s="34"/>
      <c r="J351" s="11"/>
      <c r="K351" s="20"/>
    </row>
    <row r="352" spans="1:11" x14ac:dyDescent="0.25">
      <c r="A352" s="23">
        <f>EOMONTH(A349,1)</f>
        <v>40268</v>
      </c>
      <c r="B352" s="20" t="s">
        <v>323</v>
      </c>
      <c r="C352" s="13">
        <v>1.25</v>
      </c>
      <c r="D352" s="39">
        <v>1.9849999999999999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23">
        <f>EOMONTH(A352,1)</f>
        <v>40298</v>
      </c>
      <c r="B353" s="20" t="s">
        <v>99</v>
      </c>
      <c r="C353" s="13">
        <v>1.25</v>
      </c>
      <c r="D353" s="39"/>
      <c r="E353" s="34"/>
      <c r="F353" s="20"/>
      <c r="G353" s="13">
        <f>IF(ISBLANK(Table1[[#This Row],[EARNED]]),"",Table1[[#This Row],[EARNED]])</f>
        <v>1.25</v>
      </c>
      <c r="H353" s="39">
        <v>3</v>
      </c>
      <c r="I353" s="34"/>
      <c r="J353" s="11"/>
      <c r="K353" s="20" t="s">
        <v>324</v>
      </c>
    </row>
    <row r="354" spans="1:11" x14ac:dyDescent="0.25">
      <c r="A354" s="23"/>
      <c r="B354" s="20" t="s">
        <v>56</v>
      </c>
      <c r="C354" s="13"/>
      <c r="D354" s="39"/>
      <c r="E354" s="34"/>
      <c r="F354" s="20"/>
      <c r="G354" s="13"/>
      <c r="H354" s="39">
        <v>1</v>
      </c>
      <c r="I354" s="34"/>
      <c r="J354" s="11"/>
      <c r="K354" s="20" t="s">
        <v>326</v>
      </c>
    </row>
    <row r="355" spans="1:11" x14ac:dyDescent="0.25">
      <c r="A355" s="23"/>
      <c r="B355" s="20" t="s">
        <v>325</v>
      </c>
      <c r="C355" s="13"/>
      <c r="D355" s="39">
        <v>1.452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25">
      <c r="A356" s="23">
        <f>EOMONTH(A353,1)</f>
        <v>40329</v>
      </c>
      <c r="B356" s="20" t="s">
        <v>327</v>
      </c>
      <c r="C356" s="13">
        <v>1.25</v>
      </c>
      <c r="D356" s="39">
        <v>0.26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20"/>
    </row>
    <row r="357" spans="1:11" x14ac:dyDescent="0.25">
      <c r="A357" s="23">
        <f t="shared" si="2"/>
        <v>40359</v>
      </c>
      <c r="B357" s="20" t="s">
        <v>328</v>
      </c>
      <c r="C357" s="13">
        <v>1.25</v>
      </c>
      <c r="D357" s="39">
        <v>1.76</v>
      </c>
      <c r="E357" s="34"/>
      <c r="F357" s="20"/>
      <c r="G357" s="13">
        <f>IF(ISBLANK(Table1[[#This Row],[EARNED]]),"",Table1[[#This Row],[EARNED]])</f>
        <v>1.25</v>
      </c>
      <c r="H357" s="39"/>
      <c r="I357" s="34"/>
      <c r="J357" s="11"/>
      <c r="K357" s="20"/>
    </row>
    <row r="358" spans="1:11" x14ac:dyDescent="0.25">
      <c r="A358" s="23">
        <f t="shared" si="2"/>
        <v>40390</v>
      </c>
      <c r="B358" s="20" t="s">
        <v>56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20" t="s">
        <v>329</v>
      </c>
    </row>
    <row r="359" spans="1:11" x14ac:dyDescent="0.25">
      <c r="A359" s="23"/>
      <c r="B359" s="20" t="s">
        <v>56</v>
      </c>
      <c r="C359" s="13"/>
      <c r="D359" s="39"/>
      <c r="E359" s="34"/>
      <c r="F359" s="20"/>
      <c r="G359" s="13" t="str">
        <f>IF(ISBLANK(Table1[[#This Row],[EARNED]]),"",Table1[[#This Row],[EARNED]])</f>
        <v/>
      </c>
      <c r="H359" s="39">
        <v>1</v>
      </c>
      <c r="I359" s="34"/>
      <c r="J359" s="11"/>
      <c r="K359" s="20" t="s">
        <v>330</v>
      </c>
    </row>
    <row r="360" spans="1:11" x14ac:dyDescent="0.25">
      <c r="A360" s="23"/>
      <c r="B360" s="20" t="s">
        <v>331</v>
      </c>
      <c r="C360" s="13"/>
      <c r="D360" s="39">
        <v>1.196</v>
      </c>
      <c r="E360" s="34"/>
      <c r="F360" s="20"/>
      <c r="G360" s="13" t="str">
        <f>IF(ISBLANK(Table1[[#This Row],[EARNED]]),"",Table1[[#This Row],[EARNED]])</f>
        <v/>
      </c>
      <c r="H360" s="39"/>
      <c r="I360" s="34"/>
      <c r="J360" s="11"/>
      <c r="K360" s="20"/>
    </row>
    <row r="361" spans="1:11" x14ac:dyDescent="0.25">
      <c r="A361" s="23">
        <f>EOMONTH(A358,1)</f>
        <v>40421</v>
      </c>
      <c r="B361" s="20" t="s">
        <v>56</v>
      </c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>
        <v>1</v>
      </c>
      <c r="I361" s="34"/>
      <c r="J361" s="11"/>
      <c r="K361" s="49">
        <v>40306</v>
      </c>
    </row>
    <row r="362" spans="1:11" x14ac:dyDescent="0.25">
      <c r="A362" s="23"/>
      <c r="B362" s="20" t="s">
        <v>57</v>
      </c>
      <c r="C362" s="13"/>
      <c r="D362" s="39"/>
      <c r="E362" s="34"/>
      <c r="F362" s="20"/>
      <c r="G362" s="13"/>
      <c r="H362" s="39">
        <v>2</v>
      </c>
      <c r="I362" s="34"/>
      <c r="J362" s="11"/>
      <c r="K362" s="20" t="s">
        <v>333</v>
      </c>
    </row>
    <row r="363" spans="1:11" x14ac:dyDescent="0.25">
      <c r="A363" s="23"/>
      <c r="B363" s="20" t="s">
        <v>332</v>
      </c>
      <c r="C363" s="13"/>
      <c r="D363" s="39">
        <v>1.498</v>
      </c>
      <c r="E363" s="34"/>
      <c r="F363" s="20"/>
      <c r="G363" s="13"/>
      <c r="H363" s="39"/>
      <c r="I363" s="34"/>
      <c r="J363" s="11"/>
      <c r="K363" s="20"/>
    </row>
    <row r="364" spans="1:11" x14ac:dyDescent="0.25">
      <c r="A364" s="23">
        <f>EOMONTH(A361,1)</f>
        <v>40451</v>
      </c>
      <c r="B364" s="20" t="s">
        <v>56</v>
      </c>
      <c r="C364" s="13">
        <v>1.25</v>
      </c>
      <c r="D364" s="39"/>
      <c r="E364" s="34"/>
      <c r="F364" s="20"/>
      <c r="G364" s="13">
        <f>IF(ISBLANK(Table1[[#This Row],[EARNED]]),"",Table1[[#This Row],[EARNED]])</f>
        <v>1.25</v>
      </c>
      <c r="H364" s="39">
        <v>2</v>
      </c>
      <c r="I364" s="34"/>
      <c r="J364" s="11"/>
      <c r="K364" s="20" t="s">
        <v>334</v>
      </c>
    </row>
    <row r="365" spans="1:11" x14ac:dyDescent="0.25">
      <c r="A365" s="23"/>
      <c r="B365" s="20" t="s">
        <v>99</v>
      </c>
      <c r="C365" s="13"/>
      <c r="D365" s="39"/>
      <c r="E365" s="34"/>
      <c r="F365" s="20"/>
      <c r="G365" s="13"/>
      <c r="H365" s="39">
        <v>3</v>
      </c>
      <c r="I365" s="34"/>
      <c r="J365" s="11"/>
      <c r="K365" s="20" t="s">
        <v>335</v>
      </c>
    </row>
    <row r="366" spans="1:11" x14ac:dyDescent="0.25">
      <c r="A366" s="23"/>
      <c r="B366" s="20" t="s">
        <v>99</v>
      </c>
      <c r="C366" s="13"/>
      <c r="D366" s="39"/>
      <c r="E366" s="34"/>
      <c r="F366" s="20"/>
      <c r="G366" s="13"/>
      <c r="H366" s="39">
        <v>3</v>
      </c>
      <c r="I366" s="34"/>
      <c r="J366" s="11"/>
      <c r="K366" s="20" t="s">
        <v>336</v>
      </c>
    </row>
    <row r="367" spans="1:11" x14ac:dyDescent="0.25">
      <c r="A367" s="23"/>
      <c r="B367" s="20" t="s">
        <v>337</v>
      </c>
      <c r="C367" s="13"/>
      <c r="D367" s="39">
        <v>0.442</v>
      </c>
      <c r="E367" s="34"/>
      <c r="F367" s="20"/>
      <c r="G367" s="13" t="str">
        <f>IF(ISBLANK(Table1[[#This Row],[EARNED]]),"",Table1[[#This Row],[EARNED]])</f>
        <v/>
      </c>
      <c r="H367" s="39"/>
      <c r="I367" s="34"/>
      <c r="J367" s="11"/>
      <c r="K367" s="20"/>
    </row>
    <row r="368" spans="1:11" x14ac:dyDescent="0.25">
      <c r="A368" s="23">
        <f>EOMONTH(A364,1)</f>
        <v>40482</v>
      </c>
      <c r="B368" s="20" t="s">
        <v>56</v>
      </c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>
        <v>1</v>
      </c>
      <c r="I368" s="34"/>
      <c r="J368" s="11"/>
      <c r="K368" s="20" t="s">
        <v>338</v>
      </c>
    </row>
    <row r="369" spans="1:11" x14ac:dyDescent="0.25">
      <c r="A369" s="23"/>
      <c r="B369" s="20" t="s">
        <v>339</v>
      </c>
      <c r="C369" s="13"/>
      <c r="D369" s="39">
        <v>1.5150000000000001</v>
      </c>
      <c r="E369" s="34"/>
      <c r="F369" s="20"/>
      <c r="G369" s="13" t="str">
        <f>IF(ISBLANK(Table1[[#This Row],[EARNED]]),"",Table1[[#This Row],[EARNED]])</f>
        <v/>
      </c>
      <c r="H369" s="39"/>
      <c r="I369" s="34"/>
      <c r="J369" s="11"/>
      <c r="K369" s="20"/>
    </row>
    <row r="370" spans="1:11" x14ac:dyDescent="0.25">
      <c r="A370" s="23">
        <f>EOMONTH(A368,1)</f>
        <v>40512</v>
      </c>
      <c r="B370" s="20" t="s">
        <v>57</v>
      </c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>
        <v>2</v>
      </c>
      <c r="I370" s="34"/>
      <c r="J370" s="11"/>
      <c r="K370" s="20" t="s">
        <v>340</v>
      </c>
    </row>
    <row r="371" spans="1:11" x14ac:dyDescent="0.25">
      <c r="A371" s="23"/>
      <c r="B371" s="20" t="s">
        <v>341</v>
      </c>
      <c r="C371" s="13"/>
      <c r="D371" s="39">
        <v>0.91500000000000004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25">
      <c r="A372" s="23">
        <f>EOMONTH(A370,1)</f>
        <v>40543</v>
      </c>
      <c r="B372" s="20" t="s">
        <v>56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>
        <v>1</v>
      </c>
      <c r="I372" s="34"/>
      <c r="J372" s="11"/>
      <c r="K372" s="20" t="s">
        <v>342</v>
      </c>
    </row>
    <row r="373" spans="1:11" x14ac:dyDescent="0.25">
      <c r="A373" s="23"/>
      <c r="B373" s="20" t="s">
        <v>343</v>
      </c>
      <c r="C373" s="13"/>
      <c r="D373" s="39">
        <v>1.0249999999999999</v>
      </c>
      <c r="E373" s="34"/>
      <c r="F373" s="20"/>
      <c r="G373" s="13" t="str">
        <f>IF(ISBLANK(Table1[[#This Row],[EARNED]]),"",Table1[[#This Row],[EARNED]])</f>
        <v/>
      </c>
      <c r="H373" s="39"/>
      <c r="I373" s="34"/>
      <c r="J373" s="11"/>
      <c r="K373" s="20"/>
    </row>
    <row r="374" spans="1:11" x14ac:dyDescent="0.25">
      <c r="A374" s="48" t="s">
        <v>344</v>
      </c>
      <c r="B374" s="20"/>
      <c r="C374" s="13"/>
      <c r="D374" s="39"/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25">
      <c r="A375" s="23">
        <f>EOMONTH(A372,1)</f>
        <v>40574</v>
      </c>
      <c r="B375" s="20" t="s">
        <v>129</v>
      </c>
      <c r="C375" s="13">
        <v>1.25</v>
      </c>
      <c r="D375" s="39">
        <v>0.17300000000000001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f>EOMONTH(A375,1)</f>
        <v>40602</v>
      </c>
      <c r="B376" s="20" t="s">
        <v>57</v>
      </c>
      <c r="C376" s="13">
        <v>1.25</v>
      </c>
      <c r="D376" s="39"/>
      <c r="E376" s="34"/>
      <c r="F376" s="20"/>
      <c r="G376" s="13">
        <f>IF(ISBLANK(Table1[[#This Row],[EARNED]]),"",Table1[[#This Row],[EARNED]])</f>
        <v>1.25</v>
      </c>
      <c r="H376" s="39">
        <v>2</v>
      </c>
      <c r="I376" s="34"/>
      <c r="J376" s="11"/>
      <c r="K376" s="20" t="s">
        <v>355</v>
      </c>
    </row>
    <row r="377" spans="1:11" x14ac:dyDescent="0.25">
      <c r="A377" s="23"/>
      <c r="B377" s="20" t="s">
        <v>56</v>
      </c>
      <c r="C377" s="13"/>
      <c r="D377" s="39"/>
      <c r="E377" s="34"/>
      <c r="F377" s="20"/>
      <c r="G377" s="13"/>
      <c r="H377" s="39">
        <v>1</v>
      </c>
      <c r="I377" s="34"/>
      <c r="J377" s="11"/>
      <c r="K377" s="20" t="s">
        <v>354</v>
      </c>
    </row>
    <row r="378" spans="1:11" x14ac:dyDescent="0.25">
      <c r="A378" s="23"/>
      <c r="B378" s="20" t="s">
        <v>345</v>
      </c>
      <c r="C378" s="13"/>
      <c r="D378" s="39">
        <v>0.125</v>
      </c>
      <c r="E378" s="34"/>
      <c r="F378" s="20"/>
      <c r="G378" s="13"/>
      <c r="H378" s="39"/>
      <c r="I378" s="34"/>
      <c r="J378" s="11"/>
      <c r="K378" s="20"/>
    </row>
    <row r="379" spans="1:11" x14ac:dyDescent="0.25">
      <c r="A379" s="23">
        <f>EOMONTH(A376,1)</f>
        <v>40633</v>
      </c>
      <c r="B379" s="20" t="s">
        <v>116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/>
      <c r="I379" s="34"/>
      <c r="J379" s="11"/>
      <c r="K379" s="20" t="s">
        <v>353</v>
      </c>
    </row>
    <row r="380" spans="1:11" x14ac:dyDescent="0.25">
      <c r="A380" s="23"/>
      <c r="B380" s="20" t="s">
        <v>202</v>
      </c>
      <c r="C380" s="13"/>
      <c r="D380" s="39">
        <v>3</v>
      </c>
      <c r="E380" s="34"/>
      <c r="F380" s="20"/>
      <c r="G380" s="13"/>
      <c r="H380" s="39"/>
      <c r="I380" s="34"/>
      <c r="J380" s="11"/>
      <c r="K380" s="20" t="s">
        <v>352</v>
      </c>
    </row>
    <row r="381" spans="1:11" x14ac:dyDescent="0.25">
      <c r="A381" s="23"/>
      <c r="B381" s="20" t="s">
        <v>57</v>
      </c>
      <c r="C381" s="13"/>
      <c r="D381" s="39"/>
      <c r="E381" s="34"/>
      <c r="F381" s="20"/>
      <c r="G381" s="13"/>
      <c r="H381" s="39">
        <v>2</v>
      </c>
      <c r="I381" s="34"/>
      <c r="J381" s="11"/>
      <c r="K381" s="20" t="s">
        <v>351</v>
      </c>
    </row>
    <row r="382" spans="1:11" x14ac:dyDescent="0.25">
      <c r="A382" s="23"/>
      <c r="B382" s="20" t="s">
        <v>346</v>
      </c>
      <c r="C382" s="13"/>
      <c r="D382" s="39">
        <v>0.221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23">
        <f>EOMONTH(A379,1)</f>
        <v>40663</v>
      </c>
      <c r="B383" s="20" t="s">
        <v>347</v>
      </c>
      <c r="C383" s="13">
        <v>1.25</v>
      </c>
      <c r="D383" s="39">
        <v>1.335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23">
        <f t="shared" ref="A384:A483" si="3">EOMONTH(A383,1)</f>
        <v>40694</v>
      </c>
      <c r="B384" s="20" t="s">
        <v>348</v>
      </c>
      <c r="C384" s="13">
        <v>1.25</v>
      </c>
      <c r="D384" s="39">
        <v>0.71899999999999997</v>
      </c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25">
      <c r="A385" s="23">
        <f t="shared" si="3"/>
        <v>40724</v>
      </c>
      <c r="B385" s="20" t="s">
        <v>349</v>
      </c>
      <c r="C385" s="13">
        <v>1.25</v>
      </c>
      <c r="D385" s="39">
        <v>1.1419999999999999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25">
      <c r="A386" s="23">
        <f t="shared" si="3"/>
        <v>40755</v>
      </c>
      <c r="B386" s="20" t="s">
        <v>56</v>
      </c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>
        <v>1</v>
      </c>
      <c r="I386" s="34"/>
      <c r="J386" s="11"/>
      <c r="K386" s="20" t="s">
        <v>350</v>
      </c>
    </row>
    <row r="387" spans="1:11" x14ac:dyDescent="0.25">
      <c r="A387" s="23"/>
      <c r="B387" s="20" t="s">
        <v>356</v>
      </c>
      <c r="C387" s="13"/>
      <c r="D387" s="39">
        <v>0.77300000000000002</v>
      </c>
      <c r="E387" s="34"/>
      <c r="F387" s="20"/>
      <c r="G387" s="13" t="str">
        <f>IF(ISBLANK(Table1[[#This Row],[EARNED]]),"",Table1[[#This Row],[EARNED]])</f>
        <v/>
      </c>
      <c r="H387" s="39"/>
      <c r="I387" s="34"/>
      <c r="J387" s="11"/>
      <c r="K387" s="20"/>
    </row>
    <row r="388" spans="1:11" x14ac:dyDescent="0.25">
      <c r="A388" s="23">
        <f>EOMONTH(A386,1)</f>
        <v>40786</v>
      </c>
      <c r="B388" s="20" t="s">
        <v>57</v>
      </c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>
        <v>2</v>
      </c>
      <c r="I388" s="34"/>
      <c r="J388" s="11"/>
      <c r="K388" s="20" t="s">
        <v>357</v>
      </c>
    </row>
    <row r="389" spans="1:11" x14ac:dyDescent="0.25">
      <c r="A389" s="23"/>
      <c r="B389" s="20" t="s">
        <v>117</v>
      </c>
      <c r="C389" s="13"/>
      <c r="D389" s="39"/>
      <c r="E389" s="34"/>
      <c r="F389" s="20"/>
      <c r="G389" s="13" t="str">
        <f>IF(ISBLANK(Table1[[#This Row],[EARNED]]),"",Table1[[#This Row],[EARNED]])</f>
        <v/>
      </c>
      <c r="H389" s="39"/>
      <c r="I389" s="34"/>
      <c r="J389" s="11"/>
      <c r="K389" s="20" t="s">
        <v>358</v>
      </c>
    </row>
    <row r="390" spans="1:11" x14ac:dyDescent="0.25">
      <c r="A390" s="23"/>
      <c r="B390" s="20" t="s">
        <v>362</v>
      </c>
      <c r="C390" s="13"/>
      <c r="D390" s="39"/>
      <c r="E390" s="34"/>
      <c r="F390" s="20"/>
      <c r="G390" s="13" t="str">
        <f>IF(ISBLANK(Table1[[#This Row],[EARNED]]),"",Table1[[#This Row],[EARNED]])</f>
        <v/>
      </c>
      <c r="H390" s="39">
        <v>2</v>
      </c>
      <c r="I390" s="34"/>
      <c r="J390" s="11"/>
      <c r="K390" s="20" t="s">
        <v>363</v>
      </c>
    </row>
    <row r="391" spans="1:11" x14ac:dyDescent="0.25">
      <c r="A391" s="23"/>
      <c r="B391" s="20" t="s">
        <v>185</v>
      </c>
      <c r="C391" s="13"/>
      <c r="D391" s="39">
        <v>1.2230000000000001</v>
      </c>
      <c r="E391" s="34"/>
      <c r="F391" s="20"/>
      <c r="G391" s="13"/>
      <c r="H391" s="39"/>
      <c r="I391" s="34"/>
      <c r="J391" s="11"/>
      <c r="K391" s="20"/>
    </row>
    <row r="392" spans="1:11" x14ac:dyDescent="0.25">
      <c r="A392" s="23">
        <f>EOMONTH(A388,1)</f>
        <v>40816</v>
      </c>
      <c r="B392" s="20" t="s">
        <v>56</v>
      </c>
      <c r="C392" s="13">
        <v>1.25</v>
      </c>
      <c r="D392" s="39"/>
      <c r="E392" s="34"/>
      <c r="F392" s="20"/>
      <c r="G392" s="13">
        <f>IF(ISBLANK(Table1[[#This Row],[EARNED]]),"",Table1[[#This Row],[EARNED]])</f>
        <v>1.25</v>
      </c>
      <c r="H392" s="39">
        <v>1</v>
      </c>
      <c r="I392" s="34"/>
      <c r="J392" s="11"/>
      <c r="K392" s="20" t="s">
        <v>361</v>
      </c>
    </row>
    <row r="393" spans="1:11" x14ac:dyDescent="0.25">
      <c r="A393" s="23"/>
      <c r="B393" s="20" t="s">
        <v>359</v>
      </c>
      <c r="C393" s="13"/>
      <c r="D393" s="39">
        <v>1.7290000000000001</v>
      </c>
      <c r="E393" s="34"/>
      <c r="F393" s="20"/>
      <c r="G393" s="13" t="str">
        <f>IF(ISBLANK(Table1[[#This Row],[EARNED]]),"",Table1[[#This Row],[EARNED]])</f>
        <v/>
      </c>
      <c r="H393" s="39"/>
      <c r="I393" s="34"/>
      <c r="J393" s="11"/>
      <c r="K393" s="20"/>
    </row>
    <row r="394" spans="1:11" x14ac:dyDescent="0.25">
      <c r="A394" s="23">
        <f>EOMONTH(A392,1)</f>
        <v>40847</v>
      </c>
      <c r="B394" s="20" t="s">
        <v>360</v>
      </c>
      <c r="C394" s="13">
        <v>1.25</v>
      </c>
      <c r="D394" s="39">
        <v>6</v>
      </c>
      <c r="E394" s="34"/>
      <c r="F394" s="20"/>
      <c r="G394" s="13">
        <f>IF(ISBLANK(Table1[[#This Row],[EARNED]]),"",Table1[[#This Row],[EARNED]])</f>
        <v>1.25</v>
      </c>
      <c r="H394" s="39"/>
      <c r="I394" s="34"/>
      <c r="J394" s="11"/>
      <c r="K394" s="20"/>
    </row>
    <row r="395" spans="1:11" x14ac:dyDescent="0.25">
      <c r="A395" s="23"/>
      <c r="B395" s="20" t="s">
        <v>364</v>
      </c>
      <c r="C395" s="13"/>
      <c r="D395" s="39">
        <v>9.4E-2</v>
      </c>
      <c r="E395" s="34"/>
      <c r="F395" s="20"/>
      <c r="G395" s="13"/>
      <c r="H395" s="39"/>
      <c r="I395" s="34"/>
      <c r="J395" s="11"/>
      <c r="K395" s="20"/>
    </row>
    <row r="396" spans="1:11" x14ac:dyDescent="0.25">
      <c r="A396" s="23">
        <f>EOMONTH(A394,1)</f>
        <v>40877</v>
      </c>
      <c r="B396" s="20" t="s">
        <v>365</v>
      </c>
      <c r="C396" s="13">
        <v>1.25</v>
      </c>
      <c r="D396" s="39">
        <v>0.35599999999999998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23">
        <f t="shared" si="3"/>
        <v>40908</v>
      </c>
      <c r="B397" s="20" t="s">
        <v>99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3</v>
      </c>
      <c r="I397" s="34"/>
      <c r="J397" s="11"/>
      <c r="K397" s="20" t="s">
        <v>368</v>
      </c>
    </row>
    <row r="398" spans="1:11" x14ac:dyDescent="0.25">
      <c r="A398" s="23"/>
      <c r="B398" s="20" t="s">
        <v>366</v>
      </c>
      <c r="C398" s="13"/>
      <c r="D398" s="39">
        <v>0.54200000000000004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25">
      <c r="A399" s="48" t="s">
        <v>367</v>
      </c>
      <c r="B399" s="20"/>
      <c r="C399" s="13"/>
      <c r="D399" s="39"/>
      <c r="E399" s="34"/>
      <c r="F399" s="20"/>
      <c r="G399" s="13" t="str">
        <f>IF(ISBLANK(Table1[[#This Row],[EARNED]]),"",Table1[[#This Row],[EARNED]])</f>
        <v/>
      </c>
      <c r="H399" s="39"/>
      <c r="I399" s="34"/>
      <c r="J399" s="11"/>
      <c r="K399" s="20"/>
    </row>
    <row r="400" spans="1:11" x14ac:dyDescent="0.25">
      <c r="A400" s="23">
        <f>EOMONTH(A397,1)</f>
        <v>40939</v>
      </c>
      <c r="B400" s="20" t="s">
        <v>369</v>
      </c>
      <c r="C400" s="13">
        <v>1.25</v>
      </c>
      <c r="D400" s="39">
        <v>0.28300000000000003</v>
      </c>
      <c r="E400" s="34"/>
      <c r="F400" s="20"/>
      <c r="G400" s="13">
        <f>IF(ISBLANK(Table1[[#This Row],[EARNED]]),"",Table1[[#This Row],[EARNED]])</f>
        <v>1.25</v>
      </c>
      <c r="H400" s="39"/>
      <c r="I400" s="34"/>
      <c r="J400" s="11"/>
      <c r="K400" s="20"/>
    </row>
    <row r="401" spans="1:11" x14ac:dyDescent="0.25">
      <c r="A401" s="23">
        <f t="shared" si="3"/>
        <v>40968</v>
      </c>
      <c r="B401" s="20" t="s">
        <v>57</v>
      </c>
      <c r="C401" s="13">
        <v>1.25</v>
      </c>
      <c r="D401" s="39"/>
      <c r="E401" s="34"/>
      <c r="F401" s="20"/>
      <c r="G401" s="13">
        <f>IF(ISBLANK(Table1[[#This Row],[EARNED]]),"",Table1[[#This Row],[EARNED]])</f>
        <v>1.25</v>
      </c>
      <c r="H401" s="39">
        <v>2</v>
      </c>
      <c r="I401" s="34"/>
      <c r="J401" s="11"/>
      <c r="K401" s="20" t="s">
        <v>370</v>
      </c>
    </row>
    <row r="402" spans="1:11" x14ac:dyDescent="0.25">
      <c r="A402" s="23"/>
      <c r="B402" s="20" t="s">
        <v>327</v>
      </c>
      <c r="C402" s="13"/>
      <c r="D402" s="39">
        <v>0.26</v>
      </c>
      <c r="E402" s="34"/>
      <c r="F402" s="20"/>
      <c r="G402" s="13"/>
      <c r="H402" s="39"/>
      <c r="I402" s="34"/>
      <c r="J402" s="11"/>
      <c r="K402" s="20"/>
    </row>
    <row r="403" spans="1:11" x14ac:dyDescent="0.25">
      <c r="A403" s="23">
        <f>EOMONTH(A401,1)</f>
        <v>40999</v>
      </c>
      <c r="B403" s="20" t="s">
        <v>99</v>
      </c>
      <c r="C403" s="13">
        <v>1.25</v>
      </c>
      <c r="D403" s="39"/>
      <c r="E403" s="34"/>
      <c r="F403" s="20"/>
      <c r="G403" s="13">
        <f>IF(ISBLANK(Table1[[#This Row],[EARNED]]),"",Table1[[#This Row],[EARNED]])</f>
        <v>1.25</v>
      </c>
      <c r="H403" s="39">
        <v>3</v>
      </c>
      <c r="I403" s="34"/>
      <c r="J403" s="11"/>
      <c r="K403" s="20" t="s">
        <v>372</v>
      </c>
    </row>
    <row r="404" spans="1:11" x14ac:dyDescent="0.25">
      <c r="A404" s="23">
        <f t="shared" si="3"/>
        <v>41029</v>
      </c>
      <c r="B404" s="20" t="s">
        <v>99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>
        <v>3</v>
      </c>
      <c r="I404" s="34"/>
      <c r="J404" s="11"/>
      <c r="K404" s="20" t="s">
        <v>373</v>
      </c>
    </row>
    <row r="405" spans="1:11" x14ac:dyDescent="0.25">
      <c r="A405" s="23"/>
      <c r="B405" s="20" t="s">
        <v>371</v>
      </c>
      <c r="C405" s="13"/>
      <c r="D405" s="39">
        <v>2.0670000000000002</v>
      </c>
      <c r="E405" s="34"/>
      <c r="F405" s="20"/>
      <c r="G405" s="13"/>
      <c r="H405" s="39"/>
      <c r="I405" s="34"/>
      <c r="J405" s="11"/>
      <c r="K405" s="20"/>
    </row>
    <row r="406" spans="1:11" x14ac:dyDescent="0.25">
      <c r="A406" s="23">
        <f>EOMONTH(A404,1)</f>
        <v>41060</v>
      </c>
      <c r="B406" s="20" t="s">
        <v>117</v>
      </c>
      <c r="C406" s="13">
        <v>1.25</v>
      </c>
      <c r="D406" s="39"/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 t="s">
        <v>374</v>
      </c>
    </row>
    <row r="407" spans="1:11" x14ac:dyDescent="0.25">
      <c r="A407" s="23"/>
      <c r="B407" s="20" t="s">
        <v>375</v>
      </c>
      <c r="C407" s="13"/>
      <c r="D407" s="39">
        <v>1.5979999999999999</v>
      </c>
      <c r="E407" s="34"/>
      <c r="F407" s="20"/>
      <c r="G407" s="13" t="str">
        <f>IF(ISBLANK(Table1[[#This Row],[EARNED]]),"",Table1[[#This Row],[EARNED]])</f>
        <v/>
      </c>
      <c r="H407" s="39"/>
      <c r="I407" s="34"/>
      <c r="J407" s="11"/>
      <c r="K407" s="20"/>
    </row>
    <row r="408" spans="1:11" x14ac:dyDescent="0.25">
      <c r="A408" s="23">
        <f>EOMONTH(A406,1)</f>
        <v>41090</v>
      </c>
      <c r="B408" s="20" t="s">
        <v>99</v>
      </c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>
        <v>3</v>
      </c>
      <c r="I408" s="34"/>
      <c r="J408" s="11"/>
      <c r="K408" s="20" t="s">
        <v>376</v>
      </c>
    </row>
    <row r="409" spans="1:11" x14ac:dyDescent="0.25">
      <c r="A409" s="23"/>
      <c r="B409" s="20" t="s">
        <v>377</v>
      </c>
      <c r="C409" s="13"/>
      <c r="D409" s="39">
        <v>1.3080000000000001</v>
      </c>
      <c r="E409" s="34"/>
      <c r="F409" s="20"/>
      <c r="G409" s="13" t="str">
        <f>IF(ISBLANK(Table1[[#This Row],[EARNED]]),"",Table1[[#This Row],[EARNED]])</f>
        <v/>
      </c>
      <c r="H409" s="39"/>
      <c r="I409" s="34"/>
      <c r="J409" s="11"/>
      <c r="K409" s="20"/>
    </row>
    <row r="410" spans="1:11" x14ac:dyDescent="0.25">
      <c r="A410" s="23">
        <f>EOMONTH(A408,1)</f>
        <v>41121</v>
      </c>
      <c r="B410" s="20" t="s">
        <v>378</v>
      </c>
      <c r="C410" s="13">
        <v>1.25</v>
      </c>
      <c r="D410" s="39">
        <v>0.40600000000000003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/>
    </row>
    <row r="411" spans="1:11" x14ac:dyDescent="0.25">
      <c r="A411" s="23">
        <f t="shared" si="3"/>
        <v>41152</v>
      </c>
      <c r="B411" s="20" t="s">
        <v>57</v>
      </c>
      <c r="C411" s="13">
        <v>1.25</v>
      </c>
      <c r="D411" s="39"/>
      <c r="E411" s="34"/>
      <c r="F411" s="20"/>
      <c r="G411" s="13">
        <f>IF(ISBLANK(Table1[[#This Row],[EARNED]]),"",Table1[[#This Row],[EARNED]])</f>
        <v>1.25</v>
      </c>
      <c r="H411" s="39">
        <v>2</v>
      </c>
      <c r="I411" s="34"/>
      <c r="J411" s="11"/>
      <c r="K411" s="20" t="s">
        <v>379</v>
      </c>
    </row>
    <row r="412" spans="1:11" x14ac:dyDescent="0.25">
      <c r="A412" s="23"/>
      <c r="B412" s="20" t="s">
        <v>380</v>
      </c>
      <c r="C412" s="13"/>
      <c r="D412" s="39">
        <v>1.548</v>
      </c>
      <c r="E412" s="34"/>
      <c r="F412" s="20"/>
      <c r="G412" s="13"/>
      <c r="H412" s="39"/>
      <c r="I412" s="34"/>
      <c r="J412" s="11"/>
      <c r="K412" s="20"/>
    </row>
    <row r="413" spans="1:11" x14ac:dyDescent="0.25">
      <c r="A413" s="23">
        <f>EOMONTH(A411,1)</f>
        <v>41182</v>
      </c>
      <c r="B413" s="20" t="s">
        <v>56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>
        <v>1</v>
      </c>
      <c r="I413" s="34"/>
      <c r="J413" s="11"/>
      <c r="K413" s="20" t="s">
        <v>381</v>
      </c>
    </row>
    <row r="414" spans="1:11" x14ac:dyDescent="0.25">
      <c r="A414" s="23"/>
      <c r="B414" s="20" t="s">
        <v>384</v>
      </c>
      <c r="C414" s="13"/>
      <c r="D414" s="39">
        <v>0.41899999999999998</v>
      </c>
      <c r="E414" s="34"/>
      <c r="F414" s="20"/>
      <c r="G414" s="13" t="str">
        <f>IF(ISBLANK(Table1[[#This Row],[EARNED]]),"",Table1[[#This Row],[EARNED]])</f>
        <v/>
      </c>
      <c r="H414" s="39"/>
      <c r="I414" s="34"/>
      <c r="J414" s="11"/>
      <c r="K414" s="20"/>
    </row>
    <row r="415" spans="1:11" x14ac:dyDescent="0.25">
      <c r="A415" s="23">
        <f>EOMONTH(A413,1)</f>
        <v>41213</v>
      </c>
      <c r="B415" s="20" t="s">
        <v>57</v>
      </c>
      <c r="C415" s="13">
        <v>1.25</v>
      </c>
      <c r="D415" s="39"/>
      <c r="E415" s="34"/>
      <c r="F415" s="20"/>
      <c r="G415" s="13">
        <f>IF(ISBLANK(Table1[[#This Row],[EARNED]]),"",Table1[[#This Row],[EARNED]])</f>
        <v>1.25</v>
      </c>
      <c r="H415" s="39">
        <v>2</v>
      </c>
      <c r="I415" s="34"/>
      <c r="J415" s="11"/>
      <c r="K415" s="20" t="s">
        <v>383</v>
      </c>
    </row>
    <row r="416" spans="1:11" x14ac:dyDescent="0.25">
      <c r="A416" s="23"/>
      <c r="B416" s="20" t="s">
        <v>382</v>
      </c>
      <c r="C416" s="13"/>
      <c r="D416" s="39">
        <v>0.53500000000000003</v>
      </c>
      <c r="E416" s="34"/>
      <c r="F416" s="20"/>
      <c r="G416" s="13"/>
      <c r="H416" s="39"/>
      <c r="I416" s="34"/>
      <c r="J416" s="11"/>
      <c r="K416" s="20"/>
    </row>
    <row r="417" spans="1:11" x14ac:dyDescent="0.25">
      <c r="A417" s="23">
        <f>EOMONTH(A415,1)</f>
        <v>41243</v>
      </c>
      <c r="B417" s="20" t="s">
        <v>385</v>
      </c>
      <c r="C417" s="13">
        <v>1.25</v>
      </c>
      <c r="D417" s="39">
        <v>9.8000000000000004E-2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25">
      <c r="A418" s="23">
        <f t="shared" si="3"/>
        <v>41274</v>
      </c>
      <c r="B418" s="20" t="s">
        <v>66</v>
      </c>
      <c r="C418" s="13">
        <v>1.25</v>
      </c>
      <c r="D418" s="39">
        <v>5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386</v>
      </c>
    </row>
    <row r="419" spans="1:11" x14ac:dyDescent="0.25">
      <c r="A419" s="23"/>
      <c r="B419" s="20" t="s">
        <v>387</v>
      </c>
      <c r="C419" s="13"/>
      <c r="D419" s="39">
        <v>2.8439999999999999</v>
      </c>
      <c r="E419" s="34"/>
      <c r="F419" s="20"/>
      <c r="G419" s="13"/>
      <c r="H419" s="39"/>
      <c r="I419" s="34"/>
      <c r="J419" s="11"/>
      <c r="K419" s="20"/>
    </row>
    <row r="420" spans="1:11" x14ac:dyDescent="0.25">
      <c r="A420" s="48" t="s">
        <v>388</v>
      </c>
      <c r="B420" s="20"/>
      <c r="C420" s="13"/>
      <c r="D420" s="39"/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20"/>
    </row>
    <row r="421" spans="1:11" x14ac:dyDescent="0.25">
      <c r="A421" s="23">
        <f>EOMONTH(A418,1)</f>
        <v>41305</v>
      </c>
      <c r="B421" s="20" t="s">
        <v>389</v>
      </c>
      <c r="C421" s="13">
        <v>1.25</v>
      </c>
      <c r="D421" s="39">
        <v>0.10400000000000001</v>
      </c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/>
    </row>
    <row r="422" spans="1:11" x14ac:dyDescent="0.25">
      <c r="A422" s="23">
        <f t="shared" si="3"/>
        <v>41333</v>
      </c>
      <c r="B422" s="20" t="s">
        <v>390</v>
      </c>
      <c r="C422" s="13">
        <v>1.25</v>
      </c>
      <c r="D422" s="39">
        <v>1.794</v>
      </c>
      <c r="E422" s="34"/>
      <c r="F422" s="20"/>
      <c r="G422" s="13">
        <f>IF(ISBLANK(Table1[[#This Row],[EARNED]]),"",Table1[[#This Row],[EARNED]])</f>
        <v>1.25</v>
      </c>
      <c r="H422" s="39"/>
      <c r="I422" s="34"/>
      <c r="J422" s="11"/>
      <c r="K422" s="20"/>
    </row>
    <row r="423" spans="1:11" x14ac:dyDescent="0.25">
      <c r="A423" s="23">
        <f t="shared" si="3"/>
        <v>41364</v>
      </c>
      <c r="B423" s="20" t="s">
        <v>391</v>
      </c>
      <c r="C423" s="13">
        <v>1.25</v>
      </c>
      <c r="D423" s="39">
        <v>5.000000000000001E-2</v>
      </c>
      <c r="E423" s="34"/>
      <c r="F423" s="20"/>
      <c r="G423" s="13">
        <f>IF(ISBLANK(Table1[[#This Row],[EARNED]]),"",Table1[[#This Row],[EARNED]])</f>
        <v>1.25</v>
      </c>
      <c r="H423" s="39"/>
      <c r="I423" s="34"/>
      <c r="J423" s="11"/>
      <c r="K423" s="20"/>
    </row>
    <row r="424" spans="1:11" x14ac:dyDescent="0.25">
      <c r="A424" s="23">
        <f t="shared" si="3"/>
        <v>41394</v>
      </c>
      <c r="B424" s="20" t="s">
        <v>202</v>
      </c>
      <c r="C424" s="13">
        <v>1.25</v>
      </c>
      <c r="D424" s="39">
        <v>3</v>
      </c>
      <c r="E424" s="34"/>
      <c r="F424" s="20"/>
      <c r="G424" s="13">
        <f>IF(ISBLANK(Table1[[#This Row],[EARNED]]),"",Table1[[#This Row],[EARNED]])</f>
        <v>1.25</v>
      </c>
      <c r="H424" s="39"/>
      <c r="I424" s="34"/>
      <c r="J424" s="11"/>
      <c r="K424" s="20" t="s">
        <v>392</v>
      </c>
    </row>
    <row r="425" spans="1:11" x14ac:dyDescent="0.25">
      <c r="A425" s="23"/>
      <c r="B425" s="20" t="s">
        <v>142</v>
      </c>
      <c r="C425" s="13"/>
      <c r="D425" s="39">
        <v>5.2000000000000011E-2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25">
      <c r="A426" s="23">
        <f>EOMONTH(A424,1)</f>
        <v>41425</v>
      </c>
      <c r="B426" s="20" t="s">
        <v>57</v>
      </c>
      <c r="C426" s="13">
        <v>1.25</v>
      </c>
      <c r="D426" s="39"/>
      <c r="E426" s="34"/>
      <c r="F426" s="20"/>
      <c r="G426" s="13">
        <f>IF(ISBLANK(Table1[[#This Row],[EARNED]]),"",Table1[[#This Row],[EARNED]])</f>
        <v>1.25</v>
      </c>
      <c r="H426" s="39">
        <v>2</v>
      </c>
      <c r="I426" s="34"/>
      <c r="J426" s="11"/>
      <c r="K426" s="20" t="s">
        <v>393</v>
      </c>
    </row>
    <row r="427" spans="1:11" x14ac:dyDescent="0.25">
      <c r="A427" s="23"/>
      <c r="B427" s="20" t="s">
        <v>394</v>
      </c>
      <c r="C427" s="13"/>
      <c r="D427" s="39">
        <v>1.865</v>
      </c>
      <c r="E427" s="34"/>
      <c r="F427" s="20"/>
      <c r="G427" s="13" t="str">
        <f>IF(ISBLANK(Table1[[#This Row],[EARNED]]),"",Table1[[#This Row],[EARNED]])</f>
        <v/>
      </c>
      <c r="H427" s="39"/>
      <c r="I427" s="34"/>
      <c r="J427" s="11"/>
      <c r="K427" s="20"/>
    </row>
    <row r="428" spans="1:11" x14ac:dyDescent="0.25">
      <c r="A428" s="23">
        <f>EOMONTH(A426,1)</f>
        <v>41455</v>
      </c>
      <c r="B428" s="20" t="s">
        <v>117</v>
      </c>
      <c r="C428" s="13">
        <v>1.25</v>
      </c>
      <c r="D428" s="39"/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 t="s">
        <v>395</v>
      </c>
    </row>
    <row r="429" spans="1:11" x14ac:dyDescent="0.25">
      <c r="A429" s="23"/>
      <c r="B429" s="20" t="s">
        <v>396</v>
      </c>
      <c r="C429" s="13"/>
      <c r="D429" s="39">
        <v>0.11900000000000001</v>
      </c>
      <c r="E429" s="34"/>
      <c r="F429" s="20"/>
      <c r="G429" s="13"/>
      <c r="H429" s="39"/>
      <c r="I429" s="34"/>
      <c r="J429" s="11"/>
      <c r="K429" s="20"/>
    </row>
    <row r="430" spans="1:11" x14ac:dyDescent="0.25">
      <c r="A430" s="23">
        <f>EOMONTH(A428,1)</f>
        <v>41486</v>
      </c>
      <c r="B430" s="20" t="s">
        <v>397</v>
      </c>
      <c r="C430" s="13">
        <v>1.25</v>
      </c>
      <c r="D430" s="39">
        <v>0.115</v>
      </c>
      <c r="E430" s="34"/>
      <c r="F430" s="20"/>
      <c r="G430" s="13">
        <f>IF(ISBLANK(Table1[[#This Row],[EARNED]]),"",Table1[[#This Row],[EARNED]])</f>
        <v>1.25</v>
      </c>
      <c r="H430" s="39"/>
      <c r="I430" s="34"/>
      <c r="J430" s="11"/>
      <c r="K430" s="20"/>
    </row>
    <row r="431" spans="1:11" x14ac:dyDescent="0.25">
      <c r="A431" s="23">
        <f t="shared" si="3"/>
        <v>41517</v>
      </c>
      <c r="B431" s="20" t="s">
        <v>237</v>
      </c>
      <c r="C431" s="13">
        <v>1.25</v>
      </c>
      <c r="D431" s="39">
        <v>1.2810000000000001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/>
    </row>
    <row r="432" spans="1:11" x14ac:dyDescent="0.25">
      <c r="A432" s="23">
        <f t="shared" si="3"/>
        <v>41547</v>
      </c>
      <c r="B432" s="20" t="s">
        <v>99</v>
      </c>
      <c r="C432" s="13">
        <v>1.25</v>
      </c>
      <c r="D432" s="39"/>
      <c r="E432" s="34"/>
      <c r="F432" s="20"/>
      <c r="G432" s="13">
        <f>IF(ISBLANK(Table1[[#This Row],[EARNED]]),"",Table1[[#This Row],[EARNED]])</f>
        <v>1.25</v>
      </c>
      <c r="H432" s="39">
        <v>3</v>
      </c>
      <c r="I432" s="34"/>
      <c r="J432" s="11"/>
      <c r="K432" s="20" t="s">
        <v>398</v>
      </c>
    </row>
    <row r="433" spans="1:11" x14ac:dyDescent="0.25">
      <c r="A433" s="23"/>
      <c r="B433" s="20" t="s">
        <v>120</v>
      </c>
      <c r="C433" s="13"/>
      <c r="D433" s="39">
        <v>2.700000000000001E-2</v>
      </c>
      <c r="E433" s="34"/>
      <c r="F433" s="20"/>
      <c r="G433" s="13" t="str">
        <f>IF(ISBLANK(Table1[[#This Row],[EARNED]]),"",Table1[[#This Row],[EARNED]])</f>
        <v/>
      </c>
      <c r="H433" s="39"/>
      <c r="I433" s="34"/>
      <c r="J433" s="11"/>
      <c r="K433" s="20"/>
    </row>
    <row r="434" spans="1:11" x14ac:dyDescent="0.25">
      <c r="A434" s="23">
        <f>EOMONTH(A432,1)</f>
        <v>41578</v>
      </c>
      <c r="B434" s="20" t="s">
        <v>116</v>
      </c>
      <c r="C434" s="13">
        <v>1.25</v>
      </c>
      <c r="D434" s="39"/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 t="s">
        <v>399</v>
      </c>
    </row>
    <row r="435" spans="1:11" x14ac:dyDescent="0.25">
      <c r="A435" s="23"/>
      <c r="B435" s="20" t="s">
        <v>400</v>
      </c>
      <c r="C435" s="13"/>
      <c r="D435" s="39">
        <v>1.077</v>
      </c>
      <c r="E435" s="34"/>
      <c r="F435" s="20"/>
      <c r="G435" s="13" t="str">
        <f>IF(ISBLANK(Table1[[#This Row],[EARNED]]),"",Table1[[#This Row],[EARNED]])</f>
        <v/>
      </c>
      <c r="H435" s="39"/>
      <c r="I435" s="34"/>
      <c r="J435" s="11"/>
      <c r="K435" s="20"/>
    </row>
    <row r="436" spans="1:11" x14ac:dyDescent="0.25">
      <c r="A436" s="23">
        <f>EOMONTH(A434,1)</f>
        <v>41608</v>
      </c>
      <c r="B436" s="20" t="s">
        <v>203</v>
      </c>
      <c r="C436" s="13">
        <v>1.25</v>
      </c>
      <c r="D436" s="39">
        <v>2</v>
      </c>
      <c r="E436" s="34"/>
      <c r="F436" s="20"/>
      <c r="G436" s="13">
        <f>IF(ISBLANK(Table1[[#This Row],[EARNED]]),"",Table1[[#This Row],[EARNED]])</f>
        <v>1.25</v>
      </c>
      <c r="H436" s="39"/>
      <c r="I436" s="34"/>
      <c r="J436" s="11"/>
      <c r="K436" s="20"/>
    </row>
    <row r="437" spans="1:11" x14ac:dyDescent="0.25">
      <c r="A437" s="23"/>
      <c r="B437" s="20" t="s">
        <v>401</v>
      </c>
      <c r="C437" s="13"/>
      <c r="D437" s="39">
        <v>0.21200000000000002</v>
      </c>
      <c r="E437" s="34"/>
      <c r="F437" s="20"/>
      <c r="G437" s="13" t="str">
        <f>IF(ISBLANK(Table1[[#This Row],[EARNED]]),"",Table1[[#This Row],[EARNED]])</f>
        <v/>
      </c>
      <c r="H437" s="39"/>
      <c r="I437" s="34"/>
      <c r="J437" s="11"/>
      <c r="K437" s="20"/>
    </row>
    <row r="438" spans="1:11" x14ac:dyDescent="0.25">
      <c r="A438" s="23">
        <f>EOMONTH(A436,1)</f>
        <v>41639</v>
      </c>
      <c r="B438" s="20" t="s">
        <v>203</v>
      </c>
      <c r="C438" s="13">
        <v>1.25</v>
      </c>
      <c r="D438" s="39">
        <v>2</v>
      </c>
      <c r="E438" s="34"/>
      <c r="F438" s="20"/>
      <c r="G438" s="13">
        <f>IF(ISBLANK(Table1[[#This Row],[EARNED]]),"",Table1[[#This Row],[EARNED]])</f>
        <v>1.25</v>
      </c>
      <c r="H438" s="39"/>
      <c r="I438" s="34"/>
      <c r="J438" s="11"/>
      <c r="K438" s="20" t="s">
        <v>402</v>
      </c>
    </row>
    <row r="439" spans="1:11" x14ac:dyDescent="0.25">
      <c r="A439" s="23"/>
      <c r="B439" s="20" t="s">
        <v>403</v>
      </c>
      <c r="C439" s="13"/>
      <c r="D439" s="39">
        <v>0.64</v>
      </c>
      <c r="E439" s="34"/>
      <c r="F439" s="20"/>
      <c r="G439" s="13" t="str">
        <f>IF(ISBLANK(Table1[[#This Row],[EARNED]]),"",Table1[[#This Row],[EARNED]])</f>
        <v/>
      </c>
      <c r="H439" s="39"/>
      <c r="I439" s="34"/>
      <c r="J439" s="11"/>
      <c r="K439" s="20"/>
    </row>
    <row r="440" spans="1:11" x14ac:dyDescent="0.25">
      <c r="A440" s="48" t="s">
        <v>404</v>
      </c>
      <c r="B440" s="20"/>
      <c r="C440" s="13"/>
      <c r="D440" s="39"/>
      <c r="E440" s="34"/>
      <c r="F440" s="20"/>
      <c r="G440" s="13" t="str">
        <f>IF(ISBLANK(Table1[[#This Row],[EARNED]]),"",Table1[[#This Row],[EARNED]])</f>
        <v/>
      </c>
      <c r="H440" s="39"/>
      <c r="I440" s="34"/>
      <c r="J440" s="11"/>
      <c r="K440" s="20"/>
    </row>
    <row r="441" spans="1:11" x14ac:dyDescent="0.25">
      <c r="A441" s="23">
        <f>EOMONTH(A438,1)</f>
        <v>41670</v>
      </c>
      <c r="B441" s="20" t="s">
        <v>405</v>
      </c>
      <c r="C441" s="13">
        <v>1.25</v>
      </c>
      <c r="D441" s="39">
        <v>0.81499999999999995</v>
      </c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/>
    </row>
    <row r="442" spans="1:11" x14ac:dyDescent="0.25">
      <c r="A442" s="23">
        <f t="shared" si="3"/>
        <v>41698</v>
      </c>
      <c r="B442" s="20" t="s">
        <v>406</v>
      </c>
      <c r="C442" s="13">
        <v>1.25</v>
      </c>
      <c r="D442" s="39">
        <v>2.5649999999999999</v>
      </c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/>
    </row>
    <row r="443" spans="1:11" x14ac:dyDescent="0.25">
      <c r="A443" s="23">
        <f t="shared" si="3"/>
        <v>41729</v>
      </c>
      <c r="B443" s="20" t="s">
        <v>203</v>
      </c>
      <c r="C443" s="13">
        <v>1.25</v>
      </c>
      <c r="D443" s="39">
        <v>2</v>
      </c>
      <c r="E443" s="34"/>
      <c r="F443" s="20"/>
      <c r="G443" s="13">
        <f>IF(ISBLANK(Table1[[#This Row],[EARNED]]),"",Table1[[#This Row],[EARNED]])</f>
        <v>1.25</v>
      </c>
      <c r="H443" s="39"/>
      <c r="I443" s="34"/>
      <c r="J443" s="11"/>
      <c r="K443" s="20" t="s">
        <v>407</v>
      </c>
    </row>
    <row r="444" spans="1:11" x14ac:dyDescent="0.25">
      <c r="A444" s="23"/>
      <c r="B444" s="20" t="s">
        <v>408</v>
      </c>
      <c r="C444" s="13"/>
      <c r="D444" s="39">
        <v>2.5270000000000001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/>
    </row>
    <row r="445" spans="1:11" x14ac:dyDescent="0.25">
      <c r="A445" s="23">
        <f>EOMONTH(A443,1)</f>
        <v>41759</v>
      </c>
      <c r="B445" s="20" t="s">
        <v>409</v>
      </c>
      <c r="C445" s="13">
        <v>1.25</v>
      </c>
      <c r="D445" s="39">
        <v>1.319</v>
      </c>
      <c r="E445" s="34"/>
      <c r="F445" s="20"/>
      <c r="G445" s="13">
        <f>IF(ISBLANK(Table1[[#This Row],[EARNED]]),"",Table1[[#This Row],[EARNED]])</f>
        <v>1.25</v>
      </c>
      <c r="H445" s="39"/>
      <c r="I445" s="34"/>
      <c r="J445" s="11"/>
      <c r="K445" s="20"/>
    </row>
    <row r="446" spans="1:11" x14ac:dyDescent="0.25">
      <c r="A446" s="23">
        <f t="shared" si="3"/>
        <v>41790</v>
      </c>
      <c r="B446" s="20" t="s">
        <v>56</v>
      </c>
      <c r="C446" s="13">
        <v>1.25</v>
      </c>
      <c r="D446" s="39"/>
      <c r="E446" s="34"/>
      <c r="F446" s="20"/>
      <c r="G446" s="13">
        <f>IF(ISBLANK(Table1[[#This Row],[EARNED]]),"",Table1[[#This Row],[EARNED]])</f>
        <v>1.25</v>
      </c>
      <c r="H446" s="39">
        <v>1</v>
      </c>
      <c r="I446" s="34"/>
      <c r="J446" s="11"/>
      <c r="K446" s="20" t="s">
        <v>410</v>
      </c>
    </row>
    <row r="447" spans="1:11" x14ac:dyDescent="0.25">
      <c r="A447" s="23"/>
      <c r="B447" s="20" t="s">
        <v>116</v>
      </c>
      <c r="C447" s="13"/>
      <c r="D447" s="39"/>
      <c r="E447" s="34"/>
      <c r="F447" s="20"/>
      <c r="G447" s="13"/>
      <c r="H447" s="39"/>
      <c r="I447" s="34"/>
      <c r="J447" s="11"/>
      <c r="K447" s="20" t="s">
        <v>411</v>
      </c>
    </row>
    <row r="448" spans="1:11" x14ac:dyDescent="0.25">
      <c r="A448" s="23"/>
      <c r="B448" s="20" t="s">
        <v>412</v>
      </c>
      <c r="C448" s="13"/>
      <c r="D448" s="39">
        <v>1</v>
      </c>
      <c r="E448" s="34"/>
      <c r="F448" s="20"/>
      <c r="G448" s="13"/>
      <c r="H448" s="39"/>
      <c r="I448" s="34"/>
      <c r="J448" s="11"/>
      <c r="K448" s="20"/>
    </row>
    <row r="449" spans="1:11" x14ac:dyDescent="0.25">
      <c r="A449" s="23">
        <f>EOMONTH(A446,1)</f>
        <v>41820</v>
      </c>
      <c r="B449" s="20" t="s">
        <v>57</v>
      </c>
      <c r="C449" s="13">
        <v>1.25</v>
      </c>
      <c r="D449" s="39"/>
      <c r="E449" s="34"/>
      <c r="F449" s="20"/>
      <c r="G449" s="13">
        <f>IF(ISBLANK(Table1[[#This Row],[EARNED]]),"",Table1[[#This Row],[EARNED]])</f>
        <v>1.25</v>
      </c>
      <c r="H449" s="39">
        <v>2</v>
      </c>
      <c r="I449" s="34"/>
      <c r="J449" s="11"/>
      <c r="K449" s="20" t="s">
        <v>413</v>
      </c>
    </row>
    <row r="450" spans="1:11" x14ac:dyDescent="0.25">
      <c r="A450" s="23"/>
      <c r="B450" s="20" t="s">
        <v>414</v>
      </c>
      <c r="C450" s="13"/>
      <c r="D450" s="39">
        <v>1.5</v>
      </c>
      <c r="E450" s="34"/>
      <c r="F450" s="20"/>
      <c r="G450" s="13" t="str">
        <f>IF(ISBLANK(Table1[[#This Row],[EARNED]]),"",Table1[[#This Row],[EARNED]])</f>
        <v/>
      </c>
      <c r="H450" s="39"/>
      <c r="I450" s="34"/>
      <c r="J450" s="11"/>
      <c r="K450" s="20"/>
    </row>
    <row r="451" spans="1:11" x14ac:dyDescent="0.25">
      <c r="A451" s="23">
        <f>EOMONTH(A449,1)</f>
        <v>41851</v>
      </c>
      <c r="B451" s="20" t="s">
        <v>415</v>
      </c>
      <c r="C451" s="13">
        <v>1.25</v>
      </c>
      <c r="D451" s="39">
        <v>1.5209999999999999</v>
      </c>
      <c r="E451" s="34"/>
      <c r="F451" s="20"/>
      <c r="G451" s="13">
        <f>IF(ISBLANK(Table1[[#This Row],[EARNED]]),"",Table1[[#This Row],[EARNED]])</f>
        <v>1.25</v>
      </c>
      <c r="H451" s="39"/>
      <c r="I451" s="34"/>
      <c r="J451" s="11"/>
      <c r="K451" s="20"/>
    </row>
    <row r="452" spans="1:11" x14ac:dyDescent="0.25">
      <c r="A452" s="23">
        <f t="shared" si="3"/>
        <v>41882</v>
      </c>
      <c r="B452" s="20" t="s">
        <v>56</v>
      </c>
      <c r="C452" s="13">
        <v>1.25</v>
      </c>
      <c r="D452" s="39"/>
      <c r="E452" s="34"/>
      <c r="F452" s="20"/>
      <c r="G452" s="13">
        <f>IF(ISBLANK(Table1[[#This Row],[EARNED]]),"",Table1[[#This Row],[EARNED]])</f>
        <v>1.25</v>
      </c>
      <c r="H452" s="39">
        <v>1</v>
      </c>
      <c r="I452" s="34"/>
      <c r="J452" s="11"/>
      <c r="K452" s="49">
        <v>41767</v>
      </c>
    </row>
    <row r="453" spans="1:11" x14ac:dyDescent="0.25">
      <c r="A453" s="23"/>
      <c r="B453" s="20" t="s">
        <v>416</v>
      </c>
      <c r="C453" s="13"/>
      <c r="D453" s="39">
        <v>0.65800000000000003</v>
      </c>
      <c r="E453" s="34"/>
      <c r="F453" s="20"/>
      <c r="G453" s="13" t="str">
        <f>IF(ISBLANK(Table1[[#This Row],[EARNED]]),"",Table1[[#This Row],[EARNED]])</f>
        <v/>
      </c>
      <c r="H453" s="39"/>
      <c r="I453" s="34"/>
      <c r="J453" s="11"/>
      <c r="K453" s="20"/>
    </row>
    <row r="454" spans="1:11" x14ac:dyDescent="0.25">
      <c r="A454" s="23">
        <f>EOMONTH(A452,1)</f>
        <v>41912</v>
      </c>
      <c r="B454" s="20"/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23">
        <f t="shared" si="3"/>
        <v>41943</v>
      </c>
      <c r="B455" s="20" t="s">
        <v>117</v>
      </c>
      <c r="C455" s="13">
        <v>1.25</v>
      </c>
      <c r="D455" s="39"/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 t="s">
        <v>417</v>
      </c>
    </row>
    <row r="456" spans="1:11" x14ac:dyDescent="0.25">
      <c r="A456" s="23"/>
      <c r="B456" s="20" t="s">
        <v>57</v>
      </c>
      <c r="C456" s="13"/>
      <c r="D456" s="39"/>
      <c r="E456" s="34"/>
      <c r="F456" s="20"/>
      <c r="G456" s="13"/>
      <c r="H456" s="39">
        <v>2</v>
      </c>
      <c r="I456" s="34"/>
      <c r="J456" s="11"/>
      <c r="K456" s="20" t="s">
        <v>418</v>
      </c>
    </row>
    <row r="457" spans="1:11" x14ac:dyDescent="0.25">
      <c r="A457" s="23"/>
      <c r="B457" s="20" t="s">
        <v>364</v>
      </c>
      <c r="C457" s="13"/>
      <c r="D457" s="39">
        <v>9.4E-2</v>
      </c>
      <c r="E457" s="34"/>
      <c r="F457" s="20"/>
      <c r="G457" s="13"/>
      <c r="H457" s="39"/>
      <c r="I457" s="34"/>
      <c r="J457" s="11"/>
      <c r="K457" s="20"/>
    </row>
    <row r="458" spans="1:11" x14ac:dyDescent="0.25">
      <c r="A458" s="23">
        <f>EOMONTH(A455,1)</f>
        <v>41973</v>
      </c>
      <c r="B458" s="20"/>
      <c r="C458" s="13">
        <v>1.25</v>
      </c>
      <c r="D458" s="39"/>
      <c r="E458" s="34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/>
    </row>
    <row r="459" spans="1:11" x14ac:dyDescent="0.25">
      <c r="A459" s="23">
        <f t="shared" si="3"/>
        <v>42004</v>
      </c>
      <c r="B459" s="20" t="s">
        <v>144</v>
      </c>
      <c r="C459" s="13">
        <v>1.25</v>
      </c>
      <c r="D459" s="39">
        <v>8.3000000000000018E-2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48" t="s">
        <v>419</v>
      </c>
      <c r="B460" s="20"/>
      <c r="C460" s="13"/>
      <c r="D460" s="39"/>
      <c r="E460" s="34"/>
      <c r="F460" s="20"/>
      <c r="G460" s="13" t="str">
        <f>IF(ISBLANK(Table1[[#This Row],[EARNED]]),"",Table1[[#This Row],[EARNED]])</f>
        <v/>
      </c>
      <c r="H460" s="39"/>
      <c r="I460" s="34"/>
      <c r="J460" s="11"/>
      <c r="K460" s="20"/>
    </row>
    <row r="461" spans="1:11" x14ac:dyDescent="0.25">
      <c r="A461" s="23">
        <f>EOMONTH(A459,1)</f>
        <v>42035</v>
      </c>
      <c r="B461" s="20" t="s">
        <v>420</v>
      </c>
      <c r="C461" s="13">
        <v>1.25</v>
      </c>
      <c r="D461" s="39">
        <v>1.2E-2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25">
      <c r="A462" s="23">
        <f t="shared" si="3"/>
        <v>42063</v>
      </c>
      <c r="B462" s="20"/>
      <c r="C462" s="13">
        <v>1.25</v>
      </c>
      <c r="D462" s="39"/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25">
      <c r="A463" s="23">
        <f t="shared" si="3"/>
        <v>42094</v>
      </c>
      <c r="B463" s="20" t="s">
        <v>116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421</v>
      </c>
    </row>
    <row r="464" spans="1:11" x14ac:dyDescent="0.25">
      <c r="A464" s="23"/>
      <c r="B464" s="20" t="s">
        <v>422</v>
      </c>
      <c r="C464" s="13"/>
      <c r="D464" s="39">
        <v>0.13100000000000001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20"/>
    </row>
    <row r="465" spans="1:11" x14ac:dyDescent="0.25">
      <c r="A465" s="23">
        <f>EOMONTH(A463,1)</f>
        <v>42124</v>
      </c>
      <c r="B465" s="20" t="s">
        <v>57</v>
      </c>
      <c r="C465" s="13">
        <v>1.25</v>
      </c>
      <c r="D465" s="39"/>
      <c r="E465" s="34"/>
      <c r="F465" s="20"/>
      <c r="G465" s="13">
        <f>IF(ISBLANK(Table1[[#This Row],[EARNED]]),"",Table1[[#This Row],[EARNED]])</f>
        <v>1.25</v>
      </c>
      <c r="H465" s="39">
        <v>2</v>
      </c>
      <c r="I465" s="34"/>
      <c r="J465" s="11"/>
      <c r="K465" s="20" t="s">
        <v>423</v>
      </c>
    </row>
    <row r="466" spans="1:11" x14ac:dyDescent="0.25">
      <c r="A466" s="23"/>
      <c r="B466" s="20" t="s">
        <v>102</v>
      </c>
      <c r="C466" s="13"/>
      <c r="D466" s="39">
        <v>3.5000000000000017E-2</v>
      </c>
      <c r="E466" s="34"/>
      <c r="F466" s="20"/>
      <c r="G466" s="13"/>
      <c r="H466" s="39"/>
      <c r="I466" s="34"/>
      <c r="J466" s="11"/>
      <c r="K466" s="20"/>
    </row>
    <row r="467" spans="1:11" x14ac:dyDescent="0.25">
      <c r="A467" s="23">
        <f>EOMONTH(A465,1)</f>
        <v>42155</v>
      </c>
      <c r="B467" s="20" t="s">
        <v>57</v>
      </c>
      <c r="C467" s="13">
        <v>1.25</v>
      </c>
      <c r="D467" s="39"/>
      <c r="E467" s="34"/>
      <c r="F467" s="20"/>
      <c r="G467" s="13">
        <f>IF(ISBLANK(Table1[[#This Row],[EARNED]]),"",Table1[[#This Row],[EARNED]])</f>
        <v>1.25</v>
      </c>
      <c r="H467" s="39">
        <v>2</v>
      </c>
      <c r="I467" s="34"/>
      <c r="J467" s="11"/>
      <c r="K467" s="20" t="s">
        <v>424</v>
      </c>
    </row>
    <row r="468" spans="1:11" x14ac:dyDescent="0.25">
      <c r="A468" s="23"/>
      <c r="B468" s="20" t="s">
        <v>425</v>
      </c>
      <c r="C468" s="13"/>
      <c r="D468" s="39">
        <v>0.38700000000000001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25">
      <c r="A469" s="23">
        <f>EOMONTH(A467,1)</f>
        <v>42185</v>
      </c>
      <c r="B469" s="20" t="s">
        <v>426</v>
      </c>
      <c r="C469" s="13">
        <v>1.25</v>
      </c>
      <c r="D469" s="39">
        <v>3.9790000000000001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23">
        <f t="shared" si="3"/>
        <v>42216</v>
      </c>
      <c r="B470" s="20" t="s">
        <v>57</v>
      </c>
      <c r="C470" s="13">
        <v>1.25</v>
      </c>
      <c r="D470" s="39"/>
      <c r="E470" s="34"/>
      <c r="F470" s="20"/>
      <c r="G470" s="13">
        <f>IF(ISBLANK(Table1[[#This Row],[EARNED]]),"",Table1[[#This Row],[EARNED]])</f>
        <v>1.25</v>
      </c>
      <c r="H470" s="39">
        <v>2</v>
      </c>
      <c r="I470" s="34"/>
      <c r="J470" s="11"/>
      <c r="K470" s="20" t="s">
        <v>427</v>
      </c>
    </row>
    <row r="471" spans="1:11" x14ac:dyDescent="0.25">
      <c r="A471" s="23"/>
      <c r="B471" s="20" t="s">
        <v>428</v>
      </c>
      <c r="C471" s="13"/>
      <c r="D471" s="39">
        <v>1.3519999999999999</v>
      </c>
      <c r="E471" s="34"/>
      <c r="F471" s="20"/>
      <c r="G471" s="13" t="str">
        <f>IF(ISBLANK(Table1[[#This Row],[EARNED]]),"",Table1[[#This Row],[EARNED]])</f>
        <v/>
      </c>
      <c r="H471" s="39"/>
      <c r="I471" s="34"/>
      <c r="J471" s="11"/>
      <c r="K471" s="20"/>
    </row>
    <row r="472" spans="1:11" x14ac:dyDescent="0.25">
      <c r="A472" s="23">
        <f>EOMONTH(A470,1)</f>
        <v>42247</v>
      </c>
      <c r="B472" s="20" t="s">
        <v>429</v>
      </c>
      <c r="C472" s="13">
        <v>1.25</v>
      </c>
      <c r="D472" s="39">
        <v>1.9100000000000001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23">
        <f t="shared" si="3"/>
        <v>42277</v>
      </c>
      <c r="B473" s="20" t="s">
        <v>430</v>
      </c>
      <c r="C473" s="13">
        <v>1.25</v>
      </c>
      <c r="D473" s="39">
        <v>1.0149999999999999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23">
        <f t="shared" si="3"/>
        <v>42308</v>
      </c>
      <c r="B474" s="20" t="s">
        <v>59</v>
      </c>
      <c r="C474" s="13">
        <v>1.25</v>
      </c>
      <c r="D474" s="39"/>
      <c r="E474" s="34"/>
      <c r="F474" s="20"/>
      <c r="G474" s="13">
        <f>IF(ISBLANK(Table1[[#This Row],[EARNED]]),"",Table1[[#This Row],[EARNED]])</f>
        <v>1.25</v>
      </c>
      <c r="H474" s="39">
        <v>5</v>
      </c>
      <c r="I474" s="34"/>
      <c r="J474" s="11"/>
      <c r="K474" s="20" t="s">
        <v>431</v>
      </c>
    </row>
    <row r="475" spans="1:11" x14ac:dyDescent="0.25">
      <c r="A475" s="23"/>
      <c r="B475" s="20" t="s">
        <v>432</v>
      </c>
      <c r="C475" s="13"/>
      <c r="D475" s="39">
        <v>0.22900000000000001</v>
      </c>
      <c r="E475" s="34"/>
      <c r="F475" s="20"/>
      <c r="G475" s="13" t="str">
        <f>IF(ISBLANK(Table1[[#This Row],[EARNED]]),"",Table1[[#This Row],[EARNED]])</f>
        <v/>
      </c>
      <c r="H475" s="39"/>
      <c r="I475" s="34"/>
      <c r="J475" s="11"/>
      <c r="K475" s="20"/>
    </row>
    <row r="476" spans="1:11" x14ac:dyDescent="0.25">
      <c r="A476" s="23">
        <f>EOMONTH(A474,1)</f>
        <v>42338</v>
      </c>
      <c r="B476" s="20" t="s">
        <v>433</v>
      </c>
      <c r="C476" s="13">
        <v>1.25</v>
      </c>
      <c r="D476" s="39">
        <v>3</v>
      </c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/>
    </row>
    <row r="477" spans="1:11" x14ac:dyDescent="0.25">
      <c r="A477" s="23">
        <f t="shared" si="3"/>
        <v>42369</v>
      </c>
      <c r="B477" s="20" t="s">
        <v>66</v>
      </c>
      <c r="C477" s="13">
        <v>1.25</v>
      </c>
      <c r="D477" s="39">
        <v>5</v>
      </c>
      <c r="E477" s="34"/>
      <c r="F477" s="20"/>
      <c r="G477" s="13">
        <f>IF(ISBLANK(Table1[[#This Row],[EARNED]]),"",Table1[[#This Row],[EARNED]])</f>
        <v>1.25</v>
      </c>
      <c r="H477" s="39"/>
      <c r="I477" s="34"/>
      <c r="J477" s="11"/>
      <c r="K477" s="20" t="s">
        <v>434</v>
      </c>
    </row>
    <row r="478" spans="1:11" x14ac:dyDescent="0.25">
      <c r="A478" s="23"/>
      <c r="B478" s="20" t="s">
        <v>117</v>
      </c>
      <c r="C478" s="13"/>
      <c r="D478" s="39"/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 t="s">
        <v>435</v>
      </c>
    </row>
    <row r="479" spans="1:11" x14ac:dyDescent="0.25">
      <c r="A479" s="23"/>
      <c r="B479" s="20" t="s">
        <v>100</v>
      </c>
      <c r="C479" s="13"/>
      <c r="D479" s="39">
        <v>4.6000000000000006E-2</v>
      </c>
      <c r="E479" s="34"/>
      <c r="F479" s="20"/>
      <c r="G479" s="13" t="str">
        <f>IF(ISBLANK(Table1[[#This Row],[EARNED]]),"",Table1[[#This Row],[EARNED]])</f>
        <v/>
      </c>
      <c r="H479" s="39"/>
      <c r="I479" s="34"/>
      <c r="J479" s="11"/>
      <c r="K479" s="20"/>
    </row>
    <row r="480" spans="1:11" x14ac:dyDescent="0.25">
      <c r="A480" s="48" t="s">
        <v>436</v>
      </c>
      <c r="B480" s="20"/>
      <c r="C480" s="13"/>
      <c r="D480" s="39"/>
      <c r="E480" s="34"/>
      <c r="F480" s="20"/>
      <c r="G480" s="13" t="str">
        <f>IF(ISBLANK(Table1[[#This Row],[EARNED]]),"",Table1[[#This Row],[EARNED]])</f>
        <v/>
      </c>
      <c r="H480" s="39"/>
      <c r="I480" s="34"/>
      <c r="J480" s="11"/>
      <c r="K480" s="20"/>
    </row>
    <row r="481" spans="1:11" x14ac:dyDescent="0.25">
      <c r="A481" s="23">
        <f>EOMONTH(A477,1)</f>
        <v>42400</v>
      </c>
      <c r="B481" s="20"/>
      <c r="C481" s="13">
        <v>1.25</v>
      </c>
      <c r="D481" s="39"/>
      <c r="E481" s="34"/>
      <c r="F481" s="20"/>
      <c r="G481" s="13">
        <f>IF(ISBLANK(Table1[[#This Row],[EARNED]]),"",Table1[[#This Row],[EARNED]])</f>
        <v>1.25</v>
      </c>
      <c r="H481" s="39"/>
      <c r="I481" s="34"/>
      <c r="J481" s="11"/>
      <c r="K481" s="20"/>
    </row>
    <row r="482" spans="1:11" x14ac:dyDescent="0.25">
      <c r="A482" s="23">
        <f t="shared" si="3"/>
        <v>42429</v>
      </c>
      <c r="B482" s="20"/>
      <c r="C482" s="13">
        <v>1.25</v>
      </c>
      <c r="D482" s="39"/>
      <c r="E482" s="34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/>
    </row>
    <row r="483" spans="1:11" x14ac:dyDescent="0.25">
      <c r="A483" s="23">
        <f t="shared" si="3"/>
        <v>42460</v>
      </c>
      <c r="B483" s="20" t="s">
        <v>116</v>
      </c>
      <c r="C483" s="13">
        <v>1.25</v>
      </c>
      <c r="D483" s="39"/>
      <c r="E483" s="34"/>
      <c r="F483" s="20"/>
      <c r="G483" s="13">
        <f>IF(ISBLANK(Table1[[#This Row],[EARNED]]),"",Table1[[#This Row],[EARNED]])</f>
        <v>1.25</v>
      </c>
      <c r="H483" s="39"/>
      <c r="I483" s="34"/>
      <c r="J483" s="11"/>
      <c r="K483" s="20" t="s">
        <v>437</v>
      </c>
    </row>
    <row r="484" spans="1:11" x14ac:dyDescent="0.25">
      <c r="A484" s="23"/>
      <c r="B484" s="20" t="s">
        <v>117</v>
      </c>
      <c r="C484" s="13"/>
      <c r="D484" s="39"/>
      <c r="E484" s="34"/>
      <c r="F484" s="20"/>
      <c r="G484" s="13" t="str">
        <f>IF(ISBLANK(Table1[[#This Row],[EARNED]]),"",Table1[[#This Row],[EARNED]])</f>
        <v/>
      </c>
      <c r="H484" s="39"/>
      <c r="I484" s="34"/>
      <c r="J484" s="11"/>
      <c r="K484" s="50" t="s">
        <v>438</v>
      </c>
    </row>
    <row r="485" spans="1:11" x14ac:dyDescent="0.25">
      <c r="A485" s="23">
        <f>EOMONTH(A483,1)</f>
        <v>42490</v>
      </c>
      <c r="B485" s="20" t="s">
        <v>99</v>
      </c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>
        <v>3</v>
      </c>
      <c r="I485" s="34"/>
      <c r="J485" s="11"/>
      <c r="K485" s="20" t="s">
        <v>439</v>
      </c>
    </row>
    <row r="486" spans="1:11" x14ac:dyDescent="0.25">
      <c r="A486" s="23"/>
      <c r="B486" s="20" t="s">
        <v>56</v>
      </c>
      <c r="C486" s="13"/>
      <c r="D486" s="39"/>
      <c r="E486" s="34"/>
      <c r="F486" s="20"/>
      <c r="G486" s="13"/>
      <c r="H486" s="39">
        <v>1</v>
      </c>
      <c r="I486" s="34"/>
      <c r="J486" s="11"/>
      <c r="K486" s="20" t="s">
        <v>440</v>
      </c>
    </row>
    <row r="487" spans="1:11" x14ac:dyDescent="0.25">
      <c r="A487" s="23"/>
      <c r="B487" s="20" t="s">
        <v>57</v>
      </c>
      <c r="C487" s="13"/>
      <c r="D487" s="39"/>
      <c r="E487" s="34"/>
      <c r="F487" s="20"/>
      <c r="G487" s="13"/>
      <c r="H487" s="39">
        <v>2</v>
      </c>
      <c r="I487" s="34"/>
      <c r="J487" s="11"/>
      <c r="K487" s="20" t="s">
        <v>441</v>
      </c>
    </row>
    <row r="488" spans="1:11" x14ac:dyDescent="0.25">
      <c r="A488" s="23">
        <f>EOMONTH(A485,1)</f>
        <v>42521</v>
      </c>
      <c r="B488" s="20"/>
      <c r="C488" s="13">
        <v>1.25</v>
      </c>
      <c r="D488" s="39"/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20"/>
    </row>
    <row r="489" spans="1:11" x14ac:dyDescent="0.25">
      <c r="A489" s="23">
        <f t="shared" ref="A489:A513" si="4">EOMONTH(A488,1)</f>
        <v>42551</v>
      </c>
      <c r="B489" s="20"/>
      <c r="C489" s="13">
        <v>1.25</v>
      </c>
      <c r="D489" s="39"/>
      <c r="E489" s="34"/>
      <c r="F489" s="20"/>
      <c r="G489" s="13">
        <f>IF(ISBLANK(Table1[[#This Row],[EARNED]]),"",Table1[[#This Row],[EARNED]])</f>
        <v>1.25</v>
      </c>
      <c r="H489" s="39"/>
      <c r="I489" s="34"/>
      <c r="J489" s="11"/>
      <c r="K489" s="20"/>
    </row>
    <row r="490" spans="1:11" x14ac:dyDescent="0.25">
      <c r="A490" s="23">
        <f t="shared" si="4"/>
        <v>42582</v>
      </c>
      <c r="B490" s="20"/>
      <c r="C490" s="13">
        <v>1.25</v>
      </c>
      <c r="D490" s="39"/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/>
    </row>
    <row r="491" spans="1:11" x14ac:dyDescent="0.25">
      <c r="A491" s="23">
        <f t="shared" si="4"/>
        <v>42613</v>
      </c>
      <c r="B491" s="20" t="s">
        <v>56</v>
      </c>
      <c r="C491" s="13">
        <v>1.25</v>
      </c>
      <c r="D491" s="39"/>
      <c r="E491" s="34"/>
      <c r="F491" s="20"/>
      <c r="G491" s="13">
        <f>IF(ISBLANK(Table1[[#This Row],[EARNED]]),"",Table1[[#This Row],[EARNED]])</f>
        <v>1.25</v>
      </c>
      <c r="H491" s="39">
        <v>1</v>
      </c>
      <c r="I491" s="34"/>
      <c r="J491" s="11"/>
      <c r="K491" s="20" t="s">
        <v>442</v>
      </c>
    </row>
    <row r="492" spans="1:11" x14ac:dyDescent="0.25">
      <c r="A492" s="23"/>
      <c r="B492" s="20" t="s">
        <v>99</v>
      </c>
      <c r="C492" s="13"/>
      <c r="D492" s="39"/>
      <c r="E492" s="34"/>
      <c r="F492" s="20"/>
      <c r="G492" s="13" t="str">
        <f>IF(ISBLANK(Table1[[#This Row],[EARNED]]),"",Table1[[#This Row],[EARNED]])</f>
        <v/>
      </c>
      <c r="H492" s="39">
        <v>3</v>
      </c>
      <c r="I492" s="34"/>
      <c r="J492" s="11"/>
      <c r="K492" s="20" t="s">
        <v>443</v>
      </c>
    </row>
    <row r="493" spans="1:11" x14ac:dyDescent="0.25">
      <c r="A493" s="23">
        <f>EOMONTH(A491,1)</f>
        <v>42643</v>
      </c>
      <c r="B493" s="20"/>
      <c r="C493" s="13">
        <v>1.25</v>
      </c>
      <c r="D493" s="39"/>
      <c r="E493" s="34"/>
      <c r="F493" s="20"/>
      <c r="G493" s="13">
        <f>IF(ISBLANK(Table1[[#This Row],[EARNED]]),"",Table1[[#This Row],[EARNED]])</f>
        <v>1.25</v>
      </c>
      <c r="H493" s="39"/>
      <c r="I493" s="34"/>
      <c r="J493" s="11"/>
      <c r="K493" s="20"/>
    </row>
    <row r="494" spans="1:11" x14ac:dyDescent="0.25">
      <c r="A494" s="23">
        <f t="shared" si="4"/>
        <v>42674</v>
      </c>
      <c r="B494" s="20"/>
      <c r="C494" s="13">
        <v>1.25</v>
      </c>
      <c r="D494" s="39"/>
      <c r="E494" s="34"/>
      <c r="F494" s="20"/>
      <c r="G494" s="13">
        <f>IF(ISBLANK(Table1[[#This Row],[EARNED]]),"",Table1[[#This Row],[EARNED]])</f>
        <v>1.25</v>
      </c>
      <c r="H494" s="39"/>
      <c r="I494" s="34"/>
      <c r="J494" s="11"/>
      <c r="K494" s="20"/>
    </row>
    <row r="495" spans="1:11" x14ac:dyDescent="0.25">
      <c r="A495" s="23">
        <f t="shared" si="4"/>
        <v>42704</v>
      </c>
      <c r="B495" s="20"/>
      <c r="C495" s="13">
        <v>1.25</v>
      </c>
      <c r="D495" s="39"/>
      <c r="E495" s="34"/>
      <c r="F495" s="20"/>
      <c r="G495" s="13">
        <f>IF(ISBLANK(Table1[[#This Row],[EARNED]]),"",Table1[[#This Row],[EARNED]])</f>
        <v>1.25</v>
      </c>
      <c r="H495" s="39"/>
      <c r="I495" s="34"/>
      <c r="J495" s="11"/>
      <c r="K495" s="20"/>
    </row>
    <row r="496" spans="1:11" x14ac:dyDescent="0.25">
      <c r="A496" s="23">
        <f t="shared" si="4"/>
        <v>42735</v>
      </c>
      <c r="B496" s="20" t="s">
        <v>109</v>
      </c>
      <c r="C496" s="13">
        <v>1.25</v>
      </c>
      <c r="D496" s="39">
        <v>5</v>
      </c>
      <c r="E496" s="34"/>
      <c r="F496" s="20"/>
      <c r="G496" s="13">
        <f>IF(ISBLANK(Table1[[#This Row],[EARNED]]),"",Table1[[#This Row],[EARNED]])</f>
        <v>1.25</v>
      </c>
      <c r="H496" s="39"/>
      <c r="I496" s="34"/>
      <c r="J496" s="11"/>
      <c r="K496" s="20" t="s">
        <v>444</v>
      </c>
    </row>
    <row r="497" spans="1:11" x14ac:dyDescent="0.25">
      <c r="A497" s="48" t="s">
        <v>445</v>
      </c>
      <c r="B497" s="20"/>
      <c r="C497" s="13"/>
      <c r="D497" s="39"/>
      <c r="E497" s="34"/>
      <c r="F497" s="20"/>
      <c r="G497" s="13" t="str">
        <f>IF(ISBLANK(Table1[[#This Row],[EARNED]]),"",Table1[[#This Row],[EARNED]])</f>
        <v/>
      </c>
      <c r="H497" s="39"/>
      <c r="I497" s="34"/>
      <c r="J497" s="11"/>
      <c r="K497" s="20"/>
    </row>
    <row r="498" spans="1:11" x14ac:dyDescent="0.25">
      <c r="A498" s="23">
        <f>EOMONTH(A496,1)</f>
        <v>42766</v>
      </c>
      <c r="B498" s="20"/>
      <c r="C498" s="13">
        <v>1.25</v>
      </c>
      <c r="D498" s="39"/>
      <c r="E498" s="34"/>
      <c r="F498" s="20"/>
      <c r="G498" s="13">
        <f>IF(ISBLANK(Table1[[#This Row],[EARNED]]),"",Table1[[#This Row],[EARNED]])</f>
        <v>1.25</v>
      </c>
      <c r="H498" s="39"/>
      <c r="I498" s="34"/>
      <c r="J498" s="11"/>
      <c r="K498" s="20"/>
    </row>
    <row r="499" spans="1:11" x14ac:dyDescent="0.25">
      <c r="A499" s="23">
        <f t="shared" si="4"/>
        <v>42794</v>
      </c>
      <c r="B499" s="20" t="s">
        <v>95</v>
      </c>
      <c r="C499" s="13">
        <v>1.25</v>
      </c>
      <c r="D499" s="39"/>
      <c r="E499" s="34"/>
      <c r="F499" s="20"/>
      <c r="G499" s="13">
        <f>IF(ISBLANK(Table1[[#This Row],[EARNED]]),"",Table1[[#This Row],[EARNED]])</f>
        <v>1.25</v>
      </c>
      <c r="H499" s="39">
        <v>4</v>
      </c>
      <c r="I499" s="34"/>
      <c r="J499" s="11"/>
      <c r="K499" s="20" t="s">
        <v>446</v>
      </c>
    </row>
    <row r="500" spans="1:11" x14ac:dyDescent="0.25">
      <c r="A500" s="23">
        <f t="shared" si="4"/>
        <v>42825</v>
      </c>
      <c r="B500" s="20"/>
      <c r="C500" s="13">
        <v>1.25</v>
      </c>
      <c r="D500" s="39"/>
      <c r="E500" s="34"/>
      <c r="F500" s="20"/>
      <c r="G500" s="13">
        <f>IF(ISBLANK(Table1[[#This Row],[EARNED]]),"",Table1[[#This Row],[EARNED]])</f>
        <v>1.25</v>
      </c>
      <c r="H500" s="39"/>
      <c r="I500" s="34"/>
      <c r="J500" s="11"/>
      <c r="K500" s="20"/>
    </row>
    <row r="501" spans="1:11" x14ac:dyDescent="0.25">
      <c r="A501" s="23">
        <f t="shared" si="4"/>
        <v>42855</v>
      </c>
      <c r="B501" s="20" t="s">
        <v>117</v>
      </c>
      <c r="C501" s="13">
        <v>1.25</v>
      </c>
      <c r="D501" s="39"/>
      <c r="E501" s="34"/>
      <c r="F501" s="20"/>
      <c r="G501" s="13">
        <f>IF(ISBLANK(Table1[[#This Row],[EARNED]]),"",Table1[[#This Row],[EARNED]])</f>
        <v>1.25</v>
      </c>
      <c r="H501" s="39"/>
      <c r="I501" s="34"/>
      <c r="J501" s="11"/>
      <c r="K501" s="20" t="s">
        <v>447</v>
      </c>
    </row>
    <row r="502" spans="1:11" x14ac:dyDescent="0.25">
      <c r="A502" s="23"/>
      <c r="B502" s="20" t="s">
        <v>132</v>
      </c>
      <c r="C502" s="13"/>
      <c r="D502" s="39">
        <v>3</v>
      </c>
      <c r="E502" s="34"/>
      <c r="F502" s="20"/>
      <c r="G502" s="13" t="str">
        <f>IF(ISBLANK(Table1[[#This Row],[EARNED]]),"",Table1[[#This Row],[EARNED]])</f>
        <v/>
      </c>
      <c r="H502" s="39"/>
      <c r="I502" s="34"/>
      <c r="J502" s="11"/>
      <c r="K502" s="20" t="s">
        <v>448</v>
      </c>
    </row>
    <row r="503" spans="1:11" x14ac:dyDescent="0.25">
      <c r="A503" s="23"/>
      <c r="B503" s="20" t="s">
        <v>116</v>
      </c>
      <c r="C503" s="13"/>
      <c r="D503" s="39"/>
      <c r="E503" s="34"/>
      <c r="F503" s="20"/>
      <c r="G503" s="13" t="str">
        <f>IF(ISBLANK(Table1[[#This Row],[EARNED]]),"",Table1[[#This Row],[EARNED]])</f>
        <v/>
      </c>
      <c r="H503" s="39"/>
      <c r="I503" s="34"/>
      <c r="J503" s="11"/>
      <c r="K503" s="20" t="s">
        <v>449</v>
      </c>
    </row>
    <row r="504" spans="1:11" x14ac:dyDescent="0.25">
      <c r="A504" s="23">
        <f>EOMONTH(A501,1)</f>
        <v>42886</v>
      </c>
      <c r="B504" s="20" t="s">
        <v>99</v>
      </c>
      <c r="C504" s="13">
        <v>1.25</v>
      </c>
      <c r="D504" s="39"/>
      <c r="E504" s="34"/>
      <c r="F504" s="20"/>
      <c r="G504" s="13">
        <f>IF(ISBLANK(Table1[[#This Row],[EARNED]]),"",Table1[[#This Row],[EARNED]])</f>
        <v>1.25</v>
      </c>
      <c r="H504" s="39">
        <v>3</v>
      </c>
      <c r="I504" s="34"/>
      <c r="J504" s="11"/>
      <c r="K504" s="20" t="s">
        <v>450</v>
      </c>
    </row>
    <row r="505" spans="1:11" x14ac:dyDescent="0.25">
      <c r="A505" s="23"/>
      <c r="B505" s="20" t="s">
        <v>56</v>
      </c>
      <c r="C505" s="13"/>
      <c r="D505" s="39"/>
      <c r="E505" s="34"/>
      <c r="F505" s="20"/>
      <c r="G505" s="13"/>
      <c r="H505" s="39">
        <v>1</v>
      </c>
      <c r="I505" s="34"/>
      <c r="J505" s="11"/>
      <c r="K505" s="20" t="s">
        <v>451</v>
      </c>
    </row>
    <row r="506" spans="1:11" x14ac:dyDescent="0.25">
      <c r="A506" s="23"/>
      <c r="B506" s="20" t="s">
        <v>56</v>
      </c>
      <c r="C506" s="13"/>
      <c r="D506" s="39"/>
      <c r="E506" s="34"/>
      <c r="F506" s="20"/>
      <c r="G506" s="13"/>
      <c r="H506" s="39">
        <v>1</v>
      </c>
      <c r="I506" s="34"/>
      <c r="J506" s="11"/>
      <c r="K506" s="49">
        <v>42861</v>
      </c>
    </row>
    <row r="507" spans="1:11" x14ac:dyDescent="0.25">
      <c r="A507" s="23">
        <f>EOMONTH(A504,1)</f>
        <v>42916</v>
      </c>
      <c r="B507" s="20"/>
      <c r="C507" s="13">
        <v>1.25</v>
      </c>
      <c r="D507" s="39"/>
      <c r="E507" s="34"/>
      <c r="F507" s="20"/>
      <c r="G507" s="13">
        <f>IF(ISBLANK(Table1[[#This Row],[EARNED]]),"",Table1[[#This Row],[EARNED]])</f>
        <v>1.25</v>
      </c>
      <c r="H507" s="39"/>
      <c r="I507" s="34"/>
      <c r="J507" s="11"/>
      <c r="K507" s="20"/>
    </row>
    <row r="508" spans="1:11" x14ac:dyDescent="0.25">
      <c r="A508" s="23">
        <f t="shared" si="4"/>
        <v>42947</v>
      </c>
      <c r="B508" s="20" t="s">
        <v>56</v>
      </c>
      <c r="C508" s="13">
        <v>1.25</v>
      </c>
      <c r="D508" s="39"/>
      <c r="E508" s="34"/>
      <c r="F508" s="20"/>
      <c r="G508" s="13">
        <f>IF(ISBLANK(Table1[[#This Row],[EARNED]]),"",Table1[[#This Row],[EARNED]])</f>
        <v>1.25</v>
      </c>
      <c r="H508" s="39">
        <v>1</v>
      </c>
      <c r="I508" s="34"/>
      <c r="J508" s="11"/>
      <c r="K508" s="20" t="s">
        <v>452</v>
      </c>
    </row>
    <row r="509" spans="1:11" x14ac:dyDescent="0.25">
      <c r="A509" s="23">
        <f t="shared" si="4"/>
        <v>42978</v>
      </c>
      <c r="B509" s="20" t="s">
        <v>56</v>
      </c>
      <c r="C509" s="13">
        <v>1.25</v>
      </c>
      <c r="D509" s="39"/>
      <c r="E509" s="34"/>
      <c r="F509" s="20"/>
      <c r="G509" s="13">
        <f>IF(ISBLANK(Table1[[#This Row],[EARNED]]),"",Table1[[#This Row],[EARNED]])</f>
        <v>1.25</v>
      </c>
      <c r="H509" s="39"/>
      <c r="I509" s="34"/>
      <c r="J509" s="11"/>
      <c r="K509" s="49">
        <v>42802</v>
      </c>
    </row>
    <row r="510" spans="1:11" x14ac:dyDescent="0.25">
      <c r="A510" s="23">
        <f t="shared" si="4"/>
        <v>43008</v>
      </c>
      <c r="B510" s="20" t="s">
        <v>53</v>
      </c>
      <c r="C510" s="13">
        <v>1.25</v>
      </c>
      <c r="D510" s="39">
        <v>2</v>
      </c>
      <c r="E510" s="34"/>
      <c r="F510" s="20"/>
      <c r="G510" s="13">
        <f>IF(ISBLANK(Table1[[#This Row],[EARNED]]),"",Table1[[#This Row],[EARNED]])</f>
        <v>1.25</v>
      </c>
      <c r="H510" s="39"/>
      <c r="I510" s="34"/>
      <c r="J510" s="11"/>
      <c r="K510" s="20" t="s">
        <v>453</v>
      </c>
    </row>
    <row r="511" spans="1:11" x14ac:dyDescent="0.25">
      <c r="A511" s="23">
        <f t="shared" si="4"/>
        <v>43039</v>
      </c>
      <c r="B511" s="20"/>
      <c r="C511" s="13">
        <v>1.25</v>
      </c>
      <c r="D511" s="39"/>
      <c r="E511" s="34"/>
      <c r="F511" s="20"/>
      <c r="G511" s="13">
        <f>IF(ISBLANK(Table1[[#This Row],[EARNED]]),"",Table1[[#This Row],[EARNED]])</f>
        <v>1.25</v>
      </c>
      <c r="H511" s="39"/>
      <c r="I511" s="34"/>
      <c r="J511" s="11"/>
      <c r="K511" s="20"/>
    </row>
    <row r="512" spans="1:11" x14ac:dyDescent="0.25">
      <c r="A512" s="23">
        <f t="shared" si="4"/>
        <v>43069</v>
      </c>
      <c r="B512" s="20" t="s">
        <v>57</v>
      </c>
      <c r="C512" s="13">
        <v>1.25</v>
      </c>
      <c r="D512" s="39"/>
      <c r="E512" s="34"/>
      <c r="F512" s="20"/>
      <c r="G512" s="13">
        <f>IF(ISBLANK(Table1[[#This Row],[EARNED]]),"",Table1[[#This Row],[EARNED]])</f>
        <v>1.25</v>
      </c>
      <c r="H512" s="39">
        <v>2</v>
      </c>
      <c r="I512" s="34"/>
      <c r="J512" s="11"/>
      <c r="K512" s="20" t="s">
        <v>454</v>
      </c>
    </row>
    <row r="513" spans="1:11" x14ac:dyDescent="0.25">
      <c r="A513" s="23">
        <f t="shared" si="4"/>
        <v>43100</v>
      </c>
      <c r="B513" s="20"/>
      <c r="C513" s="13">
        <v>1.25</v>
      </c>
      <c r="D513" s="39"/>
      <c r="E513" s="34"/>
      <c r="F513" s="20"/>
      <c r="G513" s="13">
        <f>IF(ISBLANK(Table1[[#This Row],[EARNED]]),"",Table1[[#This Row],[EARNED]])</f>
        <v>1.25</v>
      </c>
      <c r="H513" s="39"/>
      <c r="I513" s="34"/>
      <c r="J513" s="11"/>
      <c r="K513" s="20"/>
    </row>
    <row r="514" spans="1:11" x14ac:dyDescent="0.25">
      <c r="A514" s="48" t="s">
        <v>45</v>
      </c>
      <c r="B514" s="20"/>
      <c r="C514" s="13"/>
      <c r="D514" s="39"/>
      <c r="E514" s="34"/>
      <c r="F514" s="20"/>
      <c r="G514" s="13" t="str">
        <f>IF(ISBLANK(Table1[[#This Row],[EARNED]]),"",Table1[[#This Row],[EARNED]])</f>
        <v/>
      </c>
      <c r="H514" s="39"/>
      <c r="I514" s="34"/>
      <c r="J514" s="11"/>
      <c r="K514" s="20"/>
    </row>
    <row r="515" spans="1:11" x14ac:dyDescent="0.25">
      <c r="A515" s="40">
        <v>43101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43132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43160</v>
      </c>
      <c r="B517" s="20" t="s">
        <v>56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</v>
      </c>
      <c r="I517" s="9"/>
      <c r="J517" s="11"/>
      <c r="K517" s="49">
        <v>43284</v>
      </c>
    </row>
    <row r="518" spans="1:11" x14ac:dyDescent="0.25">
      <c r="A518" s="40"/>
      <c r="B518" s="20" t="s">
        <v>56</v>
      </c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>
        <v>1</v>
      </c>
      <c r="I518" s="9"/>
      <c r="J518" s="11"/>
      <c r="K518" s="20" t="s">
        <v>455</v>
      </c>
    </row>
    <row r="519" spans="1:11" x14ac:dyDescent="0.25">
      <c r="A519" s="40">
        <v>43191</v>
      </c>
      <c r="B519" s="20" t="s">
        <v>99</v>
      </c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>
        <v>3</v>
      </c>
      <c r="I519" s="9"/>
      <c r="J519" s="11"/>
      <c r="K519" s="20"/>
    </row>
    <row r="520" spans="1:11" x14ac:dyDescent="0.25">
      <c r="A520" s="41"/>
      <c r="B520" s="15" t="s">
        <v>53</v>
      </c>
      <c r="C520" s="13"/>
      <c r="D520" s="43">
        <v>2</v>
      </c>
      <c r="E520" s="9"/>
      <c r="F520" s="15"/>
      <c r="G520" s="42" t="str">
        <f>IF(ISBLANK(Table1[[#This Row],[EARNED]]),"",Table1[[#This Row],[EARNED]])</f>
        <v/>
      </c>
      <c r="H520" s="43"/>
      <c r="I520" s="9"/>
      <c r="J520" s="12"/>
      <c r="K520" s="15" t="s">
        <v>456</v>
      </c>
    </row>
    <row r="521" spans="1:11" x14ac:dyDescent="0.25">
      <c r="A521" s="40">
        <v>43221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v>43252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43282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43313</v>
      </c>
      <c r="B524" s="20" t="s">
        <v>117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 t="s">
        <v>457</v>
      </c>
    </row>
    <row r="525" spans="1:11" x14ac:dyDescent="0.25">
      <c r="A525" s="40">
        <v>43344</v>
      </c>
      <c r="B525" s="20" t="s">
        <v>57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2</v>
      </c>
      <c r="I525" s="9"/>
      <c r="J525" s="11"/>
      <c r="K525" s="20" t="s">
        <v>458</v>
      </c>
    </row>
    <row r="526" spans="1:11" x14ac:dyDescent="0.25">
      <c r="A526" s="40">
        <v>43374</v>
      </c>
      <c r="B526" s="20" t="s">
        <v>116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49" t="s">
        <v>459</v>
      </c>
    </row>
    <row r="527" spans="1:11" x14ac:dyDescent="0.25">
      <c r="A527" s="40">
        <v>43405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43435</v>
      </c>
      <c r="B528" s="20" t="s">
        <v>202</v>
      </c>
      <c r="C528" s="13">
        <v>1.25</v>
      </c>
      <c r="D528" s="39">
        <v>3</v>
      </c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8" t="s">
        <v>46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43466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43497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43525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43556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43586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43617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43647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43678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43709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43739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43770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43800</v>
      </c>
      <c r="B541" s="20" t="s">
        <v>66</v>
      </c>
      <c r="C541" s="13">
        <v>1.25</v>
      </c>
      <c r="D541" s="39">
        <v>5</v>
      </c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8" t="s">
        <v>47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43831</v>
      </c>
      <c r="B543" s="20" t="s">
        <v>460</v>
      </c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54" t="s">
        <v>461</v>
      </c>
    </row>
    <row r="544" spans="1:11" x14ac:dyDescent="0.25">
      <c r="A544" s="40">
        <v>43862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43891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43922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43952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43983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44013</v>
      </c>
      <c r="B549" s="20"/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25">
      <c r="A550" s="40">
        <v>44044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44075</v>
      </c>
      <c r="B551" s="20" t="s">
        <v>116</v>
      </c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 t="s">
        <v>462</v>
      </c>
    </row>
    <row r="552" spans="1:11" x14ac:dyDescent="0.25">
      <c r="A552" s="40"/>
      <c r="B552" s="20" t="s">
        <v>117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 t="s">
        <v>463</v>
      </c>
    </row>
    <row r="553" spans="1:11" x14ac:dyDescent="0.25">
      <c r="A553" s="40">
        <v>44105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v>44136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v>44166</v>
      </c>
      <c r="B555" s="20" t="s">
        <v>66</v>
      </c>
      <c r="C555" s="13">
        <v>1.25</v>
      </c>
      <c r="D555" s="39">
        <v>5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8" t="s">
        <v>48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44197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v>44228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44256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44287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44317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v>44348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44378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44409</v>
      </c>
      <c r="B564" s="20" t="s">
        <v>464</v>
      </c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55" t="s">
        <v>466</v>
      </c>
    </row>
    <row r="565" spans="1:11" x14ac:dyDescent="0.25">
      <c r="A565" s="40"/>
      <c r="B565" s="20" t="s">
        <v>92</v>
      </c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53" t="s">
        <v>465</v>
      </c>
    </row>
    <row r="566" spans="1:11" x14ac:dyDescent="0.25">
      <c r="A566" s="40">
        <v>44440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v>44470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44501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44531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8" t="s">
        <v>49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44562</v>
      </c>
      <c r="B571" s="20"/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44593</v>
      </c>
      <c r="B572" s="20"/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0">
        <v>44621</v>
      </c>
      <c r="B573" s="20"/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25">
      <c r="A574" s="40">
        <v>44652</v>
      </c>
      <c r="B574" s="20"/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44682</v>
      </c>
      <c r="B575" s="20" t="s">
        <v>469</v>
      </c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 t="s">
        <v>472</v>
      </c>
    </row>
    <row r="576" spans="1:11" x14ac:dyDescent="0.25">
      <c r="A576" s="40"/>
      <c r="B576" s="20" t="s">
        <v>483</v>
      </c>
      <c r="C576" s="13"/>
      <c r="D576" s="39">
        <v>1</v>
      </c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49">
        <v>44699</v>
      </c>
    </row>
    <row r="577" spans="1:11" x14ac:dyDescent="0.25">
      <c r="A577" s="40"/>
      <c r="B577" s="20" t="s">
        <v>486</v>
      </c>
      <c r="C577" s="13"/>
      <c r="D577" s="39">
        <v>3.7000000000000019E-2</v>
      </c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44713</v>
      </c>
      <c r="B578" s="20" t="s">
        <v>483</v>
      </c>
      <c r="C578" s="13">
        <v>1.25</v>
      </c>
      <c r="D578" s="39">
        <v>1</v>
      </c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49">
        <v>44720</v>
      </c>
    </row>
    <row r="579" spans="1:11" x14ac:dyDescent="0.25">
      <c r="A579" s="40"/>
      <c r="B579" s="20" t="s">
        <v>485</v>
      </c>
      <c r="C579" s="13"/>
      <c r="D579" s="39">
        <v>0.35</v>
      </c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49"/>
    </row>
    <row r="580" spans="1:11" x14ac:dyDescent="0.25">
      <c r="A580" s="40">
        <v>44743</v>
      </c>
      <c r="B580" s="20" t="s">
        <v>470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>
        <v>1</v>
      </c>
      <c r="I580" s="9"/>
      <c r="J580" s="11"/>
      <c r="K580" s="49">
        <v>44743</v>
      </c>
    </row>
    <row r="581" spans="1:11" x14ac:dyDescent="0.25">
      <c r="A581" s="40"/>
      <c r="B581" s="20" t="s">
        <v>468</v>
      </c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 t="s">
        <v>473</v>
      </c>
    </row>
    <row r="582" spans="1:11" x14ac:dyDescent="0.25">
      <c r="A582" s="40"/>
      <c r="B582" s="20" t="s">
        <v>484</v>
      </c>
      <c r="C582" s="13"/>
      <c r="D582" s="39">
        <v>0.29399999999999998</v>
      </c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44774</v>
      </c>
      <c r="B583" s="20" t="s">
        <v>470</v>
      </c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>
        <v>1</v>
      </c>
      <c r="I583" s="9"/>
      <c r="J583" s="11"/>
      <c r="K583" s="20" t="s">
        <v>474</v>
      </c>
    </row>
    <row r="584" spans="1:11" x14ac:dyDescent="0.25">
      <c r="A584" s="40"/>
      <c r="B584" s="20" t="s">
        <v>467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2</v>
      </c>
      <c r="I584" s="9"/>
      <c r="J584" s="11"/>
      <c r="K584" s="20" t="s">
        <v>475</v>
      </c>
    </row>
    <row r="585" spans="1:11" x14ac:dyDescent="0.25">
      <c r="A585" s="40"/>
      <c r="B585" s="20" t="s">
        <v>483</v>
      </c>
      <c r="C585" s="13"/>
      <c r="D585" s="39">
        <v>1</v>
      </c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49">
        <v>44783</v>
      </c>
    </row>
    <row r="586" spans="1:11" x14ac:dyDescent="0.25">
      <c r="A586" s="40">
        <v>44805</v>
      </c>
      <c r="B586" s="20" t="s">
        <v>482</v>
      </c>
      <c r="C586" s="13">
        <v>1.25</v>
      </c>
      <c r="D586" s="39">
        <v>0.31900000000000001</v>
      </c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/>
      <c r="B587" s="20" t="s">
        <v>483</v>
      </c>
      <c r="C587" s="13"/>
      <c r="D587" s="39">
        <v>1</v>
      </c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49">
        <v>44833</v>
      </c>
    </row>
    <row r="588" spans="1:11" x14ac:dyDescent="0.25">
      <c r="A588" s="40">
        <v>44835</v>
      </c>
      <c r="B588" s="20" t="s">
        <v>481</v>
      </c>
      <c r="C588" s="13">
        <v>1.25</v>
      </c>
      <c r="D588" s="39">
        <v>8.0000000000000002E-3</v>
      </c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25">
      <c r="A589" s="40">
        <v>44866</v>
      </c>
      <c r="B589" s="20" t="s">
        <v>470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>
        <v>1</v>
      </c>
      <c r="I589" s="9"/>
      <c r="J589" s="11"/>
      <c r="K589" s="49">
        <v>44889</v>
      </c>
    </row>
    <row r="590" spans="1:11" x14ac:dyDescent="0.25">
      <c r="A590" s="40">
        <v>44896</v>
      </c>
      <c r="B590" s="20" t="s">
        <v>471</v>
      </c>
      <c r="C590" s="13">
        <v>1.25</v>
      </c>
      <c r="D590" s="39">
        <v>5</v>
      </c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 t="s">
        <v>480</v>
      </c>
    </row>
    <row r="591" spans="1:11" x14ac:dyDescent="0.25">
      <c r="A591" s="48" t="s">
        <v>51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44927</v>
      </c>
      <c r="B592" s="20"/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25">
      <c r="A593" s="40">
        <v>44958</v>
      </c>
      <c r="B593" s="20"/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25">
      <c r="A594" s="40">
        <v>44986</v>
      </c>
      <c r="B594" s="20" t="s">
        <v>470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1</v>
      </c>
      <c r="I594" s="9"/>
      <c r="J594" s="11"/>
      <c r="K594" s="49">
        <v>45014</v>
      </c>
    </row>
    <row r="595" spans="1:11" x14ac:dyDescent="0.25">
      <c r="A595" s="40"/>
      <c r="B595" s="20" t="s">
        <v>470</v>
      </c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>
        <v>1</v>
      </c>
      <c r="I595" s="9"/>
      <c r="J595" s="11"/>
      <c r="K595" s="49">
        <v>44988</v>
      </c>
    </row>
    <row r="596" spans="1:11" x14ac:dyDescent="0.25">
      <c r="A596" s="40">
        <v>45017</v>
      </c>
      <c r="B596" s="20" t="s">
        <v>469</v>
      </c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 t="s">
        <v>476</v>
      </c>
    </row>
    <row r="597" spans="1:11" x14ac:dyDescent="0.25">
      <c r="A597" s="40"/>
      <c r="B597" s="20" t="s">
        <v>53</v>
      </c>
      <c r="C597" s="13"/>
      <c r="D597" s="39">
        <v>2</v>
      </c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49" t="s">
        <v>477</v>
      </c>
    </row>
    <row r="598" spans="1:11" x14ac:dyDescent="0.25">
      <c r="A598" s="40">
        <v>45047</v>
      </c>
      <c r="B598" s="20"/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25">
      <c r="A599" s="40">
        <v>45078</v>
      </c>
      <c r="B599" s="20" t="s">
        <v>467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>
        <v>2</v>
      </c>
      <c r="I599" s="9"/>
      <c r="J599" s="11"/>
      <c r="K599" s="20" t="s">
        <v>478</v>
      </c>
    </row>
    <row r="600" spans="1:11" x14ac:dyDescent="0.25">
      <c r="A600" s="40"/>
      <c r="B600" s="20" t="s">
        <v>468</v>
      </c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 t="s">
        <v>479</v>
      </c>
    </row>
    <row r="601" spans="1:11" x14ac:dyDescent="0.25">
      <c r="A601" s="40">
        <v>45108</v>
      </c>
      <c r="B601" s="20" t="s">
        <v>56</v>
      </c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>
        <v>1</v>
      </c>
      <c r="I601" s="9"/>
      <c r="J601" s="11"/>
      <c r="K601" s="49">
        <v>45128</v>
      </c>
    </row>
    <row r="602" spans="1:11" x14ac:dyDescent="0.25">
      <c r="A602" s="40"/>
      <c r="B602" s="20" t="s">
        <v>56</v>
      </c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>
        <v>1</v>
      </c>
      <c r="I602" s="9"/>
      <c r="J602" s="11"/>
      <c r="K602" s="49">
        <v>45135</v>
      </c>
    </row>
    <row r="603" spans="1:11" x14ac:dyDescent="0.25">
      <c r="A603" s="40">
        <v>45139</v>
      </c>
      <c r="B603" s="20" t="s">
        <v>56</v>
      </c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>
        <v>1</v>
      </c>
      <c r="I603" s="9"/>
      <c r="J603" s="11"/>
      <c r="K603" s="49">
        <v>45139</v>
      </c>
    </row>
    <row r="604" spans="1:11" x14ac:dyDescent="0.25">
      <c r="A604" s="40">
        <v>45170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/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/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/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/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/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/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/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/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/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/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/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/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/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/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/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/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/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/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/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/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1"/>
      <c r="B645" s="15"/>
      <c r="C645" s="42"/>
      <c r="D645" s="43"/>
      <c r="E645" s="9"/>
      <c r="F645" s="15"/>
      <c r="G645" s="42" t="str">
        <f>IF(ISBLANK(Table1[[#This Row],[EARNED]]),"",Table1[[#This Row],[EARNED]])</f>
        <v/>
      </c>
      <c r="H645" s="43"/>
      <c r="I645" s="9"/>
      <c r="J645" s="12"/>
      <c r="K64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18</v>
      </c>
      <c r="G3" s="45">
        <f>SUMIFS(F7:F14,E7:E14,E3)+SUMIFS(D7:D66,C7:C66,F3)+D3</f>
        <v>3.7000000000000019E-2</v>
      </c>
      <c r="J3" s="47">
        <v>6</v>
      </c>
      <c r="K3" s="35">
        <f>J4-1</f>
        <v>5</v>
      </c>
      <c r="L3" s="45">
        <f>IF($J$4=1,1.25,IF(ISBLANK($J$3),"---",1.25-VLOOKUP($K$3,$I$8:$K$37,2)))</f>
        <v>1.042</v>
      </c>
    </row>
    <row r="4" spans="1:12" hidden="1" x14ac:dyDescent="0.25">
      <c r="G4" s="33"/>
      <c r="J4" s="1" t="str">
        <f>IF(TEXT(J3,"D")=1,1,TEXT(J3,"D"))</f>
        <v>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6" t="s">
        <v>38</v>
      </c>
      <c r="J6" s="66"/>
      <c r="K6" s="66"/>
      <c r="L6" s="66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2023-08-07T07:51:14Z</dcterms:modified>
</cp:coreProperties>
</file>