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7" i="1" l="1"/>
  <c r="G20" i="1" l="1"/>
  <c r="G23" i="1" l="1"/>
  <c r="G22" i="1"/>
  <c r="G26" i="1" l="1"/>
  <c r="G25" i="1"/>
  <c r="G28" i="1" l="1"/>
  <c r="G31" i="1" l="1"/>
  <c r="G30" i="1"/>
  <c r="G34" i="1" l="1"/>
  <c r="G33" i="1"/>
  <c r="G39" i="1" l="1"/>
  <c r="G35" i="1" l="1"/>
  <c r="G19" i="1"/>
  <c r="G3" i="3"/>
  <c r="G24" i="1"/>
  <c r="G27" i="1"/>
  <c r="G29" i="1"/>
  <c r="G32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6" i="1"/>
  <c r="G18" i="1"/>
  <c r="G2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<sst xmlns="http://schemas.openxmlformats.org/spreadsheetml/2006/main" count="88" uniqueCount="73">
  <si>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</si>
  <si>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</si>
  <si>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</si>
  <si>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</si>
  <si>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</si>
  <si>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</si>
  <si>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</si>
  <si>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</si>
  <si>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</si>
  <si>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</si>
  <si>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</si>
  <si>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</si>
  <si>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</si>
  <si>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</si>
  <si>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</si>
  <si>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</si>
  <si>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</si>
  <si>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</si>
  <si>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</si>
  <si>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</si>
  <si>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</si>
  <si>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</si>
  <si>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</si>
  <si>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</si>
  <si>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</si>
  <si>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</si>
  <si>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</si>
  <si>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</si>
  <si>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</si>
  <si>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</si>
  <si>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</si>
  <si>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</si>
  <si>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</si>
  <si>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</si>
  <si>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</si>
  <si>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</si>
  <si>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</si>
  <si>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</si>
  <si>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</si>
  <si>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</si>
  <si>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</si>
  <si>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</si>
  <si>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</si>
  <si>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</si>
  <si>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</si>
  <si>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</si>
  <si>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</si>
  <si>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</si>
  <si>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</si>
  <si>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</si>
  <si>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</si>
  <si>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</si>
  <si>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</si>
  <si>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</si>
  <si>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</si>
  <si>
    <t>TOTAL LEAVE BALANCE</t>
  </si>
  <si>
    <t>SL(2-0-0)</t>
  </si>
  <si>
    <t>6/23,26/2023</t>
  </si>
  <si>
    <t>A(1-0-0)</t>
  </si>
  <si>
    <t>UT(0-2-47)</t>
  </si>
  <si>
    <t>UT(0-1-38)</t>
  </si>
  <si>
    <t>A(2-0-0)</t>
  </si>
  <si>
    <t>10/5,14/2022</t>
  </si>
  <si>
    <t>UT(0-2-27)</t>
  </si>
  <si>
    <t>UT(0-3-25)</t>
  </si>
  <si>
    <t>8/8,12/2022</t>
  </si>
  <si>
    <t>UT(0-2-40)</t>
  </si>
  <si>
    <t>UT(0-3-52)</t>
  </si>
  <si>
    <t>A(3-0-0)</t>
  </si>
  <si>
    <t>6/8,24,27/2022</t>
  </si>
  <si>
    <t>UT(0-4-49)</t>
  </si>
  <si>
    <t>5/13,11/2022</t>
  </si>
  <si>
    <t>UT(0-1-12)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</si>
</sst>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6"/>
  <sheetViews>
    <sheetView tabSelected="1" zoomScaleNormal="100" workbookViewId="0">
      <pane ySplit="3690" topLeftCell="A10" activePane="bottomLeft"/>
      <selection activeCell="E9" sqref="E9"/>
      <selection pane="bottomLeft" activeCell="F21" sqref="F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0.39700000000000202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71</v>
      </c>
    </row>
    <row r="14" spans="1:11" x14ac:dyDescent="0.25">
      <c r="A14" s="40"/>
      <c r="B14" s="20" t="s">
        <v>58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0">
        <v>44691</v>
      </c>
    </row>
    <row r="15" spans="1:11" x14ac:dyDescent="0.25">
      <c r="A15" s="40"/>
      <c r="B15" s="20" t="s">
        <v>72</v>
      </c>
      <c r="C15" s="13"/>
      <c r="D15" s="39">
        <v>0.15000000000000002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50"/>
    </row>
    <row r="16" spans="1:11" x14ac:dyDescent="0.25">
      <c r="A16" s="40">
        <v>44713</v>
      </c>
      <c r="B16" s="20" t="s">
        <v>68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69</v>
      </c>
    </row>
    <row r="17" spans="1:11" x14ac:dyDescent="0.25">
      <c r="A17" s="40"/>
      <c r="B17" s="20" t="s">
        <v>70</v>
      </c>
      <c r="C17" s="13"/>
      <c r="D17" s="39">
        <v>0.60199999999999998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44743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44762</v>
      </c>
    </row>
    <row r="19" spans="1:11" x14ac:dyDescent="0.25">
      <c r="A19" s="40"/>
      <c r="B19" s="15" t="s">
        <v>48</v>
      </c>
      <c r="C19" s="13"/>
      <c r="D19" s="43">
        <v>1</v>
      </c>
      <c r="E19" s="9"/>
      <c r="F19" s="15"/>
      <c r="G19" s="42" t="str">
        <f>IF(ISBLANK(Table1[[#This Row],[EARNED]]),"",Table1[[#This Row],[EARNED]])</f>
        <v/>
      </c>
      <c r="H19" s="43"/>
      <c r="I19" s="9"/>
      <c r="J19" s="12"/>
      <c r="K19" s="49">
        <v>44749</v>
      </c>
    </row>
    <row r="20" spans="1:11" x14ac:dyDescent="0.25">
      <c r="A20" s="40"/>
      <c r="B20" s="20" t="s">
        <v>67</v>
      </c>
      <c r="C20" s="13"/>
      <c r="D20" s="39">
        <v>0.48299999999999998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/>
    </row>
    <row r="21" spans="1:11" x14ac:dyDescent="0.25">
      <c r="A21" s="40">
        <v>44774</v>
      </c>
      <c r="B21" s="15" t="s">
        <v>48</v>
      </c>
      <c r="C21" s="13">
        <v>1.25</v>
      </c>
      <c r="D21" s="43">
        <v>1</v>
      </c>
      <c r="E21" s="9"/>
      <c r="F21" s="15"/>
      <c r="G21" s="42">
        <f>IF(ISBLANK(Table1[[#This Row],[EARNED]]),"",Table1[[#This Row],[EARNED]])</f>
        <v>1.25</v>
      </c>
      <c r="H21" s="43"/>
      <c r="I21" s="9"/>
      <c r="J21" s="12"/>
      <c r="K21" s="49">
        <v>44799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50" t="s">
        <v>65</v>
      </c>
    </row>
    <row r="23" spans="1:11" x14ac:dyDescent="0.25">
      <c r="A23" s="40"/>
      <c r="B23" s="20" t="s">
        <v>66</v>
      </c>
      <c r="C23" s="13"/>
      <c r="D23" s="39">
        <v>0.33300000000000002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50"/>
    </row>
    <row r="24" spans="1:11" x14ac:dyDescent="0.25">
      <c r="A24" s="40">
        <v>44805</v>
      </c>
      <c r="B24" s="20" t="s">
        <v>48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>
        <v>44827</v>
      </c>
    </row>
    <row r="25" spans="1:11" x14ac:dyDescent="0.25">
      <c r="A25" s="40"/>
      <c r="B25" s="20" t="s">
        <v>58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50">
        <v>44813</v>
      </c>
    </row>
    <row r="26" spans="1:11" x14ac:dyDescent="0.25">
      <c r="A26" s="40"/>
      <c r="B26" s="20" t="s">
        <v>64</v>
      </c>
      <c r="C26" s="13"/>
      <c r="D26" s="39">
        <v>0.42699999999999999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/>
    </row>
    <row r="27" spans="1:11" x14ac:dyDescent="0.25">
      <c r="A27" s="40">
        <v>44835</v>
      </c>
      <c r="B27" s="20" t="s">
        <v>61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62</v>
      </c>
    </row>
    <row r="28" spans="1:11" x14ac:dyDescent="0.25">
      <c r="A28" s="40"/>
      <c r="B28" s="20" t="s">
        <v>63</v>
      </c>
      <c r="C28" s="13"/>
      <c r="D28" s="39">
        <v>0.30599999999999999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44866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50">
        <v>44867</v>
      </c>
    </row>
    <row r="30" spans="1:11" x14ac:dyDescent="0.25">
      <c r="A30" s="40"/>
      <c r="B30" s="20" t="s">
        <v>58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50">
        <v>44890</v>
      </c>
    </row>
    <row r="31" spans="1:11" x14ac:dyDescent="0.25">
      <c r="A31" s="40"/>
      <c r="B31" s="20" t="s">
        <v>60</v>
      </c>
      <c r="C31" s="13"/>
      <c r="D31" s="39">
        <v>0.20400000000000001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0"/>
    </row>
    <row r="32" spans="1:11" x14ac:dyDescent="0.25">
      <c r="A32" s="40">
        <v>44896</v>
      </c>
      <c r="B32" s="20" t="s">
        <v>48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50">
        <v>44904</v>
      </c>
    </row>
    <row r="33" spans="1:11" x14ac:dyDescent="0.25">
      <c r="A33" s="40"/>
      <c r="B33" s="20" t="s">
        <v>58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>
        <v>44922</v>
      </c>
    </row>
    <row r="34" spans="1:11" x14ac:dyDescent="0.25">
      <c r="A34" s="40"/>
      <c r="B34" s="20" t="s">
        <v>59</v>
      </c>
      <c r="C34" s="13"/>
      <c r="D34" s="39">
        <v>0.34799999999999998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/>
    </row>
    <row r="35" spans="1:11" x14ac:dyDescent="0.25">
      <c r="A35" s="48" t="s">
        <v>51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/>
    </row>
    <row r="36" spans="1:11" x14ac:dyDescent="0.25">
      <c r="A36" s="40">
        <v>44927</v>
      </c>
      <c r="B36" s="20" t="s">
        <v>52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50">
        <v>44950</v>
      </c>
    </row>
    <row r="37" spans="1:11" x14ac:dyDescent="0.25">
      <c r="A37" s="40">
        <v>44958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50">
        <v>44967</v>
      </c>
    </row>
    <row r="38" spans="1:11" x14ac:dyDescent="0.25">
      <c r="A38" s="40">
        <v>44986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50">
        <v>45019</v>
      </c>
    </row>
    <row r="39" spans="1:11" x14ac:dyDescent="0.25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0">
        <v>44999</v>
      </c>
    </row>
    <row r="40" spans="1:11" x14ac:dyDescent="0.25">
      <c r="A40" s="40">
        <v>45017</v>
      </c>
      <c r="B40" s="9" t="s">
        <v>53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25">
      <c r="A41" s="40">
        <v>45047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45078</v>
      </c>
      <c r="B42" s="20" t="s">
        <v>56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57</v>
      </c>
    </row>
    <row r="43" spans="1:11" x14ac:dyDescent="0.25">
      <c r="A43" s="40">
        <v>45108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45139</v>
      </c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50">
        <v>45140</v>
      </c>
    </row>
    <row r="45" spans="1:11" x14ac:dyDescent="0.25">
      <c r="A45" s="40">
        <v>45170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45200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45231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45261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45292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45323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45352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45383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45413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45444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45474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45505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45536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45566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45597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45627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45658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45689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45717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45748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45778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45809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45839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45870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45901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45931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45962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45992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46023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46054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46082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46113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46143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46174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46204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46235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46266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46296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46327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46357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46388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46419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46447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46478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46508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46539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46569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46600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46631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46661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46692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46722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46753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46784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46813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46844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46874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46905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46935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46966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46997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47027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47058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47088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47119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47150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47178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47209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47239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47270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47300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47331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12</v>
      </c>
      <c r="G3" s="45">
        <f>SUMIFS(F7:F14,E7:E14,E3)+SUMIFS(D7:D66,C7:C66,F3)+D3</f>
        <v>0.15000000000000002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55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9">
        <f>SUM(Sheet1!E9,Sheet1!I9)</f>
        <v>17.647000000000002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2023-08-07T08:00:39Z</dcterms:modified>
</cp:coreProperties>
</file>