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8" i="1" l="1"/>
  <c r="G331" i="1" l="1"/>
  <c r="G330" i="1"/>
  <c r="G334" i="1" l="1"/>
  <c r="G333" i="1"/>
  <c r="G337" i="1" l="1"/>
  <c r="G319" i="1" l="1"/>
  <c r="G322" i="1" l="1"/>
  <c r="G321" i="1"/>
  <c r="G324" i="1" l="1"/>
  <c r="G347" i="1" l="1"/>
  <c r="G346" i="1" l="1"/>
  <c r="G327" i="1" l="1"/>
  <c r="G336" i="1"/>
  <c r="G340" i="1"/>
  <c r="G33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20" i="1"/>
  <c r="G323" i="1"/>
  <c r="G325" i="1"/>
  <c r="G326" i="1"/>
  <c r="G329" i="1"/>
  <c r="G332" i="1"/>
  <c r="G335" i="1"/>
  <c r="G339" i="1"/>
  <c r="G341" i="1"/>
  <c r="G342" i="1"/>
  <c r="G343" i="1"/>
  <c r="G344" i="1"/>
  <c r="G345" i="1"/>
  <c r="G348" i="1"/>
  <c r="G349" i="1"/>
  <c r="G350" i="1"/>
  <c r="G351" i="1"/>
  <c r="G352" i="1"/>
  <c r="G353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<sst xmlns="http://schemas.openxmlformats.org/spreadsheetml/2006/main" count="418" uniqueCount="252">
  <si>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</si>
  <si>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</si>
  <si>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</si>
  <si>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</si>
  <si>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</si>
  <si>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</si>
  <si>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</si>
  <si>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</si>
  <si>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</si>
  <si>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</si>
  <si>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</si>
  <si>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</si>
  <si>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</si>
  <si>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</si>
  <si>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</si>
  <si>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</si>
  <si>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</si>
  <si>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</si>
  <si>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</si>
  <si>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</si>
  <si>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</si>
  <si>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</si>
  <si>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</si>
  <si>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</si>
  <si>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</si>
  <si>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</si>
  <si>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</si>
  <si>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</si>
  <si>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</si>
  <si>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</si>
  <si>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</si>
  <si>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</si>
  <si>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</si>
  <si>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</si>
  <si>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</si>
  <si>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</si>
  <si>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</si>
  <si>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</si>
  <si>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</si>
  <si>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</si>
  <si>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</si>
  <si>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</si>
  <si>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</si>
  <si>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</si>
  <si>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</si>
  <si>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</si>
  <si>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</si>
  <si>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</si>
  <si>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</si>
  <si>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</si>
  <si>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</si>
  <si>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</si>
  <si>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</si>
  <si>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</si>
  <si>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</si>
  <si>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</si>
  <si>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</si>
  <si>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</si>
  <si>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</si>
  <si>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</si>
  <si>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</si>
  <si>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</si>
  <si>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</si>
  <si>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</si>
  <si>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</si>
  <si>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</si>
  <si>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</si>
  <si>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</si>
  <si>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</si>
  <si>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</si>
  <si>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</si>
  <si>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</si>
  <si>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</si>
  <si>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</si>
  <si>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</si>
  <si>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</si>
  <si>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</si>
  <si>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</si>
  <si>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</si>
  <si>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</si>
  <si>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</si>
  <si>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</si>
  <si>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</si>
  <si>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</si>
  <si>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</si>
  <si>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</si>
  <si>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</si>
  <si>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</si>
  <si>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</si>
  <si>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</si>
  <si>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</si>
  <si>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</si>
  <si>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</si>
  <si>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</si>
  <si>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</si>
  <si>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</si>
  <si>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</si>
  <si>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</si>
  <si>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</si>
  <si>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</si>
  <si>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</si>
  <si>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</si>
  <si>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</si>
  <si>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</si>
  <si>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</si>
  <si>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</si>
  <si>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</si>
  <si>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</si>
  <si>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</si>
  <si>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</si>
  <si>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</si>
  <si>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</si>
  <si>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</si>
  <si>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</si>
  <si>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</si>
  <si>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</si>
  <si>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</si>
  <si>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</si>
  <si>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</si>
  <si>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</si>
  <si>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</si>
  <si>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</si>
  <si>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</si>
  <si>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</si>
  <si>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</si>
  <si>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</si>
  <si>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</si>
  <si>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</si>
  <si>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</si>
  <si>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</si>
  <si>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</si>
  <si>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</si>
  <si>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</si>
  <si>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</si>
  <si>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</si>
  <si>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</si>
  <si>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</si>
  <si>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</si>
  <si>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</si>
  <si>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</si>
  <si>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</si>
  <si>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</si>
  <si>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</si>
  <si>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</si>
  <si>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</si>
  <si>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</si>
  <si>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</si>
  <si>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</si>
  <si>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</si>
  <si>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</si>
  <si>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</si>
  <si>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</si>
  <si>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</si>
  <si>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</si>
  <si>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</si>
  <si>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</si>
  <si>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</si>
  <si>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</si>
  <si>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</si>
  <si>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</si>
  <si>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</si>
  <si>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</si>
  <si>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</si>
  <si>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</si>
  <si>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</si>
  <si>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</si>
  <si>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</si>
  <si>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</si>
  <si>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</si>
  <si>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</si>
  <si>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</si>
  <si>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</si>
  <si>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</si>
  <si>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</si>
  <si>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</si>
  <si>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</si>
  <si>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</si>
  <si>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</si>
  <si>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</si>
  <si>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</si>
  <si>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</si>
  <si>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</si>
  <si>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</si>
  <si>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</si>
  <si>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</si>
  <si>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</si>
  <si>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</si>
  <si>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</si>
  <si>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</si>
  <si>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</si>
  <si>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</si>
  <si>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</si>
  <si>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</si>
  <si>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</si>
  <si>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</si>
  <si>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</si>
  <si>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</si>
  <si>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</si>
  <si>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</si>
  <si>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</si>
  <si>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</si>
  <si>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</si>
  <si>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</si>
  <si>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</si>
  <si>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</si>
  <si>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</si>
  <si>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</si>
  <si>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</si>
  <si>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</si>
  <si>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</si>
  <si>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</si>
  <si>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</si>
  <si>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</si>
  <si>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</si>
  <si>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</si>
  <si>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</si>
  <si>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</si>
  <si>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</si>
  <si>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</si>
  <si>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</si>
  <si>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</si>
  <si>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</si>
  <si>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</si>
  <si>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</si>
  <si>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</si>
  <si>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</si>
  <si>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</si>
  <si>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</si>
  <si>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</si>
  <si>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</si>
  <si>
    <t>A(4-0-0)</t>
  </si>
  <si>
    <t>8/5,17,19,31/2023</t>
  </si>
  <si>
    <t>A(2-0-0)</t>
  </si>
  <si>
    <t>7/01,14/2022</t>
  </si>
  <si>
    <t>6/9,10/2023</t>
  </si>
  <si>
    <t>A(8-0-0)</t>
  </si>
  <si>
    <t>6/7,13,20,23, 24, 27-30/2022</t>
  </si>
  <si>
    <t>UT(0-0-30)</t>
  </si>
  <si>
    <t>A(7-0-0)</t>
  </si>
  <si>
    <t>5/4,6,10,16,20,23,26/2022</t>
  </si>
  <si>
    <t>UT(0-4-21)</t>
  </si>
  <si>
    <t>4/11,29/2022</t>
  </si>
  <si>
    <t>3/1-4,11,17,18/2022</t>
  </si>
  <si>
    <t>A(3-0-0)</t>
  </si>
  <si>
    <t>A(6-0-0)</t>
  </si>
  <si>
    <t>12/1,12,14,16,19,27/2023</t>
  </si>
  <si>
    <t>11/2,25/2023</t>
  </si>
  <si>
    <t>UT(0-1-36)</t>
  </si>
  <si>
    <t xml:space="preserve">                        </t>
  </si>
  <si>
    <t>A(1-0-0)</t>
  </si>
  <si>
    <t>UT(0-2-46)</t>
  </si>
  <si>
    <t>7/26,31/2023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</si>
</sst>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3"/>
  <sheetViews>
    <sheetView tabSelected="1" zoomScaleNormal="100" workbookViewId="0">
      <pane ySplit="3690" topLeftCell="A336" activePane="bottomLeft"/>
      <selection activeCell="D12" sqref="D12"/>
      <selection pane="bottomLeft" activeCell="I349" sqref="I349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25">
      <c r="A3" s="16" t="s">
        <v>15</v>
      </c>
      <c r="B3" s="48" t="s">
        <v>219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5" customHeight="1" x14ac:dyDescent="0.25">
      <c r="A4" s="16" t="s">
        <v>16</v>
      </c>
      <c r="B4" s="48" t="s">
        <v>222</v>
      </c>
      <c r="C4" s="48"/>
      <c r="D4" s="20" t="s">
        <v>12</v>
      </c>
      <c r="F4" s="53" t="s">
        <v>220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12">
        <f>SUM(Table1[EARNED])-SUM(Table1[Absence Undertime W/ Pay])+CONVERTION!$A$3</f>
        <v>45.794999999999931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139.25</v>
      </c>
      <c r="J9" s="11"/>
      <c r="K9" s="18"/>
    </row>
    <row r="10" spans="1:11" x14ac:dyDescent="0.25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25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25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25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25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25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25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25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25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25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25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25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25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25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25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25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25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25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25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25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25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25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25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25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25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25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25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25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25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25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25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25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25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25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25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25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25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25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25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25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25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25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25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25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25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25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25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25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25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25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25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25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25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25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25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25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25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25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25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25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25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25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25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25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25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25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25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25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25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25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25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25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25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25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25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25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25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25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25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25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25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25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25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25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25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25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25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25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25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25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25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25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25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25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25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25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25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25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25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25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25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25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25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25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25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25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25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25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25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25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25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25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25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25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25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25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25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25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25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25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25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25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25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25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25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25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25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25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25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25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25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25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25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25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25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25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25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25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25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25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25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25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25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25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25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25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25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25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25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25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25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25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25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25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25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25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25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25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25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25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25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25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25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25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25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25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25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25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25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25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25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25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25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25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25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25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25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25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25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25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25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25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25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25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25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25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25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25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25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25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25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25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25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25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25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25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25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25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25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25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25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25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25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25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25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25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25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25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25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25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25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25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25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25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25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25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25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25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25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25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25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25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25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25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25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25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25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25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25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25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25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25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25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25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25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25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25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25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25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25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25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25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25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25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25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25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25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25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25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25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25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25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25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25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25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25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25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25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25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25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25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25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25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25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25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25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25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25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25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25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25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25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25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25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25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25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25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25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25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25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25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25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25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25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25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25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25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25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25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25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25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25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25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25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25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25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25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25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25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25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25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25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25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25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25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25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25">
      <c r="A316" s="38">
        <v>44621</v>
      </c>
      <c r="B316" s="18" t="s">
        <v>243</v>
      </c>
      <c r="C316" s="12">
        <v>1.25</v>
      </c>
      <c r="D316" s="37">
        <v>3</v>
      </c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 t="s">
        <v>242</v>
      </c>
    </row>
    <row r="317" spans="1:11" x14ac:dyDescent="0.25">
      <c r="A317" s="38">
        <v>44652</v>
      </c>
      <c r="B317" s="18" t="s">
        <v>232</v>
      </c>
      <c r="C317" s="12">
        <v>1.25</v>
      </c>
      <c r="D317" s="37">
        <v>2</v>
      </c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 t="s">
        <v>241</v>
      </c>
    </row>
    <row r="318" spans="1:11" x14ac:dyDescent="0.25">
      <c r="A318" s="38">
        <v>44682</v>
      </c>
      <c r="B318" s="18" t="s">
        <v>238</v>
      </c>
      <c r="C318" s="12">
        <v>1.25</v>
      </c>
      <c r="D318" s="37">
        <v>7</v>
      </c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239</v>
      </c>
    </row>
    <row r="319" spans="1:11" x14ac:dyDescent="0.25">
      <c r="A319" s="38"/>
      <c r="B319" s="18" t="s">
        <v>240</v>
      </c>
      <c r="C319" s="12"/>
      <c r="D319" s="37">
        <v>0.54400000000000004</v>
      </c>
      <c r="E319" s="9"/>
      <c r="F319" s="18"/>
      <c r="G319" s="12" t="str">
        <f>IF(ISBLANK(Table1[[#This Row],[EARNED]]),"",Table1[[#This Row],[EARNED]])</f>
        <v/>
      </c>
      <c r="H319" s="37"/>
      <c r="I319" s="9"/>
      <c r="J319" s="11"/>
      <c r="K319" s="18"/>
    </row>
    <row r="320" spans="1:11" x14ac:dyDescent="0.25">
      <c r="A320" s="38">
        <v>44713</v>
      </c>
      <c r="B320" s="18" t="s">
        <v>214</v>
      </c>
      <c r="C320" s="12">
        <v>1.25</v>
      </c>
      <c r="D320" s="37">
        <v>2</v>
      </c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 t="s">
        <v>234</v>
      </c>
    </row>
    <row r="321" spans="1:11" x14ac:dyDescent="0.25">
      <c r="A321" s="38"/>
      <c r="B321" s="18" t="s">
        <v>235</v>
      </c>
      <c r="C321" s="12"/>
      <c r="D321" s="37">
        <v>8</v>
      </c>
      <c r="E321" s="9"/>
      <c r="F321" s="18"/>
      <c r="G321" s="12" t="str">
        <f>IF(ISBLANK(Table1[[#This Row],[EARNED]]),"",Table1[[#This Row],[EARNED]])</f>
        <v/>
      </c>
      <c r="H321" s="37"/>
      <c r="I321" s="9"/>
      <c r="J321" s="11"/>
      <c r="K321" s="18" t="s">
        <v>236</v>
      </c>
    </row>
    <row r="322" spans="1:11" x14ac:dyDescent="0.25">
      <c r="A322" s="38"/>
      <c r="B322" s="18" t="s">
        <v>237</v>
      </c>
      <c r="C322" s="12"/>
      <c r="D322" s="37">
        <v>6.200000000000002E-2</v>
      </c>
      <c r="E322" s="9"/>
      <c r="F322" s="18"/>
      <c r="G322" s="12" t="str">
        <f>IF(ISBLANK(Table1[[#This Row],[EARNED]]),"",Table1[[#This Row],[EARNED]])</f>
        <v/>
      </c>
      <c r="H322" s="37"/>
      <c r="I322" s="9"/>
      <c r="J322" s="11"/>
      <c r="K322" s="18"/>
    </row>
    <row r="323" spans="1:11" x14ac:dyDescent="0.25">
      <c r="A323" s="38">
        <v>44743</v>
      </c>
      <c r="B323" s="18" t="s">
        <v>232</v>
      </c>
      <c r="C323" s="12">
        <v>1.25</v>
      </c>
      <c r="D323" s="37">
        <v>2</v>
      </c>
      <c r="E323" s="9"/>
      <c r="F323" s="18"/>
      <c r="G323" s="12">
        <f>IF(ISBLANK(Table1[[#This Row],[EARNED]]),"",Table1[[#This Row],[EARNED]])</f>
        <v>1.25</v>
      </c>
      <c r="H323" s="37"/>
      <c r="I323" s="9"/>
      <c r="J323" s="11"/>
      <c r="K323" s="18" t="s">
        <v>233</v>
      </c>
    </row>
    <row r="324" spans="1:11" x14ac:dyDescent="0.25">
      <c r="A324" s="38"/>
      <c r="B324" s="18" t="s">
        <v>91</v>
      </c>
      <c r="C324" s="12"/>
      <c r="D324" s="37">
        <v>0.23300000000000001</v>
      </c>
      <c r="E324" s="9"/>
      <c r="F324" s="18"/>
      <c r="G324" s="12" t="str">
        <f>IF(ISBLANK(Table1[[#This Row],[EARNED]]),"",Table1[[#This Row],[EARNED]])</f>
        <v/>
      </c>
      <c r="H324" s="37"/>
      <c r="I324" s="9"/>
      <c r="J324" s="11"/>
      <c r="K324" s="18"/>
    </row>
    <row r="325" spans="1:11" ht="17.25" customHeight="1" x14ac:dyDescent="0.25">
      <c r="A325" s="38">
        <v>44774</v>
      </c>
      <c r="B325" s="18" t="s">
        <v>230</v>
      </c>
      <c r="C325" s="12">
        <v>1.25</v>
      </c>
      <c r="D325" s="37">
        <v>4</v>
      </c>
      <c r="E325" s="9"/>
      <c r="F325" s="18"/>
      <c r="G325" s="12">
        <f>IF(ISBLANK(Table1[[#This Row],[EARNED]]),"",Table1[[#This Row],[EARNED]])</f>
        <v>1.25</v>
      </c>
      <c r="H325" s="37"/>
      <c r="I325" s="9"/>
      <c r="J325" s="11"/>
      <c r="K325" s="18" t="s">
        <v>231</v>
      </c>
    </row>
    <row r="326" spans="1:11" x14ac:dyDescent="0.25">
      <c r="A326" s="38">
        <v>44805</v>
      </c>
      <c r="B326" s="18" t="s">
        <v>215</v>
      </c>
      <c r="C326" s="12">
        <v>1.25</v>
      </c>
      <c r="D326" s="37"/>
      <c r="E326" s="9"/>
      <c r="F326" s="18"/>
      <c r="G326" s="12">
        <f>IF(ISBLANK(Table1[[#This Row],[EARNED]]),"",Table1[[#This Row],[EARNED]])</f>
        <v>1.25</v>
      </c>
      <c r="H326" s="37">
        <v>6</v>
      </c>
      <c r="I326" s="9"/>
      <c r="J326" s="11"/>
      <c r="K326" s="18" t="s">
        <v>216</v>
      </c>
    </row>
    <row r="327" spans="1:11" x14ac:dyDescent="0.25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44820</v>
      </c>
    </row>
    <row r="328" spans="1:11" x14ac:dyDescent="0.25">
      <c r="A328" s="38"/>
      <c r="B328" s="18" t="s">
        <v>70</v>
      </c>
      <c r="C328" s="12"/>
      <c r="D328" s="37">
        <v>0.21000000000000002</v>
      </c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44"/>
    </row>
    <row r="329" spans="1:11" x14ac:dyDescent="0.25">
      <c r="A329" s="38">
        <v>44835</v>
      </c>
      <c r="B329" s="18" t="s">
        <v>223</v>
      </c>
      <c r="C329" s="12">
        <v>1.25</v>
      </c>
      <c r="D329" s="37"/>
      <c r="E329" s="9"/>
      <c r="F329" s="18"/>
      <c r="G329" s="12">
        <f>IF(ISBLANK(Table1[[#This Row],[EARNED]]),"",Table1[[#This Row],[EARNED]])</f>
        <v>1.25</v>
      </c>
      <c r="H329" s="37">
        <v>7</v>
      </c>
      <c r="I329" s="9"/>
      <c r="J329" s="11"/>
      <c r="K329" s="18" t="s">
        <v>224</v>
      </c>
    </row>
    <row r="330" spans="1:11" x14ac:dyDescent="0.25">
      <c r="A330" s="38"/>
      <c r="B330" s="18" t="s">
        <v>249</v>
      </c>
      <c r="C330" s="12"/>
      <c r="D330" s="37">
        <v>1</v>
      </c>
      <c r="E330" s="9"/>
      <c r="F330" s="18"/>
      <c r="G330" s="12" t="str">
        <f>IF(ISBLANK(Table1[[#This Row],[EARNED]]),"",Table1[[#This Row],[EARNED]])</f>
        <v/>
      </c>
      <c r="H330" s="37"/>
      <c r="I330" s="9"/>
      <c r="J330" s="11"/>
      <c r="K330" s="44">
        <v>45220</v>
      </c>
    </row>
    <row r="331" spans="1:11" x14ac:dyDescent="0.25">
      <c r="A331" s="38"/>
      <c r="B331" s="18" t="s">
        <v>250</v>
      </c>
      <c r="C331" s="12"/>
      <c r="D331" s="37">
        <v>0.34599999999999997</v>
      </c>
      <c r="E331" s="9"/>
      <c r="F331" s="18"/>
      <c r="G331" s="12" t="str">
        <f>IF(ISBLANK(Table1[[#This Row],[EARNED]]),"",Table1[[#This Row],[EARNED]])</f>
        <v/>
      </c>
      <c r="H331" s="37"/>
      <c r="I331" s="9"/>
      <c r="J331" s="11"/>
      <c r="K331" s="44"/>
    </row>
    <row r="332" spans="1:11" x14ac:dyDescent="0.25">
      <c r="A332" s="38">
        <v>44866</v>
      </c>
      <c r="B332" s="18" t="s">
        <v>52</v>
      </c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>
        <v>3</v>
      </c>
      <c r="I332" s="9"/>
      <c r="J332" s="11"/>
      <c r="K332" s="18" t="s">
        <v>226</v>
      </c>
    </row>
    <row r="333" spans="1:11" x14ac:dyDescent="0.25">
      <c r="A333" s="38"/>
      <c r="B333" s="18" t="s">
        <v>232</v>
      </c>
      <c r="C333" s="12"/>
      <c r="D333" s="37">
        <v>2</v>
      </c>
      <c r="E333" s="9"/>
      <c r="F333" s="18"/>
      <c r="G333" s="12" t="str">
        <f>IF(ISBLANK(Table1[[#This Row],[EARNED]]),"",Table1[[#This Row],[EARNED]])</f>
        <v/>
      </c>
      <c r="H333" s="37"/>
      <c r="I333" s="9"/>
      <c r="J333" s="11"/>
      <c r="K333" s="18" t="s">
        <v>246</v>
      </c>
    </row>
    <row r="334" spans="1:11" x14ac:dyDescent="0.25">
      <c r="A334" s="38"/>
      <c r="B334" s="18" t="s">
        <v>247</v>
      </c>
      <c r="C334" s="12"/>
      <c r="D334" s="37">
        <v>0.2</v>
      </c>
      <c r="E334" s="9"/>
      <c r="F334" s="18"/>
      <c r="G334" s="12" t="str">
        <f>IF(ISBLANK(Table1[[#This Row],[EARNED]]),"",Table1[[#This Row],[EARNED]])</f>
        <v/>
      </c>
      <c r="H334" s="37"/>
      <c r="I334" s="9"/>
      <c r="J334" s="11"/>
      <c r="K334" s="18"/>
    </row>
    <row r="335" spans="1:11" x14ac:dyDescent="0.25">
      <c r="A335" s="38">
        <v>44896</v>
      </c>
      <c r="B335" s="18" t="s">
        <v>124</v>
      </c>
      <c r="C335" s="12">
        <v>1.25</v>
      </c>
      <c r="D335" s="37" t="s">
        <v>248</v>
      </c>
      <c r="E335" s="9"/>
      <c r="F335" s="18"/>
      <c r="G335" s="12">
        <f>IF(ISBLANK(Table1[[#This Row],[EARNED]]),"",Table1[[#This Row],[EARNED]])</f>
        <v>1.25</v>
      </c>
      <c r="H335" s="37"/>
      <c r="I335" s="9"/>
      <c r="J335" s="11"/>
      <c r="K335" s="18" t="s">
        <v>225</v>
      </c>
    </row>
    <row r="336" spans="1:11" x14ac:dyDescent="0.25">
      <c r="A336" s="38"/>
      <c r="B336" s="18" t="s">
        <v>57</v>
      </c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>
        <v>1</v>
      </c>
      <c r="I336" s="9"/>
      <c r="J336" s="11"/>
      <c r="K336" s="44">
        <v>44902</v>
      </c>
    </row>
    <row r="337" spans="1:11" x14ac:dyDescent="0.25">
      <c r="A337" s="38"/>
      <c r="B337" s="18" t="s">
        <v>244</v>
      </c>
      <c r="C337" s="12"/>
      <c r="D337" s="37">
        <v>6</v>
      </c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44" t="s">
        <v>245</v>
      </c>
    </row>
    <row r="338" spans="1:11" x14ac:dyDescent="0.25">
      <c r="A338" s="43" t="s">
        <v>217</v>
      </c>
      <c r="B338" s="18"/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18"/>
    </row>
    <row r="339" spans="1:11" x14ac:dyDescent="0.25">
      <c r="A339" s="38">
        <v>44927</v>
      </c>
      <c r="B339" s="18" t="s">
        <v>218</v>
      </c>
      <c r="C339" s="12">
        <v>1.25</v>
      </c>
      <c r="D339" s="37">
        <v>1</v>
      </c>
      <c r="E339" s="9"/>
      <c r="F339" s="18"/>
      <c r="G339" s="12">
        <f>IF(ISBLANK(Table1[[#This Row],[EARNED]]),"",Table1[[#This Row],[EARNED]])</f>
        <v>1.25</v>
      </c>
      <c r="H339" s="37"/>
      <c r="I339" s="9"/>
      <c r="J339" s="11"/>
      <c r="K339" s="44">
        <v>44977</v>
      </c>
    </row>
    <row r="340" spans="1:11" x14ac:dyDescent="0.25">
      <c r="A340" s="38"/>
      <c r="B340" s="18" t="s">
        <v>57</v>
      </c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>
        <v>1</v>
      </c>
      <c r="I340" s="9"/>
      <c r="J340" s="11"/>
      <c r="K340" s="44">
        <v>44946</v>
      </c>
    </row>
    <row r="341" spans="1:11" x14ac:dyDescent="0.25">
      <c r="A341" s="38">
        <v>44958</v>
      </c>
      <c r="B341" s="18" t="s">
        <v>81</v>
      </c>
      <c r="C341" s="12">
        <v>1.25</v>
      </c>
      <c r="D341" s="37"/>
      <c r="E341" s="9"/>
      <c r="F341" s="18"/>
      <c r="G341" s="12">
        <f>IF(ISBLANK(Table1[[#This Row],[EARNED]]),"",Table1[[#This Row],[EARNED]])</f>
        <v>1.25</v>
      </c>
      <c r="H341" s="37"/>
      <c r="I341" s="9"/>
      <c r="J341" s="11"/>
      <c r="K341" s="18" t="s">
        <v>221</v>
      </c>
    </row>
    <row r="342" spans="1:11" x14ac:dyDescent="0.25">
      <c r="A342" s="38">
        <v>44986</v>
      </c>
      <c r="B342" s="18"/>
      <c r="C342" s="12">
        <v>1.25</v>
      </c>
      <c r="D342" s="37"/>
      <c r="E342" s="9"/>
      <c r="F342" s="18"/>
      <c r="G342" s="12">
        <f>IF(ISBLANK(Table1[[#This Row],[EARNED]]),"",Table1[[#This Row],[EARNED]])</f>
        <v>1.25</v>
      </c>
      <c r="H342" s="37"/>
      <c r="I342" s="9"/>
      <c r="J342" s="11"/>
      <c r="K342" s="18"/>
    </row>
    <row r="343" spans="1:11" x14ac:dyDescent="0.25">
      <c r="A343" s="38">
        <v>45017</v>
      </c>
      <c r="B343" s="18" t="s">
        <v>57</v>
      </c>
      <c r="C343" s="12">
        <v>1.25</v>
      </c>
      <c r="D343" s="37"/>
      <c r="E343" s="9"/>
      <c r="F343" s="18"/>
      <c r="G343" s="12">
        <f>IF(ISBLANK(Table1[[#This Row],[EARNED]]),"",Table1[[#This Row],[EARNED]])</f>
        <v>1.25</v>
      </c>
      <c r="H343" s="37">
        <v>1</v>
      </c>
      <c r="I343" s="9"/>
      <c r="J343" s="11"/>
      <c r="K343" s="44">
        <v>44988</v>
      </c>
    </row>
    <row r="344" spans="1:11" x14ac:dyDescent="0.25">
      <c r="A344" s="38">
        <v>45047</v>
      </c>
      <c r="B344" s="18" t="s">
        <v>57</v>
      </c>
      <c r="C344" s="12">
        <v>1.25</v>
      </c>
      <c r="D344" s="37"/>
      <c r="E344" s="9"/>
      <c r="F344" s="18"/>
      <c r="G344" s="12">
        <f>IF(ISBLANK(Table1[[#This Row],[EARNED]]),"",Table1[[#This Row],[EARNED]])</f>
        <v>1.25</v>
      </c>
      <c r="H344" s="37">
        <v>1</v>
      </c>
      <c r="I344" s="9"/>
      <c r="J344" s="11"/>
      <c r="K344" s="44">
        <v>45072</v>
      </c>
    </row>
    <row r="345" spans="1:11" x14ac:dyDescent="0.25">
      <c r="A345" s="38">
        <v>45078</v>
      </c>
      <c r="B345" s="18" t="s">
        <v>57</v>
      </c>
      <c r="C345" s="12">
        <v>1.25</v>
      </c>
      <c r="D345" s="37"/>
      <c r="E345" s="9"/>
      <c r="F345" s="18"/>
      <c r="G345" s="12">
        <f>IF(ISBLANK(Table1[[#This Row],[EARNED]]),"",Table1[[#This Row],[EARNED]])</f>
        <v>1.25</v>
      </c>
      <c r="H345" s="37">
        <v>1</v>
      </c>
      <c r="I345" s="9"/>
      <c r="J345" s="11"/>
      <c r="K345" s="44">
        <v>45077</v>
      </c>
    </row>
    <row r="346" spans="1:11" x14ac:dyDescent="0.25">
      <c r="A346" s="38"/>
      <c r="B346" s="18" t="s">
        <v>55</v>
      </c>
      <c r="C346" s="12"/>
      <c r="D346" s="37"/>
      <c r="E346" s="9"/>
      <c r="F346" s="18"/>
      <c r="G346" s="12" t="str">
        <f>IF(ISBLANK(Table1[[#This Row],[EARNED]]),"",Table1[[#This Row],[EARNED]])</f>
        <v/>
      </c>
      <c r="H346" s="37">
        <v>2</v>
      </c>
      <c r="I346" s="9"/>
      <c r="J346" s="11"/>
      <c r="K346" s="44" t="s">
        <v>228</v>
      </c>
    </row>
    <row r="347" spans="1:11" x14ac:dyDescent="0.25">
      <c r="A347" s="38"/>
      <c r="B347" s="18" t="s">
        <v>105</v>
      </c>
      <c r="C347" s="12"/>
      <c r="D347" s="37">
        <v>4</v>
      </c>
      <c r="E347" s="9"/>
      <c r="F347" s="18"/>
      <c r="G347" s="12" t="str">
        <f>IF(ISBLANK(Table1[[#This Row],[EARNED]]),"",Table1[[#This Row],[EARNED]])</f>
        <v/>
      </c>
      <c r="H347" s="37"/>
      <c r="I347" s="9"/>
      <c r="J347" s="11"/>
      <c r="K347" s="44" t="s">
        <v>229</v>
      </c>
    </row>
    <row r="348" spans="1:11" x14ac:dyDescent="0.25">
      <c r="A348" s="38">
        <v>45108</v>
      </c>
      <c r="B348" s="18" t="s">
        <v>68</v>
      </c>
      <c r="C348" s="12">
        <v>1.25</v>
      </c>
      <c r="D348" s="37"/>
      <c r="E348" s="9"/>
      <c r="F348" s="18"/>
      <c r="G348" s="12">
        <f>IF(ISBLANK(Table1[[#This Row],[EARNED]]),"",Table1[[#This Row],[EARNED]])</f>
        <v>1.25</v>
      </c>
      <c r="H348" s="37"/>
      <c r="I348" s="9"/>
      <c r="J348" s="11"/>
      <c r="K348" s="44">
        <v>45121</v>
      </c>
    </row>
    <row r="349" spans="1:11" x14ac:dyDescent="0.25">
      <c r="A349" s="38">
        <v>45139</v>
      </c>
      <c r="B349" s="18" t="s">
        <v>55</v>
      </c>
      <c r="C349" s="12"/>
      <c r="D349" s="37"/>
      <c r="E349" s="9"/>
      <c r="F349" s="18"/>
      <c r="G349" s="12" t="str">
        <f>IF(ISBLANK(Table1[[#This Row],[EARNED]]),"",Table1[[#This Row],[EARNED]])</f>
        <v/>
      </c>
      <c r="H349" s="37">
        <v>2</v>
      </c>
      <c r="I349" s="9"/>
      <c r="J349" s="11"/>
      <c r="K349" s="18" t="s">
        <v>251</v>
      </c>
    </row>
    <row r="350" spans="1:11" x14ac:dyDescent="0.25">
      <c r="A350" s="38">
        <v>45170</v>
      </c>
      <c r="B350" s="18"/>
      <c r="C350" s="12"/>
      <c r="D350" s="37"/>
      <c r="E350" s="9"/>
      <c r="F350" s="18"/>
      <c r="G350" s="12" t="str">
        <f>IF(ISBLANK(Table1[[#This Row],[EARNED]]),"",Table1[[#This Row],[EARNED]])</f>
        <v/>
      </c>
      <c r="H350" s="37"/>
      <c r="I350" s="9"/>
      <c r="J350" s="11"/>
      <c r="K350" s="18"/>
    </row>
    <row r="351" spans="1:11" x14ac:dyDescent="0.25">
      <c r="A351" s="38">
        <v>45200</v>
      </c>
      <c r="B351" s="18"/>
      <c r="C351" s="12"/>
      <c r="D351" s="37"/>
      <c r="E351" s="9"/>
      <c r="F351" s="18"/>
      <c r="G351" s="12" t="str">
        <f>IF(ISBLANK(Table1[[#This Row],[EARNED]]),"",Table1[[#This Row],[EARNED]])</f>
        <v/>
      </c>
      <c r="H351" s="37"/>
      <c r="I351" s="9"/>
      <c r="J351" s="11"/>
      <c r="K351" s="18"/>
    </row>
    <row r="352" spans="1:11" x14ac:dyDescent="0.25">
      <c r="A352" s="38">
        <v>45231</v>
      </c>
      <c r="B352" s="18"/>
      <c r="C352" s="12"/>
      <c r="D352" s="37"/>
      <c r="E352" s="9"/>
      <c r="F352" s="18"/>
      <c r="G352" s="12" t="str">
        <f>IF(ISBLANK(Table1[[#This Row],[EARNED]]),"",Table1[[#This Row],[EARNED]])</f>
        <v/>
      </c>
      <c r="H352" s="37"/>
      <c r="I352" s="9"/>
      <c r="J352" s="11"/>
      <c r="K352" s="18"/>
    </row>
    <row r="353" spans="1:11" x14ac:dyDescent="0.25">
      <c r="A353" s="38">
        <v>45261</v>
      </c>
      <c r="B353" s="18"/>
      <c r="C353" s="12"/>
      <c r="D353" s="37"/>
      <c r="E353" s="9"/>
      <c r="F353" s="18"/>
      <c r="G353" s="12" t="str">
        <f>IF(ISBLANK(Table1[[#This Row],[EARNED]]),"",Table1[[#This Row],[EARNED]])</f>
        <v/>
      </c>
      <c r="H353" s="37"/>
      <c r="I353" s="9"/>
      <c r="J353" s="11"/>
      <c r="K353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1</v>
      </c>
      <c r="F3">
        <v>41</v>
      </c>
      <c r="G3" s="42">
        <f>SUMIFS(F7:F14,E7:E14,E3)+SUMIFS(D7:D66,C7:C66,F3)+D3</f>
        <v>0.21000000000000002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5" t="s">
        <v>227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25">
      <c r="A7" s="46">
        <f>SUM(Sheet1!E9,Sheet1!I9)</f>
        <v>185.04499999999993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2023-08-07T01:26:33Z</dcterms:modified>
</cp:coreProperties>
</file>