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8" i="1" l="1"/>
  <c r="G538" i="1" l="1"/>
  <c r="G541" i="1"/>
  <c r="G539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40" i="1"/>
  <c r="G542" i="1"/>
  <c r="G543" i="1"/>
  <c r="G544" i="1"/>
  <c r="G545" i="1"/>
  <c r="G546" i="1"/>
  <c r="G547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<sst xmlns="http://schemas.openxmlformats.org/spreadsheetml/2006/main" count="623" uniqueCount="354">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</sst>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1"/>
  <sheetViews>
    <sheetView tabSelected="1" zoomScale="110" zoomScaleNormal="110" workbookViewId="0">
      <pane ySplit="4050" topLeftCell="A539" activePane="bottomLeft"/>
      <selection activeCell="B3" sqref="B3:C3"/>
      <selection pane="bottomLeft" activeCell="I549" sqref="I5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56.698999999999984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134.49799999999999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25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25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25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25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25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25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25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25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25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25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25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25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25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25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25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25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25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25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25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25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25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25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25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25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25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25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25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25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25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25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25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25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25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25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25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25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25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25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25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25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25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25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25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25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25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25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25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25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25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25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25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25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25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25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25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25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25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25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25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25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25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25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25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25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25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25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25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25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25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25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25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25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25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25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25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25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25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25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25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25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25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25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25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25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25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25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25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25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25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25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25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25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25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25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25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25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25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25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25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25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25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25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25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25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25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25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25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25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25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25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25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25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25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25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25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25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25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25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25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25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25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25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25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25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25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25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25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25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25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25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25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25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25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25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25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25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25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25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25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25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25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25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25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25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25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25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25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25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25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25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25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25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25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25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25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25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25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25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25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25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25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25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25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25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25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25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25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25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25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25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25">
      <c r="A363" s="40"/>
      <c r="B363" s="20" t="s">
        <v>260</v>
      </c>
      <c r="C363" s="13"/>
      <c r="D363" s="39"/>
      <c r="E363" s="9">
        <f>SUM(Table1[EARNED])-SUM(Table1[Absence Undertime W/ Pay])+CONVERTION!$A$3</f>
        <v>56.698999999999984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134.49799999999999</v>
      </c>
      <c r="J363" s="11"/>
      <c r="K363" s="20"/>
    </row>
    <row r="364" spans="1:11" x14ac:dyDescent="0.25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25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25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25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25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25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25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25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25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25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25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25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25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25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25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25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25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25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25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25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25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25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25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25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25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25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25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25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25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25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25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25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25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25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25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25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25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25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25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25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25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25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25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25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25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25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44621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25">
      <c r="A530" s="40">
        <v>44682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44743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44774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44805</v>
      </c>
      <c r="B534" s="20" t="s">
        <v>57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44826</v>
      </c>
    </row>
    <row r="535" spans="1:11" x14ac:dyDescent="0.25">
      <c r="A535" s="40">
        <v>44835</v>
      </c>
      <c r="B535" s="20" t="s">
        <v>57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>
        <v>44848</v>
      </c>
    </row>
    <row r="536" spans="1:11" x14ac:dyDescent="0.25">
      <c r="A536" s="40">
        <v>44866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44896</v>
      </c>
      <c r="B537" s="20" t="s">
        <v>81</v>
      </c>
      <c r="C537" s="13">
        <v>1.25</v>
      </c>
      <c r="D537" s="39">
        <v>4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/>
      <c r="B538" s="20" t="s">
        <v>54</v>
      </c>
      <c r="C538" s="13"/>
      <c r="D538" s="39">
        <v>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8" t="s">
        <v>348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44927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349</v>
      </c>
    </row>
    <row r="541" spans="1:11" x14ac:dyDescent="0.25">
      <c r="A541" s="40"/>
      <c r="B541" s="20" t="s">
        <v>47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44952</v>
      </c>
    </row>
    <row r="542" spans="1:11" x14ac:dyDescent="0.25">
      <c r="A542" s="40">
        <v>44958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44986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45017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45047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45078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45108</v>
      </c>
      <c r="B547" s="20" t="s">
        <v>57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45103</v>
      </c>
    </row>
    <row r="548" spans="1:11" x14ac:dyDescent="0.25">
      <c r="A548" s="40"/>
      <c r="B548" s="20" t="s">
        <v>47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45124</v>
      </c>
    </row>
    <row r="549" spans="1:11" x14ac:dyDescent="0.25">
      <c r="A549" s="40">
        <v>45139</v>
      </c>
      <c r="B549" s="20" t="s">
        <v>47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45141</v>
      </c>
    </row>
    <row r="550" spans="1:11" x14ac:dyDescent="0.25">
      <c r="A550" s="40">
        <v>45170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45200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45231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45261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45292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45323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45352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45383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45413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45444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1"/>
      <c r="B561" s="15"/>
      <c r="C561" s="42"/>
      <c r="D561" s="43"/>
      <c r="E561" s="51"/>
      <c r="F561" s="15"/>
      <c r="G561" s="42" t="str">
        <f>IF(ISBLANK(Table1[[#This Row],[EARNED]]),"",Table1[[#This Row],[EARNED]])</f>
        <v/>
      </c>
      <c r="H561" s="43"/>
      <c r="I561" s="51"/>
      <c r="J561" s="12"/>
      <c r="K5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6.9580000000000002</v>
      </c>
      <c r="B3" s="11">
        <v>8.9580000000000002</v>
      </c>
      <c r="D3"/>
      <c r="E3"/>
      <c r="F3">
        <v>47</v>
      </c>
      <c r="G3" s="47">
        <f>SUMIFS(F7:F14,E7:E14,E3)+SUMIFS(D7:D66,C7:C66,F3)+D3</f>
        <v>9.8000000000000004E-2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2023-08-07T00:30:03Z</dcterms:modified>
</cp:coreProperties>
</file>