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79F22DC1-9D5A-424C-820F-C68819534E9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30" i="5" l="1"/>
  <c r="G17" i="5"/>
  <c r="G10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<sst xmlns="http://schemas.openxmlformats.org/spreadsheetml/2006/main" count="55" uniqueCount="50">
  <si>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</si>
  <si>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</si>
  <si>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</si>
  <si>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</si>
  <si>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</si>
  <si>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</si>
  <si>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</si>
  <si>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</si>
  <si>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</si>
  <si>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</si>
  <si>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</si>
  <si>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</si>
  <si>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</si>
  <si>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</si>
  <si>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</si>
  <si>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</si>
  <si>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</si>
  <si>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</si>
  <si>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</si>
  <si>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</si>
  <si>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</si>
  <si>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</si>
  <si>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</si>
  <si>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</si>
  <si>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</si>
  <si>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</si>
  <si>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</si>
  <si>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</si>
  <si>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</si>
  <si>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</si>
  <si>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</si>
  <si>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</si>
  <si>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</si>
  <si>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</si>
  <si>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</si>
  <si>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</si>
  <si>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</si>
  <si>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</si>
  <si>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</si>
  <si>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</si>
  <si>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</si>
  <si>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</si>
  <si>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</si>
  <si>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</si>
  <si>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</si>
  <si>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</si>
  <si>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</si>
  <si>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CABRAL, RAFAEL</t>
  </si>
  <si>
    <t>TOTAL LEAVE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</si>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</sst>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</cellXfs>
  <cellStyles count="1">
    <cellStyle name="Normal" xfId="0" builtinId="0"/>
  </cellStyles>
  <dxfs count="25"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0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">
      <calculatedColumnFormula>SUM(Table15[EARNED])-SUM(Table15[Absence Undertime W/ Pay])</calculatedColumnFormula>
    </tableColumn>
    <tableColumn id="6" xr3:uid="{00000000-0010-0000-0000-000006000000}" name="Absence Undertime W/O Pay" dataDxfId="16"/>
    <tableColumn id="7" xr3:uid="{00000000-0010-0000-0000-000007000000}" name="EARNED " dataDxfId="15">
      <calculatedColumnFormula>IF(ISBLANK(Table15[[#This Row],[EARNED]]),"",Table15[[#This Row],[EARNED]])</calculatedColumnFormula>
    </tableColumn>
    <tableColumn id="8" xr3:uid="{00000000-0010-0000-0000-000008000000}" name="Absence Undertime  W/ Pay" dataDxfId="14"/>
    <tableColumn id="9" xr3:uid="{00000000-0010-0000-0000-000009000000}" name="BALANCE " dataDxfId="0">
      <calculatedColumnFormula>SUM(Table15[[EARNED ]])-SUM(Table15[Absence Undertime  W/ Pay])</calculatedColumnFormula>
    </tableColumn>
    <tableColumn id="10" xr3:uid="{00000000-0010-0000-0000-00000A000000}" name="Absence Undertime  W/O Pay" dataDxfId="13"/>
    <tableColumn id="11" xr3:uid="{00000000-0010-0000-0000-00000B000000}" name="REMARKS" dataDxfId="12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11" headerRowBorderDxfId="10" tableBorderDxfId="9" totalsRowBorderDxfId="8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7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6" tableBorderDxfId="5">
  <autoFilter ref="J2:L3" xr:uid="{00000000-0009-0000-0100-000003000000}"/>
  <tableColumns count="3">
    <tableColumn id="1" xr3:uid="{00000000-0010-0000-0200-000001000000}" name="DATE STARTED" dataDxfId="4"/>
    <tableColumn id="2" xr3:uid="{00000000-0010-0000-0200-000002000000}" name="LEAVE EARN" dataDxfId="3">
      <calculatedColumnFormula>J4-1</calculatedColumnFormula>
    </tableColumn>
    <tableColumn id="3" xr3:uid="{00000000-0010-0000-0200-000003000000}" name="LEAVE EARNED" dataDxfId="2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02"/>
  <sheetViews>
    <sheetView tabSelected="1" topLeftCell="A3" zoomScale="130" zoomScaleNormal="130" workbookViewId="0">
      <pane ySplit="4788" topLeftCell="A44" activePane="bottomLeft"/>
      <selection activeCell="I11" sqref="I11"/>
      <selection pane="bottomLeft" activeCell="C49" sqref="C4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47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44013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45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33.75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43.75</v>
      </c>
      <c r="J9" s="11"/>
      <c r="K9" s="20"/>
    </row>
    <row r="10" spans="1:11" x14ac:dyDescent="0.3">
      <c r="A10" s="47" t="s">
        <v>41</v>
      </c>
      <c r="B10" s="20"/>
      <c r="C10" s="13"/>
      <c r="D10" s="38"/>
      <c r="E10" s="61" t="s">
        <v>49</v>
      </c>
      <c r="F10" s="20"/>
      <c r="G10" s="13" t="str">
        <f>IF(ISBLANK(Table15[[#This Row],[EARNED]]),"",Table15[[#This Row],[EARNED]])</f>
        <v/>
      </c>
      <c r="H10" s="38"/>
      <c r="I10" s="61" t="s">
        <v>49</v>
      </c>
      <c r="J10" s="11"/>
      <c r="K10" s="20"/>
    </row>
    <row r="11" spans="1:11" x14ac:dyDescent="0.3">
      <c r="A11" s="39">
        <v>44013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3">
      <c r="A12" s="39">
        <v>44044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3">
      <c r="A13" s="39">
        <v>44075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3">
      <c r="A14" s="39">
        <v>44105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3">
      <c r="A15" s="39">
        <v>44136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3">
      <c r="A16" s="39">
        <v>44166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3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3">
      <c r="A18" s="39">
        <v>44197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3">
      <c r="A19" s="39">
        <v>44228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3">
      <c r="A20" s="39">
        <v>44256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3">
      <c r="A21" s="39">
        <v>44287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3">
      <c r="A22" s="39">
        <v>44317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3">
      <c r="A23" s="39">
        <v>44348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3">
      <c r="A24" s="39">
        <v>44378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3">
      <c r="A25" s="39">
        <v>44409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3">
      <c r="A26" s="39">
        <v>44440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3">
      <c r="A27" s="39">
        <v>44470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3">
      <c r="A28" s="39">
        <v>44501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3">
      <c r="A29" s="39">
        <v>44531</v>
      </c>
      <c r="B29" s="20" t="s">
        <v>46</v>
      </c>
      <c r="C29" s="13">
        <v>1.25</v>
      </c>
      <c r="D29" s="38">
        <v>5</v>
      </c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3">
      <c r="A30" s="47" t="s">
        <v>43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3">
      <c r="A31" s="39">
        <v>44562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3">
      <c r="A32" s="39">
        <v>44593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3">
      <c r="A33" s="39">
        <v>44621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3">
      <c r="A34" s="39">
        <v>44652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3">
      <c r="A35" s="39">
        <v>44682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3">
      <c r="A36" s="39">
        <v>44713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3">
      <c r="A37" s="39">
        <v>44743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3">
      <c r="A38" s="39">
        <v>44774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3">
      <c r="A39" s="39">
        <v>44805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3">
      <c r="A40" s="39">
        <v>44835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3">
      <c r="A41" s="39">
        <v>44866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3">
      <c r="A42" s="39">
        <v>44896</v>
      </c>
      <c r="B42" s="20" t="s">
        <v>46</v>
      </c>
      <c r="C42" s="13">
        <v>1.25</v>
      </c>
      <c r="D42" s="38">
        <v>5</v>
      </c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3">
      <c r="A43" s="47" t="s">
        <v>44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3">
      <c r="A44" s="39">
        <v>44927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3">
      <c r="A45" s="39">
        <v>44958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3">
      <c r="A46" s="39">
        <v>44986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3">
      <c r="A47" s="39">
        <v>45017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3">
      <c r="A48" s="39">
        <v>45047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3">
      <c r="A49" s="39">
        <v>45078</v>
      </c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3">
      <c r="A50" s="39">
        <v>45108</v>
      </c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3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3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3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3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3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3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3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3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3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3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3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3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3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3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3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3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3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3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3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3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3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3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3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3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3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3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3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3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3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3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3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3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3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3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3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3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3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3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3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3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3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3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3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3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3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3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3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3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3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3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3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3">
      <c r="A102" s="40"/>
      <c r="B102" s="15"/>
      <c r="C102" s="41"/>
      <c r="D102" s="42"/>
      <c r="E102" s="9"/>
      <c r="F102" s="15"/>
      <c r="G102" s="41" t="str">
        <f>IF(ISBLANK(Table15[[#This Row],[EARNED]]),"",Table15[[#This Row],[EARNED]])</f>
        <v/>
      </c>
      <c r="H102" s="42"/>
      <c r="I102" s="9"/>
      <c r="J102" s="12"/>
      <c r="K10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A8" sqref="A8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48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3">
      <c r="A7" s="48">
        <f>SUM('2018 LEAVE CREDITS'!E9,'2018 LEAVE CREDITS'!I9)</f>
        <v>77.5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2023-06-22T05:49:27Z</dcterms:modified>
</cp:coreProperties>
</file>