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DESKTOP-JHL336T\Users\ASUS\Desktop\LEAVE-CARD\REGULAR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2" i="1" l="1"/>
  <c r="G80" i="1" l="1"/>
  <c r="G73" i="1" l="1"/>
  <c r="G72" i="1"/>
  <c r="G69" i="1"/>
  <c r="G68" i="1"/>
  <c r="G67" i="1"/>
  <c r="G66" i="1"/>
  <c r="G3" i="3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70" i="1"/>
  <c r="G71" i="1"/>
  <c r="G74" i="1"/>
  <c r="G75" i="1"/>
  <c r="G76" i="1"/>
  <c r="G77" i="1"/>
  <c r="G78" i="1"/>
  <c r="G79" i="1"/>
  <c r="G81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0" i="1"/>
  <c r="G11" i="1"/>
  <c r="G12" i="1"/>
  <c r="G13" i="1"/>
  <c r="G14" i="1"/>
  <c r="G15" i="1"/>
  <c r="G16" i="1"/>
  <c r="J4" i="3"/>
  <c r="E9" i="1"/>
  <c r="G9" i="1"/>
  <c r="I9" i="1" l="1"/>
  <c r="K3" i="3"/>
  <c r="L3" i="3" s="1"/>
</calcChain>
</file>

<file path=xl/sharedStrings.xml><?xml version="1.0" encoding="utf-8"?>
<sst xmlns="http://schemas.openxmlformats.org/spreadsheetml/2006/main" count="121" uniqueCount="95">
  <si>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</si>
  <si>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</si>
  <si>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</si>
  <si>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</si>
  <si>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</si>
  <si>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</si>
  <si>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</si>
  <si>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</si>
  <si>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</si>
  <si>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</si>
  <si>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</si>
  <si>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</si>
  <si>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</si>
  <si>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</si>
  <si>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</si>
  <si>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</si>
  <si>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</si>
  <si>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</si>
  <si>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</si>
  <si>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</si>
  <si>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</si>
  <si>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</si>
  <si>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</si>
  <si>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</si>
  <si>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</si>
  <si>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</si>
  <si>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</si>
  <si>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</si>
  <si>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</si>
  <si>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</si>
  <si>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</si>
  <si>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</si>
  <si>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</si>
  <si>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</si>
  <si>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</si>
  <si>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</si>
  <si>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</si>
  <si>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</si>
  <si>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</si>
  <si>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</si>
  <si>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</si>
  <si>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</si>
  <si>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REGULAR</t>
  </si>
  <si>
    <t>AMON, RHEALYN OCAMPO</t>
  </si>
  <si>
    <t>2020</t>
  </si>
  <si>
    <t>Calamity 2/10,11,12,13,14</t>
  </si>
  <si>
    <t>03//01/20</t>
  </si>
  <si>
    <t>SP 1-0-0</t>
  </si>
  <si>
    <t>CL 5-0-0</t>
  </si>
  <si>
    <t>CL 9/16</t>
  </si>
  <si>
    <t>Domestic 10/23</t>
  </si>
  <si>
    <t>SP 12/7</t>
  </si>
  <si>
    <t>VL 1-0-0</t>
  </si>
  <si>
    <t>VL 12/15</t>
  </si>
  <si>
    <t>VL 12/17</t>
  </si>
  <si>
    <t>2021</t>
  </si>
  <si>
    <t>SP 3-0-0</t>
  </si>
  <si>
    <t>SP 1/11,12,13</t>
  </si>
  <si>
    <t>SL 2/5</t>
  </si>
  <si>
    <t>SL 1-0-0</t>
  </si>
  <si>
    <t>SL 3-0-0</t>
  </si>
  <si>
    <t>SL 2/18</t>
  </si>
  <si>
    <t>SL 2/19</t>
  </si>
  <si>
    <t>VL 12-0-0</t>
  </si>
  <si>
    <t>VL 7/2-19</t>
  </si>
  <si>
    <t>SL 5-0-0</t>
  </si>
  <si>
    <t>SL 7/21-27</t>
  </si>
  <si>
    <t>VL 8/20</t>
  </si>
  <si>
    <t>VL 10/22</t>
  </si>
  <si>
    <t>VL 2-0-0</t>
  </si>
  <si>
    <t>VL 12/10</t>
  </si>
  <si>
    <t>ML 105-0-0</t>
  </si>
  <si>
    <t>ML 12/29-4/12</t>
  </si>
  <si>
    <t>2022</t>
  </si>
  <si>
    <t>SL 6/3</t>
  </si>
  <si>
    <t>Parental 6/30</t>
  </si>
  <si>
    <t>SP 2-0-0</t>
  </si>
  <si>
    <t>Domestic 7/11,12</t>
  </si>
  <si>
    <t>SL 7/15</t>
  </si>
  <si>
    <t>SL 6-0-0</t>
  </si>
  <si>
    <t>SL 9/30-10/1-4</t>
  </si>
  <si>
    <t>SL 5/11</t>
  </si>
  <si>
    <t>VL 11/19,22</t>
  </si>
  <si>
    <t>VL 4/13</t>
  </si>
  <si>
    <t>ACCOUNTANT III</t>
  </si>
  <si>
    <t>01/02/2020</t>
  </si>
  <si>
    <t>2023</t>
  </si>
  <si>
    <t>SL(1-0-0)</t>
  </si>
  <si>
    <t>VL(1-0-0)</t>
  </si>
  <si>
    <t>12/28-29/2022</t>
  </si>
  <si>
    <t>VL(2-0-0)</t>
  </si>
  <si>
    <t>VL(3-0-0)</t>
  </si>
  <si>
    <t>6/1,2/2023</t>
  </si>
  <si>
    <t>5/15,16,17-19/2023</t>
  </si>
  <si>
    <t>SP(1-0-0)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</si>
</sst>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quotePrefix="1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134" totalsRowShown="0" headerRowDxfId="14" headerRowBorderDxfId="13" tableBorderDxfId="12" totalsRowBorderDxfId="11">
  <autoFilter ref="A8:K134"/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34"/>
  <sheetViews>
    <sheetView tabSelected="1" zoomScale="107" zoomScaleNormal="107" workbookViewId="0">
      <pane ySplit="4005" topLeftCell="A72" activePane="bottomLeft"/>
      <selection activeCell="G20" sqref="G20"/>
      <selection pane="bottomLeft" activeCell="J82" sqref="J82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3" t="s">
        <v>43</v>
      </c>
      <c r="C2" s="53"/>
      <c r="D2" s="21" t="s">
        <v>14</v>
      </c>
      <c r="E2" s="10"/>
      <c r="F2" s="58"/>
      <c r="G2" s="58"/>
      <c r="H2" s="28" t="s">
        <v>10</v>
      </c>
      <c r="I2" s="25"/>
      <c r="J2" s="54"/>
      <c r="K2" s="55"/>
    </row>
    <row r="3" spans="1:11" x14ac:dyDescent="0.25">
      <c r="A3" s="18" t="s">
        <v>15</v>
      </c>
      <c r="B3" s="53" t="s">
        <v>84</v>
      </c>
      <c r="C3" s="53"/>
      <c r="D3" s="22" t="s">
        <v>13</v>
      </c>
      <c r="F3" s="59" t="s">
        <v>85</v>
      </c>
      <c r="G3" s="54"/>
      <c r="H3" s="26" t="s">
        <v>11</v>
      </c>
      <c r="I3" s="26"/>
      <c r="J3" s="56"/>
      <c r="K3" s="57"/>
    </row>
    <row r="4" spans="1:11" ht="14.45" customHeight="1" x14ac:dyDescent="0.25">
      <c r="A4" s="18" t="s">
        <v>16</v>
      </c>
      <c r="B4" s="53" t="s">
        <v>42</v>
      </c>
      <c r="C4" s="53"/>
      <c r="D4" s="22" t="s">
        <v>12</v>
      </c>
      <c r="F4" s="54"/>
      <c r="G4" s="54"/>
      <c r="H4" s="26" t="s">
        <v>17</v>
      </c>
      <c r="I4" s="26"/>
      <c r="J4" s="54"/>
      <c r="K4" s="55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2" t="s">
        <v>8</v>
      </c>
      <c r="D7" s="52"/>
      <c r="E7" s="52"/>
      <c r="F7" s="52"/>
      <c r="G7" s="52" t="s">
        <v>7</v>
      </c>
      <c r="H7" s="52"/>
      <c r="I7" s="52"/>
      <c r="J7" s="52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16.957999999999998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23.957999999999998</v>
      </c>
      <c r="J9" s="11"/>
      <c r="K9" s="20"/>
    </row>
    <row r="10" spans="1:11" x14ac:dyDescent="0.25">
      <c r="A10" s="48" t="s">
        <v>44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43832</v>
      </c>
      <c r="B11" s="20"/>
      <c r="C11" s="13">
        <v>1.208</v>
      </c>
      <c r="D11" s="39"/>
      <c r="E11" s="13"/>
      <c r="F11" s="20"/>
      <c r="G11" s="13">
        <f>IF(ISBLANK(Table1[[#This Row],[EARNED]]),"",Table1[[#This Row],[EARNED]])</f>
        <v>1.208</v>
      </c>
      <c r="H11" s="39"/>
      <c r="I11" s="13"/>
      <c r="J11" s="11"/>
      <c r="K11" s="20"/>
    </row>
    <row r="12" spans="1:11" x14ac:dyDescent="0.25">
      <c r="A12" s="40">
        <v>43862</v>
      </c>
      <c r="B12" s="20" t="s">
        <v>48</v>
      </c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49" t="s">
        <v>45</v>
      </c>
    </row>
    <row r="13" spans="1:11" x14ac:dyDescent="0.25">
      <c r="A13" s="40" t="s">
        <v>46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25">
      <c r="A14" s="40">
        <v>43922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25">
      <c r="A15" s="40">
        <v>43952</v>
      </c>
      <c r="B15" s="20"/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1" x14ac:dyDescent="0.25">
      <c r="A16" s="41">
        <v>43983</v>
      </c>
      <c r="B16" s="15"/>
      <c r="C16" s="13">
        <v>1.25</v>
      </c>
      <c r="D16" s="43"/>
      <c r="E16" s="9"/>
      <c r="F16" s="15"/>
      <c r="G16" s="42">
        <f>IF(ISBLANK(Table1[[#This Row],[EARNED]]),"",Table1[[#This Row],[EARNED]])</f>
        <v>1.25</v>
      </c>
      <c r="H16" s="43"/>
      <c r="I16" s="9"/>
      <c r="J16" s="12"/>
      <c r="K16" s="15"/>
    </row>
    <row r="17" spans="1:11" x14ac:dyDescent="0.25">
      <c r="A17" s="40">
        <v>44013</v>
      </c>
      <c r="B17" s="20"/>
      <c r="C17" s="13">
        <v>1.25</v>
      </c>
      <c r="D17" s="39"/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/>
    </row>
    <row r="18" spans="1:11" x14ac:dyDescent="0.25">
      <c r="A18" s="40">
        <v>44044</v>
      </c>
      <c r="B18" s="20"/>
      <c r="C18" s="13">
        <v>1.25</v>
      </c>
      <c r="D18" s="39"/>
      <c r="E18" s="9"/>
      <c r="F18" s="20"/>
      <c r="G18" s="13">
        <f>IF(ISBLANK(Table1[[#This Row],[EARNED]]),"",Table1[[#This Row],[EARNED]])</f>
        <v>1.25</v>
      </c>
      <c r="H18" s="39"/>
      <c r="I18" s="9"/>
      <c r="J18" s="11"/>
      <c r="K18" s="20"/>
    </row>
    <row r="19" spans="1:11" x14ac:dyDescent="0.25">
      <c r="A19" s="40">
        <v>44075</v>
      </c>
      <c r="B19" s="20" t="s">
        <v>47</v>
      </c>
      <c r="C19" s="13"/>
      <c r="D19" s="39"/>
      <c r="E19" s="9"/>
      <c r="F19" s="20"/>
      <c r="G19" s="13" t="str">
        <f>IF(ISBLANK(Table1[[#This Row],[EARNED]]),"",Table1[[#This Row],[EARNED]])</f>
        <v/>
      </c>
      <c r="H19" s="39"/>
      <c r="I19" s="9"/>
      <c r="J19" s="11"/>
      <c r="K19" s="20" t="s">
        <v>49</v>
      </c>
    </row>
    <row r="20" spans="1:11" x14ac:dyDescent="0.25">
      <c r="A20" s="40"/>
      <c r="B20" s="20" t="s">
        <v>47</v>
      </c>
      <c r="C20" s="13"/>
      <c r="D20" s="39"/>
      <c r="E20" s="9"/>
      <c r="F20" s="20"/>
      <c r="G20" s="13" t="str">
        <f>IF(ISBLANK(Table1[[#This Row],[EARNED]]),"",Table1[[#This Row],[EARNED]])</f>
        <v/>
      </c>
      <c r="H20" s="39"/>
      <c r="I20" s="9"/>
      <c r="J20" s="11"/>
      <c r="K20" s="20" t="s">
        <v>50</v>
      </c>
    </row>
    <row r="21" spans="1:11" x14ac:dyDescent="0.25">
      <c r="A21" s="40"/>
      <c r="B21" s="20"/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25">
      <c r="A22" s="40">
        <v>44105</v>
      </c>
      <c r="B22" s="20"/>
      <c r="C22" s="13">
        <v>1.25</v>
      </c>
      <c r="D22" s="39"/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25">
      <c r="A23" s="40">
        <v>44136</v>
      </c>
      <c r="B23" s="20" t="s">
        <v>47</v>
      </c>
      <c r="C23" s="13"/>
      <c r="D23" s="39"/>
      <c r="E23" s="9"/>
      <c r="F23" s="20"/>
      <c r="G23" s="13" t="str">
        <f>IF(ISBLANK(Table1[[#This Row],[EARNED]]),"",Table1[[#This Row],[EARNED]])</f>
        <v/>
      </c>
      <c r="H23" s="39"/>
      <c r="I23" s="9"/>
      <c r="J23" s="11"/>
      <c r="K23" s="20" t="s">
        <v>51</v>
      </c>
    </row>
    <row r="24" spans="1:11" x14ac:dyDescent="0.25">
      <c r="A24" s="40"/>
      <c r="B24" s="20"/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20"/>
    </row>
    <row r="25" spans="1:11" x14ac:dyDescent="0.25">
      <c r="A25" s="40">
        <v>44166</v>
      </c>
      <c r="B25" s="20" t="s">
        <v>52</v>
      </c>
      <c r="C25" s="13"/>
      <c r="D25" s="39">
        <v>1</v>
      </c>
      <c r="E25" s="9"/>
      <c r="F25" s="20"/>
      <c r="G25" s="13" t="str">
        <f>IF(ISBLANK(Table1[[#This Row],[EARNED]]),"",Table1[[#This Row],[EARNED]])</f>
        <v/>
      </c>
      <c r="H25" s="39"/>
      <c r="I25" s="9"/>
      <c r="J25" s="11"/>
      <c r="K25" s="20" t="s">
        <v>53</v>
      </c>
    </row>
    <row r="26" spans="1:11" x14ac:dyDescent="0.25">
      <c r="A26" s="40"/>
      <c r="B26" s="20" t="s">
        <v>52</v>
      </c>
      <c r="C26" s="13"/>
      <c r="D26" s="39">
        <v>1</v>
      </c>
      <c r="E26" s="9"/>
      <c r="F26" s="20"/>
      <c r="G26" s="13" t="str">
        <f>IF(ISBLANK(Table1[[#This Row],[EARNED]]),"",Table1[[#This Row],[EARNED]])</f>
        <v/>
      </c>
      <c r="H26" s="39"/>
      <c r="I26" s="9"/>
      <c r="J26" s="11"/>
      <c r="K26" s="50" t="s">
        <v>54</v>
      </c>
    </row>
    <row r="27" spans="1:11" x14ac:dyDescent="0.25">
      <c r="A27" s="40"/>
      <c r="B27" s="20"/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20"/>
    </row>
    <row r="28" spans="1:11" x14ac:dyDescent="0.25">
      <c r="A28" s="48" t="s">
        <v>55</v>
      </c>
      <c r="B28" s="20"/>
      <c r="C28" s="13"/>
      <c r="D28" s="39"/>
      <c r="E28" s="9"/>
      <c r="F28" s="20"/>
      <c r="G28" s="13" t="str">
        <f>IF(ISBLANK(Table1[[#This Row],[EARNED]]),"",Table1[[#This Row],[EARNED]])</f>
        <v/>
      </c>
      <c r="H28" s="39"/>
      <c r="I28" s="9"/>
      <c r="J28" s="11"/>
      <c r="K28" s="20"/>
    </row>
    <row r="29" spans="1:11" x14ac:dyDescent="0.25">
      <c r="A29" s="40">
        <v>44197</v>
      </c>
      <c r="B29" s="20" t="s">
        <v>56</v>
      </c>
      <c r="C29" s="13"/>
      <c r="D29" s="39"/>
      <c r="E29" s="9"/>
      <c r="F29" s="20"/>
      <c r="G29" s="13" t="str">
        <f>IF(ISBLANK(Table1[[#This Row],[EARNED]]),"",Table1[[#This Row],[EARNED]])</f>
        <v/>
      </c>
      <c r="H29" s="39"/>
      <c r="I29" s="9"/>
      <c r="J29" s="11"/>
      <c r="K29" s="20" t="s">
        <v>57</v>
      </c>
    </row>
    <row r="30" spans="1:11" x14ac:dyDescent="0.25">
      <c r="A30" s="40"/>
      <c r="B30" s="20"/>
      <c r="C30" s="13">
        <v>1.25</v>
      </c>
      <c r="D30" s="39"/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/>
    </row>
    <row r="31" spans="1:11" x14ac:dyDescent="0.25">
      <c r="A31" s="40">
        <v>44228</v>
      </c>
      <c r="B31" s="20" t="s">
        <v>59</v>
      </c>
      <c r="C31" s="13"/>
      <c r="D31" s="39"/>
      <c r="E31" s="9"/>
      <c r="F31" s="20"/>
      <c r="G31" s="13" t="str">
        <f>IF(ISBLANK(Table1[[#This Row],[EARNED]]),"",Table1[[#This Row],[EARNED]])</f>
        <v/>
      </c>
      <c r="H31" s="39">
        <v>1</v>
      </c>
      <c r="I31" s="9"/>
      <c r="J31" s="11"/>
      <c r="K31" s="20" t="s">
        <v>58</v>
      </c>
    </row>
    <row r="32" spans="1:11" x14ac:dyDescent="0.25">
      <c r="A32" s="40"/>
      <c r="B32" s="20" t="s">
        <v>60</v>
      </c>
      <c r="C32" s="13"/>
      <c r="D32" s="39"/>
      <c r="E32" s="9"/>
      <c r="F32" s="20"/>
      <c r="G32" s="13" t="str">
        <f>IF(ISBLANK(Table1[[#This Row],[EARNED]]),"",Table1[[#This Row],[EARNED]])</f>
        <v/>
      </c>
      <c r="H32" s="39">
        <v>3</v>
      </c>
      <c r="I32" s="9"/>
      <c r="J32" s="11"/>
      <c r="K32" s="20"/>
    </row>
    <row r="33" spans="1:11" x14ac:dyDescent="0.25">
      <c r="A33" s="40"/>
      <c r="B33" s="20" t="s">
        <v>59</v>
      </c>
      <c r="C33" s="13"/>
      <c r="D33" s="39"/>
      <c r="E33" s="9"/>
      <c r="F33" s="20"/>
      <c r="G33" s="13" t="str">
        <f>IF(ISBLANK(Table1[[#This Row],[EARNED]]),"",Table1[[#This Row],[EARNED]])</f>
        <v/>
      </c>
      <c r="H33" s="39">
        <v>1</v>
      </c>
      <c r="I33" s="9"/>
      <c r="J33" s="11"/>
      <c r="K33" s="20" t="s">
        <v>61</v>
      </c>
    </row>
    <row r="34" spans="1:11" x14ac:dyDescent="0.25">
      <c r="A34" s="40"/>
      <c r="B34" s="20" t="s">
        <v>59</v>
      </c>
      <c r="C34" s="13"/>
      <c r="D34" s="39"/>
      <c r="E34" s="9"/>
      <c r="F34" s="20"/>
      <c r="G34" s="13" t="str">
        <f>IF(ISBLANK(Table1[[#This Row],[EARNED]]),"",Table1[[#This Row],[EARNED]])</f>
        <v/>
      </c>
      <c r="H34" s="39">
        <v>1</v>
      </c>
      <c r="I34" s="9"/>
      <c r="J34" s="11"/>
      <c r="K34" s="20" t="s">
        <v>62</v>
      </c>
    </row>
    <row r="35" spans="1:11" x14ac:dyDescent="0.25">
      <c r="A35" s="40"/>
      <c r="B35" s="20"/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/>
    </row>
    <row r="36" spans="1:11" x14ac:dyDescent="0.25">
      <c r="A36" s="40">
        <v>44287</v>
      </c>
      <c r="B36" s="20"/>
      <c r="C36" s="13">
        <v>1.25</v>
      </c>
      <c r="D36" s="39"/>
      <c r="E36" s="9"/>
      <c r="F36" s="20"/>
      <c r="G36" s="13">
        <f>IF(ISBLANK(Table1[[#This Row],[EARNED]]),"",Table1[[#This Row],[EARNED]])</f>
        <v>1.25</v>
      </c>
      <c r="H36" s="39"/>
      <c r="I36" s="9"/>
      <c r="J36" s="11"/>
      <c r="K36" s="20"/>
    </row>
    <row r="37" spans="1:11" x14ac:dyDescent="0.25">
      <c r="A37" s="40">
        <v>44317</v>
      </c>
      <c r="B37" s="20"/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20"/>
    </row>
    <row r="38" spans="1:11" x14ac:dyDescent="0.25">
      <c r="A38" s="40">
        <v>44348</v>
      </c>
      <c r="B38" s="20" t="s">
        <v>63</v>
      </c>
      <c r="C38" s="13"/>
      <c r="D38" s="39">
        <v>12</v>
      </c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20" t="s">
        <v>64</v>
      </c>
    </row>
    <row r="39" spans="1:11" x14ac:dyDescent="0.25">
      <c r="A39" s="40"/>
      <c r="B39" s="20"/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/>
    </row>
    <row r="40" spans="1:11" x14ac:dyDescent="0.25">
      <c r="A40" s="40">
        <v>44378</v>
      </c>
      <c r="B40" s="20" t="s">
        <v>65</v>
      </c>
      <c r="C40" s="13"/>
      <c r="D40" s="39"/>
      <c r="E40" s="9"/>
      <c r="F40" s="20"/>
      <c r="G40" s="13" t="str">
        <f>IF(ISBLANK(Table1[[#This Row],[EARNED]]),"",Table1[[#This Row],[EARNED]])</f>
        <v/>
      </c>
      <c r="H40" s="39">
        <v>5</v>
      </c>
      <c r="I40" s="9"/>
      <c r="J40" s="11"/>
      <c r="K40" s="20" t="s">
        <v>66</v>
      </c>
    </row>
    <row r="41" spans="1:11" x14ac:dyDescent="0.25">
      <c r="A41" s="40"/>
      <c r="B41" s="20" t="s">
        <v>52</v>
      </c>
      <c r="C41" s="13"/>
      <c r="D41" s="39">
        <v>1</v>
      </c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20" t="s">
        <v>67</v>
      </c>
    </row>
    <row r="42" spans="1:11" x14ac:dyDescent="0.25">
      <c r="A42" s="40"/>
      <c r="B42" s="20"/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/>
    </row>
    <row r="43" spans="1:11" x14ac:dyDescent="0.25">
      <c r="A43" s="40">
        <v>44409</v>
      </c>
      <c r="B43" s="20"/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25">
      <c r="A44" s="40">
        <v>44440</v>
      </c>
      <c r="B44" s="20"/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/>
      <c r="I44" s="9"/>
      <c r="J44" s="11"/>
      <c r="K44" s="20"/>
    </row>
    <row r="45" spans="1:11" x14ac:dyDescent="0.25">
      <c r="A45" s="40">
        <v>44470</v>
      </c>
      <c r="B45" s="20" t="s">
        <v>52</v>
      </c>
      <c r="C45" s="13"/>
      <c r="D45" s="39">
        <v>1</v>
      </c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50" t="s">
        <v>68</v>
      </c>
    </row>
    <row r="46" spans="1:11" x14ac:dyDescent="0.25">
      <c r="A46" s="40"/>
      <c r="B46" s="20"/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/>
    </row>
    <row r="47" spans="1:11" x14ac:dyDescent="0.25">
      <c r="A47" s="40">
        <v>44501</v>
      </c>
      <c r="B47" s="20" t="s">
        <v>69</v>
      </c>
      <c r="C47" s="13"/>
      <c r="D47" s="39">
        <v>2</v>
      </c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20" t="s">
        <v>82</v>
      </c>
    </row>
    <row r="48" spans="1:11" x14ac:dyDescent="0.25">
      <c r="A48" s="40"/>
      <c r="B48" s="20"/>
      <c r="C48" s="13">
        <v>1.25</v>
      </c>
      <c r="D48" s="39"/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/>
    </row>
    <row r="49" spans="1:11" x14ac:dyDescent="0.25">
      <c r="A49" s="40">
        <v>44531</v>
      </c>
      <c r="B49" s="20" t="s">
        <v>52</v>
      </c>
      <c r="C49" s="13">
        <v>1.25</v>
      </c>
      <c r="D49" s="39">
        <v>1</v>
      </c>
      <c r="E49" s="9"/>
      <c r="F49" s="20"/>
      <c r="G49" s="13">
        <f>IF(ISBLANK(Table1[[#This Row],[EARNED]]),"",Table1[[#This Row],[EARNED]])</f>
        <v>1.25</v>
      </c>
      <c r="H49" s="39"/>
      <c r="I49" s="9"/>
      <c r="J49" s="11"/>
      <c r="K49" s="50" t="s">
        <v>70</v>
      </c>
    </row>
    <row r="50" spans="1:11" x14ac:dyDescent="0.25">
      <c r="A50" s="40"/>
      <c r="B50" s="20" t="s">
        <v>71</v>
      </c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 t="s">
        <v>72</v>
      </c>
    </row>
    <row r="51" spans="1:11" x14ac:dyDescent="0.25">
      <c r="A51" s="48" t="s">
        <v>73</v>
      </c>
      <c r="B51" s="20"/>
      <c r="C51" s="13"/>
      <c r="D51" s="39"/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/>
    </row>
    <row r="52" spans="1:11" x14ac:dyDescent="0.25">
      <c r="A52" s="40">
        <v>44562</v>
      </c>
      <c r="B52" s="20"/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/>
    </row>
    <row r="53" spans="1:11" x14ac:dyDescent="0.25">
      <c r="A53" s="40">
        <v>44593</v>
      </c>
      <c r="B53" s="20"/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/>
    </row>
    <row r="54" spans="1:11" x14ac:dyDescent="0.25">
      <c r="A54" s="40">
        <v>44621</v>
      </c>
      <c r="B54" s="20"/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/>
    </row>
    <row r="55" spans="1:11" x14ac:dyDescent="0.25">
      <c r="A55" s="40">
        <v>44652</v>
      </c>
      <c r="B55" s="20" t="s">
        <v>52</v>
      </c>
      <c r="C55" s="13"/>
      <c r="D55" s="39">
        <v>1</v>
      </c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20" t="s">
        <v>83</v>
      </c>
    </row>
    <row r="56" spans="1:11" x14ac:dyDescent="0.25">
      <c r="A56" s="40"/>
      <c r="B56" s="20"/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20"/>
    </row>
    <row r="57" spans="1:11" x14ac:dyDescent="0.25">
      <c r="A57" s="40">
        <v>44682</v>
      </c>
      <c r="B57" s="20" t="s">
        <v>59</v>
      </c>
      <c r="C57" s="13"/>
      <c r="D57" s="39"/>
      <c r="E57" s="9"/>
      <c r="F57" s="20"/>
      <c r="G57" s="13" t="str">
        <f>IF(ISBLANK(Table1[[#This Row],[EARNED]]),"",Table1[[#This Row],[EARNED]])</f>
        <v/>
      </c>
      <c r="H57" s="39">
        <v>1</v>
      </c>
      <c r="I57" s="9"/>
      <c r="J57" s="11"/>
      <c r="K57" s="20" t="s">
        <v>81</v>
      </c>
    </row>
    <row r="58" spans="1:11" x14ac:dyDescent="0.25">
      <c r="A58" s="40"/>
      <c r="B58" s="20"/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/>
    </row>
    <row r="59" spans="1:11" x14ac:dyDescent="0.25">
      <c r="A59" s="40">
        <v>44713</v>
      </c>
      <c r="B59" s="20" t="s">
        <v>59</v>
      </c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>
        <v>1</v>
      </c>
      <c r="I59" s="9"/>
      <c r="J59" s="11"/>
      <c r="K59" s="20" t="s">
        <v>74</v>
      </c>
    </row>
    <row r="60" spans="1:11" x14ac:dyDescent="0.25">
      <c r="A60" s="40"/>
      <c r="B60" s="20" t="s">
        <v>47</v>
      </c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 t="s">
        <v>75</v>
      </c>
    </row>
    <row r="61" spans="1:11" x14ac:dyDescent="0.25">
      <c r="A61" s="40"/>
      <c r="B61" s="20" t="s">
        <v>76</v>
      </c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 t="s">
        <v>77</v>
      </c>
    </row>
    <row r="62" spans="1:11" x14ac:dyDescent="0.25">
      <c r="A62" s="40">
        <v>44743</v>
      </c>
      <c r="B62" s="20" t="s">
        <v>59</v>
      </c>
      <c r="C62" s="13"/>
      <c r="D62" s="39"/>
      <c r="E62" s="9"/>
      <c r="F62" s="20"/>
      <c r="G62" s="13" t="str">
        <f>IF(ISBLANK(Table1[[#This Row],[EARNED]]),"",Table1[[#This Row],[EARNED]])</f>
        <v/>
      </c>
      <c r="H62" s="39">
        <v>1</v>
      </c>
      <c r="I62" s="9"/>
      <c r="J62" s="11"/>
      <c r="K62" s="50" t="s">
        <v>78</v>
      </c>
    </row>
    <row r="63" spans="1:11" x14ac:dyDescent="0.25">
      <c r="A63" s="40"/>
      <c r="B63" s="20"/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/>
      <c r="I63" s="9"/>
      <c r="J63" s="11"/>
      <c r="K63" s="20"/>
    </row>
    <row r="64" spans="1:11" x14ac:dyDescent="0.25">
      <c r="A64" s="40">
        <v>44774</v>
      </c>
      <c r="B64" s="20"/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20"/>
    </row>
    <row r="65" spans="1:11" x14ac:dyDescent="0.25">
      <c r="A65" s="40">
        <v>44805</v>
      </c>
      <c r="B65" s="20" t="s">
        <v>79</v>
      </c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>
        <v>6</v>
      </c>
      <c r="I65" s="9"/>
      <c r="J65" s="11"/>
      <c r="K65" s="20" t="s">
        <v>80</v>
      </c>
    </row>
    <row r="66" spans="1:11" x14ac:dyDescent="0.25">
      <c r="A66" s="40"/>
      <c r="B66" s="20" t="s">
        <v>87</v>
      </c>
      <c r="C66" s="13"/>
      <c r="D66" s="39"/>
      <c r="E66" s="9"/>
      <c r="F66" s="20"/>
      <c r="G66" s="13" t="str">
        <f>IF(ISBLANK(Table1[[#This Row],[EARNED]]),"",Table1[[#This Row],[EARNED]])</f>
        <v/>
      </c>
      <c r="H66" s="39">
        <v>1</v>
      </c>
      <c r="I66" s="9"/>
      <c r="J66" s="11"/>
      <c r="K66" s="51">
        <v>44805</v>
      </c>
    </row>
    <row r="67" spans="1:11" x14ac:dyDescent="0.25">
      <c r="A67" s="40"/>
      <c r="B67" s="20" t="s">
        <v>88</v>
      </c>
      <c r="C67" s="13"/>
      <c r="D67" s="39">
        <v>1</v>
      </c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51">
        <v>44820</v>
      </c>
    </row>
    <row r="68" spans="1:11" x14ac:dyDescent="0.25">
      <c r="A68" s="40"/>
      <c r="B68" s="20" t="s">
        <v>87</v>
      </c>
      <c r="C68" s="13"/>
      <c r="D68" s="39"/>
      <c r="E68" s="9"/>
      <c r="F68" s="20"/>
      <c r="G68" s="13" t="str">
        <f>IF(ISBLANK(Table1[[#This Row],[EARNED]]),"",Table1[[#This Row],[EARNED]])</f>
        <v/>
      </c>
      <c r="H68" s="39">
        <v>1</v>
      </c>
      <c r="I68" s="9"/>
      <c r="J68" s="11"/>
      <c r="K68" s="51">
        <v>44824</v>
      </c>
    </row>
    <row r="69" spans="1:11" x14ac:dyDescent="0.25">
      <c r="A69" s="40">
        <v>44835</v>
      </c>
      <c r="B69" s="20" t="s">
        <v>88</v>
      </c>
      <c r="C69" s="13">
        <v>1.25</v>
      </c>
      <c r="D69" s="39">
        <v>1</v>
      </c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51">
        <v>44852</v>
      </c>
    </row>
    <row r="70" spans="1:11" x14ac:dyDescent="0.25">
      <c r="A70" s="40">
        <v>44866</v>
      </c>
      <c r="B70" s="20" t="s">
        <v>88</v>
      </c>
      <c r="C70" s="13">
        <v>1.25</v>
      </c>
      <c r="D70" s="39">
        <v>1</v>
      </c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51">
        <v>44867</v>
      </c>
    </row>
    <row r="71" spans="1:11" x14ac:dyDescent="0.25">
      <c r="A71" s="40">
        <v>44896</v>
      </c>
      <c r="B71" s="20" t="s">
        <v>87</v>
      </c>
      <c r="C71" s="13">
        <v>1.25</v>
      </c>
      <c r="D71" s="39"/>
      <c r="E71" s="9"/>
      <c r="F71" s="20"/>
      <c r="G71" s="13">
        <f>IF(ISBLANK(Table1[[#This Row],[EARNED]]),"",Table1[[#This Row],[EARNED]])</f>
        <v>1.25</v>
      </c>
      <c r="H71" s="39">
        <v>1</v>
      </c>
      <c r="I71" s="9"/>
      <c r="J71" s="11"/>
      <c r="K71" s="51">
        <v>44897</v>
      </c>
    </row>
    <row r="72" spans="1:11" x14ac:dyDescent="0.25">
      <c r="A72" s="40"/>
      <c r="B72" s="20" t="s">
        <v>90</v>
      </c>
      <c r="C72" s="13"/>
      <c r="D72" s="39">
        <v>2</v>
      </c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51" t="s">
        <v>89</v>
      </c>
    </row>
    <row r="73" spans="1:11" x14ac:dyDescent="0.25">
      <c r="A73" s="40"/>
      <c r="B73" s="20" t="s">
        <v>87</v>
      </c>
      <c r="C73" s="13"/>
      <c r="D73" s="39"/>
      <c r="E73" s="9"/>
      <c r="F73" s="20"/>
      <c r="G73" s="13" t="str">
        <f>IF(ISBLANK(Table1[[#This Row],[EARNED]]),"",Table1[[#This Row],[EARNED]])</f>
        <v/>
      </c>
      <c r="H73" s="39">
        <v>1</v>
      </c>
      <c r="I73" s="9"/>
      <c r="J73" s="11"/>
      <c r="K73" s="51">
        <v>44910</v>
      </c>
    </row>
    <row r="74" spans="1:11" x14ac:dyDescent="0.25">
      <c r="A74" s="48" t="s">
        <v>86</v>
      </c>
      <c r="B74" s="20"/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/>
    </row>
    <row r="75" spans="1:11" x14ac:dyDescent="0.25">
      <c r="A75" s="40">
        <v>44927</v>
      </c>
      <c r="B75" s="20" t="s">
        <v>88</v>
      </c>
      <c r="C75" s="13">
        <v>1.25</v>
      </c>
      <c r="D75" s="39">
        <v>1</v>
      </c>
      <c r="E75" s="9"/>
      <c r="F75" s="20"/>
      <c r="G75" s="13">
        <f>IF(ISBLANK(Table1[[#This Row],[EARNED]]),"",Table1[[#This Row],[EARNED]])</f>
        <v>1.25</v>
      </c>
      <c r="H75" s="39"/>
      <c r="I75" s="9"/>
      <c r="J75" s="11"/>
      <c r="K75" s="51">
        <v>44959</v>
      </c>
    </row>
    <row r="76" spans="1:11" x14ac:dyDescent="0.25">
      <c r="A76" s="40">
        <v>44958</v>
      </c>
      <c r="B76" s="20"/>
      <c r="C76" s="13">
        <v>1.25</v>
      </c>
      <c r="D76" s="39"/>
      <c r="E76" s="9"/>
      <c r="F76" s="20"/>
      <c r="G76" s="13">
        <f>IF(ISBLANK(Table1[[#This Row],[EARNED]]),"",Table1[[#This Row],[EARNED]])</f>
        <v>1.25</v>
      </c>
      <c r="H76" s="39"/>
      <c r="I76" s="9"/>
      <c r="J76" s="11"/>
      <c r="K76" s="20"/>
    </row>
    <row r="77" spans="1:11" x14ac:dyDescent="0.25">
      <c r="A77" s="40">
        <v>44986</v>
      </c>
      <c r="B77" s="20"/>
      <c r="C77" s="13">
        <v>1.25</v>
      </c>
      <c r="D77" s="39"/>
      <c r="E77" s="9"/>
      <c r="F77" s="20"/>
      <c r="G77" s="13">
        <f>IF(ISBLANK(Table1[[#This Row],[EARNED]]),"",Table1[[#This Row],[EARNED]])</f>
        <v>1.25</v>
      </c>
      <c r="H77" s="39"/>
      <c r="I77" s="9"/>
      <c r="J77" s="11"/>
      <c r="K77" s="20"/>
    </row>
    <row r="78" spans="1:11" x14ac:dyDescent="0.25">
      <c r="A78" s="40">
        <v>45017</v>
      </c>
      <c r="B78" s="20" t="s">
        <v>91</v>
      </c>
      <c r="C78" s="13">
        <v>1.25</v>
      </c>
      <c r="D78" s="39">
        <v>5</v>
      </c>
      <c r="E78" s="9"/>
      <c r="F78" s="20"/>
      <c r="G78" s="13">
        <f>IF(ISBLANK(Table1[[#This Row],[EARNED]]),"",Table1[[#This Row],[EARNED]])</f>
        <v>1.25</v>
      </c>
      <c r="H78" s="39"/>
      <c r="I78" s="9"/>
      <c r="J78" s="11"/>
      <c r="K78" s="20" t="s">
        <v>93</v>
      </c>
    </row>
    <row r="79" spans="1:11" x14ac:dyDescent="0.25">
      <c r="A79" s="40">
        <v>45047</v>
      </c>
      <c r="B79" s="20" t="s">
        <v>90</v>
      </c>
      <c r="C79" s="13">
        <v>1.25</v>
      </c>
      <c r="D79" s="39">
        <v>2</v>
      </c>
      <c r="E79" s="9"/>
      <c r="F79" s="20"/>
      <c r="G79" s="13">
        <f>IF(ISBLANK(Table1[[#This Row],[EARNED]]),"",Table1[[#This Row],[EARNED]])</f>
        <v>1.25</v>
      </c>
      <c r="H79" s="39"/>
      <c r="I79" s="9"/>
      <c r="J79" s="11"/>
      <c r="K79" s="20" t="s">
        <v>92</v>
      </c>
    </row>
    <row r="80" spans="1:11" x14ac:dyDescent="0.25">
      <c r="A80" s="40"/>
      <c r="B80" s="20" t="s">
        <v>87</v>
      </c>
      <c r="C80" s="13"/>
      <c r="D80" s="39"/>
      <c r="E80" s="9"/>
      <c r="F80" s="20"/>
      <c r="G80" s="13" t="str">
        <f>IF(ISBLANK(Table1[[#This Row],[EARNED]]),"",Table1[[#This Row],[EARNED]])</f>
        <v/>
      </c>
      <c r="H80" s="39">
        <v>1</v>
      </c>
      <c r="I80" s="9"/>
      <c r="J80" s="11"/>
      <c r="K80" s="51">
        <v>45041</v>
      </c>
    </row>
    <row r="81" spans="1:11" x14ac:dyDescent="0.25">
      <c r="A81" s="40">
        <v>45078</v>
      </c>
      <c r="B81" s="20" t="s">
        <v>87</v>
      </c>
      <c r="C81" s="13"/>
      <c r="D81" s="39"/>
      <c r="E81" s="9"/>
      <c r="F81" s="20"/>
      <c r="G81" s="13" t="str">
        <f>IF(ISBLANK(Table1[[#This Row],[EARNED]]),"",Table1[[#This Row],[EARNED]])</f>
        <v/>
      </c>
      <c r="H81" s="39">
        <v>1</v>
      </c>
      <c r="I81" s="9"/>
      <c r="J81" s="11"/>
      <c r="K81" s="51">
        <v>45082</v>
      </c>
    </row>
    <row r="82" spans="1:11" x14ac:dyDescent="0.25">
      <c r="A82" s="40"/>
      <c r="B82" s="20" t="s">
        <v>94</v>
      </c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51">
        <v>45107</v>
      </c>
    </row>
    <row r="83" spans="1:11" x14ac:dyDescent="0.25">
      <c r="A83" s="40">
        <v>45108</v>
      </c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25">
      <c r="A84" s="40">
        <v>45139</v>
      </c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25">
      <c r="A85" s="40">
        <v>45170</v>
      </c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25">
      <c r="A86" s="40">
        <v>45200</v>
      </c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25">
      <c r="A87" s="40">
        <v>45231</v>
      </c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25">
      <c r="A88" s="40">
        <v>45261</v>
      </c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25">
      <c r="A89" s="40">
        <v>45292</v>
      </c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25">
      <c r="A90" s="40">
        <v>45323</v>
      </c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25">
      <c r="A91" s="40">
        <v>45352</v>
      </c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25">
      <c r="A92" s="40">
        <v>45383</v>
      </c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25">
      <c r="A93" s="40">
        <v>45413</v>
      </c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25">
      <c r="A94" s="40">
        <v>45444</v>
      </c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25">
      <c r="A95" s="40">
        <v>45474</v>
      </c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25">
      <c r="A96" s="40">
        <v>45505</v>
      </c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25">
      <c r="A97" s="40">
        <v>45536</v>
      </c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25">
      <c r="A98" s="40">
        <v>45566</v>
      </c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25">
      <c r="A99" s="40">
        <v>45597</v>
      </c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25">
      <c r="A100" s="40">
        <v>45627</v>
      </c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25">
      <c r="A101" s="40">
        <v>45658</v>
      </c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25">
      <c r="A102" s="40">
        <v>45689</v>
      </c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25">
      <c r="A103" s="40">
        <v>45717</v>
      </c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25">
      <c r="A104" s="40">
        <v>45748</v>
      </c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25">
      <c r="A105" s="40">
        <v>45778</v>
      </c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25">
      <c r="A106" s="40">
        <v>45809</v>
      </c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25">
      <c r="A107" s="40">
        <v>45839</v>
      </c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25">
      <c r="A108" s="40">
        <v>45870</v>
      </c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25">
      <c r="A109" s="40">
        <v>45901</v>
      </c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25">
      <c r="A110" s="40">
        <v>45931</v>
      </c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25">
      <c r="A111" s="40">
        <v>45962</v>
      </c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25">
      <c r="A112" s="40">
        <v>45992</v>
      </c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25">
      <c r="A113" s="40">
        <v>46023</v>
      </c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25">
      <c r="A114" s="40">
        <v>46054</v>
      </c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25">
      <c r="A115" s="40">
        <v>46082</v>
      </c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25">
      <c r="A116" s="40">
        <v>46113</v>
      </c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25">
      <c r="A117" s="40">
        <v>46143</v>
      </c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40">
        <v>46174</v>
      </c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0">
        <v>46204</v>
      </c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25">
      <c r="A120" s="40">
        <v>46235</v>
      </c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25">
      <c r="A121" s="40">
        <v>46266</v>
      </c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25">
      <c r="A122" s="40">
        <v>46296</v>
      </c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>
        <v>46327</v>
      </c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>
        <v>46357</v>
      </c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0">
        <v>46388</v>
      </c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25">
      <c r="A126" s="40">
        <v>46419</v>
      </c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25">
      <c r="A127" s="40">
        <v>46447</v>
      </c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25">
      <c r="A128" s="40">
        <v>46478</v>
      </c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25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25">
      <c r="A130" s="40"/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25">
      <c r="A131" s="40"/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25">
      <c r="A132" s="40"/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25">
      <c r="A133" s="40"/>
      <c r="B133" s="20"/>
      <c r="C133" s="13"/>
      <c r="D133" s="39"/>
      <c r="E133" s="9"/>
      <c r="F133" s="20"/>
      <c r="G133" s="13" t="str">
        <f>IF(ISBLANK(Table1[[#This Row],[EARNED]]),"",Table1[[#This Row],[EARNED]])</f>
        <v/>
      </c>
      <c r="H133" s="39"/>
      <c r="I133" s="9"/>
      <c r="J133" s="11"/>
      <c r="K133" s="20"/>
    </row>
    <row r="134" spans="1:11" x14ac:dyDescent="0.25">
      <c r="A134" s="41"/>
      <c r="B134" s="15"/>
      <c r="C134" s="42"/>
      <c r="D134" s="43"/>
      <c r="E134" s="9"/>
      <c r="F134" s="15"/>
      <c r="G134" s="42" t="str">
        <f>IF(ISBLANK(Table1[[#This Row],[EARNED]]),"",Table1[[#This Row],[EARNED]])</f>
        <v/>
      </c>
      <c r="H134" s="43"/>
      <c r="I134" s="9"/>
      <c r="J134" s="12"/>
      <c r="K134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"REGULAR,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E3" sqref="E3:F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60" t="s">
        <v>33</v>
      </c>
      <c r="E1" s="60"/>
      <c r="F1" s="60"/>
      <c r="G1" s="60"/>
      <c r="J1" s="61" t="s">
        <v>34</v>
      </c>
      <c r="K1" s="61"/>
      <c r="L1" s="61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/>
      <c r="B3" s="11"/>
      <c r="D3" s="11"/>
      <c r="E3" s="11"/>
      <c r="F3" s="11"/>
      <c r="G3" s="45">
        <f>SUMIFS(F7:F14,E7:E14,E3)+SUMIFS(D7:D66,C7:C66,F3)+D3</f>
        <v>0</v>
      </c>
      <c r="J3" s="47">
        <v>2</v>
      </c>
      <c r="K3" s="35">
        <f>J4-1</f>
        <v>1</v>
      </c>
      <c r="L3" s="45">
        <f>IF($J$4=1,1.25,IF(ISBLANK($J$3),"---",1.25-VLOOKUP($K$3,$I$8:$K$37,2)))</f>
        <v>1.208</v>
      </c>
    </row>
    <row r="4" spans="1:12" hidden="1" x14ac:dyDescent="0.25">
      <c r="G4" s="33"/>
      <c r="J4" s="1" t="str">
        <f>IF(TEXT(J3,"D")=1,1,TEXT(J3,"D"))</f>
        <v>2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2" t="s">
        <v>38</v>
      </c>
      <c r="J6" s="62"/>
      <c r="K6" s="62"/>
      <c r="L6" s="62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2023-03-01T04:49:23Z</cp:lastPrinted>
  <dcterms:created xsi:type="dcterms:W3CDTF">2022-10-17T03:06:03Z</dcterms:created>
  <dcterms:modified xsi:type="dcterms:W3CDTF">2023-06-22T01:18:52Z</dcterms:modified>
</cp:coreProperties>
</file>