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65" i="1" l="1"/>
  <c r="G66" i="1"/>
  <c r="G46" i="1"/>
  <c r="G49" i="1"/>
  <c r="G44" i="1"/>
  <c r="G40" i="1"/>
  <c r="G54" i="1" l="1"/>
  <c r="G50" i="1"/>
  <c r="G51" i="1"/>
  <c r="G47" i="1"/>
  <c r="G34" i="1"/>
  <c r="G31" i="1"/>
  <c r="G25" i="1"/>
  <c r="G17" i="1"/>
  <c r="E146" i="1"/>
  <c r="G146" i="1"/>
  <c r="G3" i="3"/>
  <c r="G18" i="1"/>
  <c r="G19" i="1"/>
  <c r="G20" i="1"/>
  <c r="G21" i="1"/>
  <c r="G22" i="1"/>
  <c r="G23" i="1"/>
  <c r="G24" i="1"/>
  <c r="G26" i="1"/>
  <c r="G27" i="1"/>
  <c r="G28" i="1"/>
  <c r="G29" i="1"/>
  <c r="G30" i="1"/>
  <c r="G32" i="1"/>
  <c r="G33" i="1"/>
  <c r="G35" i="1"/>
  <c r="G36" i="1"/>
  <c r="G37" i="1"/>
  <c r="G38" i="1"/>
  <c r="G39" i="1"/>
  <c r="G41" i="1"/>
  <c r="G42" i="1"/>
  <c r="G43" i="1"/>
  <c r="G45" i="1"/>
  <c r="G48" i="1"/>
  <c r="G52" i="1"/>
  <c r="G53" i="1"/>
  <c r="G55" i="1"/>
  <c r="G56" i="1"/>
  <c r="G57" i="1"/>
  <c r="G58" i="1"/>
  <c r="G59" i="1"/>
  <c r="G60" i="1"/>
  <c r="G61" i="1"/>
  <c r="G62" i="1"/>
  <c r="G63" i="1"/>
  <c r="G64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6" i="1"/>
  <c r="J4" i="3"/>
  <c r="E9" i="1"/>
  <c r="G9" i="1"/>
  <c r="I146" i="1" l="1"/>
  <c r="K3" i="3"/>
  <c r="L3" i="3" s="1"/>
  <c r="I9" i="1"/>
</calcChain>
</file>

<file path=xl/sharedStrings.xml><?xml version="1.0" encoding="utf-8"?>
<sst xmlns="http://schemas.openxmlformats.org/spreadsheetml/2006/main" count="88" uniqueCount="61">
  <si>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</si>
  <si>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</si>
  <si>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</si>
  <si>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</si>
  <si>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</si>
  <si>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</si>
  <si>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</si>
  <si>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</si>
  <si>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</si>
  <si>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</si>
  <si>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</si>
  <si>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</si>
  <si>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</si>
  <si>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</si>
  <si>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</si>
  <si>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</si>
  <si>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</si>
  <si>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</si>
  <si>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</si>
  <si>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</si>
  <si>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</si>
  <si>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</si>
  <si>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</si>
  <si>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</si>
  <si>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</si>
  <si>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</si>
  <si>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</si>
  <si>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</si>
  <si>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</si>
  <si>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</si>
  <si>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</si>
  <si>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</si>
  <si>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</si>
  <si>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</si>
  <si>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</si>
  <si>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</si>
  <si>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</si>
  <si>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</si>
  <si>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</si>
  <si>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</si>
  <si>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</si>
  <si>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</si>
  <si>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 JAYVEE UMANDAP</t>
  </si>
  <si>
    <t>PERMANENT</t>
  </si>
  <si>
    <t>5 - Single (including living common law)</t>
  </si>
  <si>
    <t>ACCOUNTING</t>
  </si>
  <si>
    <t>ADMIN AIDE III</t>
  </si>
  <si>
    <t>2019</t>
  </si>
  <si>
    <t>2020</t>
  </si>
  <si>
    <t>CALAMITY LEAVE</t>
  </si>
  <si>
    <t>1/15,16</t>
  </si>
  <si>
    <t>SP(1-0-0)</t>
  </si>
  <si>
    <t>VL(1-0-0)</t>
  </si>
  <si>
    <t>FL(4-0-0)</t>
  </si>
  <si>
    <t>2021</t>
  </si>
  <si>
    <t>2022</t>
  </si>
  <si>
    <t>QL(10-0-0)</t>
  </si>
  <si>
    <t>1/11-24/2022</t>
  </si>
  <si>
    <t>DOMESTIC 2/16</t>
  </si>
  <si>
    <t>SL(1-0-0)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</si>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</sst>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6"/>
  <sheetViews>
    <sheetView tabSelected="1" topLeftCell="A4" zoomScaleNormal="100" workbookViewId="0">
      <pane ySplit="3570" topLeftCell="A64"/>
      <selection activeCell="K6" sqref="K6"/>
      <selection pane="bottomLeft" activeCell="K74" sqref="K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46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55.75</v>
      </c>
      <c r="J9" s="11"/>
      <c r="K9" s="20"/>
    </row>
    <row r="10" spans="1:11" x14ac:dyDescent="0.25">
      <c r="A10" s="50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>
        <v>43486</v>
      </c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50" t="s">
        <v>48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50</v>
      </c>
    </row>
    <row r="19" spans="1:11" x14ac:dyDescent="0.25">
      <c r="A19" s="40">
        <v>43862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43864</v>
      </c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44018</v>
      </c>
    </row>
    <row r="25" spans="1:11" x14ac:dyDescent="0.25">
      <c r="A25" s="40"/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44029</v>
      </c>
    </row>
    <row r="26" spans="1:11" x14ac:dyDescent="0.25">
      <c r="A26" s="40">
        <v>44044</v>
      </c>
      <c r="B26" s="20" t="s">
        <v>52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44083</v>
      </c>
    </row>
    <row r="27" spans="1:11" x14ac:dyDescent="0.25">
      <c r="A27" s="40">
        <v>44075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53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50" t="s">
        <v>54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44230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44217</v>
      </c>
    </row>
    <row r="35" spans="1:11" x14ac:dyDescent="0.25">
      <c r="A35" s="40">
        <v>44256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44287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44348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44368</v>
      </c>
    </row>
    <row r="39" spans="1:11" x14ac:dyDescent="0.25">
      <c r="A39" s="40">
        <v>44378</v>
      </c>
      <c r="B39" s="20" t="s">
        <v>59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44396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8">
        <v>44399</v>
      </c>
    </row>
    <row r="41" spans="1:11" x14ac:dyDescent="0.25">
      <c r="A41" s="40"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44470</v>
      </c>
      <c r="B43" s="20" t="s">
        <v>52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44494</v>
      </c>
    </row>
    <row r="44" spans="1:11" x14ac:dyDescent="0.25">
      <c r="A44" s="40"/>
      <c r="B44" s="20" t="s">
        <v>52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44502</v>
      </c>
    </row>
    <row r="45" spans="1:11" x14ac:dyDescent="0.25">
      <c r="A45" s="40">
        <v>44501</v>
      </c>
      <c r="B45" s="20" t="s">
        <v>52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44515</v>
      </c>
    </row>
    <row r="46" spans="1:11" x14ac:dyDescent="0.25">
      <c r="A46" s="40"/>
      <c r="B46" s="20" t="s">
        <v>52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44507</v>
      </c>
    </row>
    <row r="47" spans="1:11" x14ac:dyDescent="0.25">
      <c r="A47" s="40"/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44543</v>
      </c>
    </row>
    <row r="48" spans="1:11" x14ac:dyDescent="0.25">
      <c r="A48" s="40">
        <v>44531</v>
      </c>
      <c r="B48" s="20" t="s">
        <v>52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8">
        <v>44557</v>
      </c>
    </row>
    <row r="49" spans="1:11" x14ac:dyDescent="0.25">
      <c r="A49" s="40"/>
      <c r="B49" s="20" t="s">
        <v>52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8">
        <v>44539</v>
      </c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/>
    </row>
    <row r="51" spans="1:11" x14ac:dyDescent="0.25">
      <c r="A51" s="50" t="s">
        <v>55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44562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57</v>
      </c>
    </row>
    <row r="53" spans="1:11" x14ac:dyDescent="0.25">
      <c r="A53" s="40">
        <v>44593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58</v>
      </c>
    </row>
    <row r="54" spans="1:11" x14ac:dyDescent="0.25">
      <c r="A54" s="40"/>
      <c r="B54" s="20" t="s">
        <v>52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44650</v>
      </c>
    </row>
    <row r="55" spans="1:11" x14ac:dyDescent="0.25">
      <c r="A55" s="40">
        <v>44621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44652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44713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44743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44774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44805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44835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44866</v>
      </c>
      <c r="B63" s="20" t="s">
        <v>51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44872</v>
      </c>
    </row>
    <row r="64" spans="1:11" x14ac:dyDescent="0.25">
      <c r="A64" s="40">
        <v>44896</v>
      </c>
      <c r="B64" s="20" t="s">
        <v>59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44915</v>
      </c>
    </row>
    <row r="65" spans="1:11" x14ac:dyDescent="0.25">
      <c r="A65" s="40"/>
      <c r="B65" s="20" t="s">
        <v>53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/>
    </row>
    <row r="66" spans="1:11" x14ac:dyDescent="0.25">
      <c r="A66" s="50" t="s">
        <v>60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44927</v>
      </c>
      <c r="B67" s="20" t="s">
        <v>52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44952</v>
      </c>
    </row>
    <row r="68" spans="1:11" x14ac:dyDescent="0.25">
      <c r="A68" s="40">
        <v>44958</v>
      </c>
      <c r="B68" s="20" t="s">
        <v>52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8">
        <v>44963</v>
      </c>
    </row>
    <row r="69" spans="1:11" x14ac:dyDescent="0.25">
      <c r="A69" s="40">
        <v>44986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45017</v>
      </c>
      <c r="B70" s="20" t="s">
        <v>52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45041</v>
      </c>
    </row>
    <row r="71" spans="1:11" x14ac:dyDescent="0.25">
      <c r="A71" s="40">
        <v>45047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45078</v>
      </c>
      <c r="B72" s="20" t="s">
        <v>51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>
        <v>45090</v>
      </c>
    </row>
    <row r="73" spans="1:11" x14ac:dyDescent="0.25">
      <c r="A73" s="40"/>
      <c r="B73" s="20" t="s">
        <v>51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>
        <v>45099</v>
      </c>
    </row>
    <row r="74" spans="1:11" x14ac:dyDescent="0.25">
      <c r="A74" s="40">
        <v>45108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45139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45170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45200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45231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45261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45292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45323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45352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45383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45413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45444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45474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45505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45536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45566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45597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45627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45658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45689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45717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45748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45778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45809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45839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45870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45901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45931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45962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45992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46023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46054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46082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46113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46143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46174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46204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46235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46266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46296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46327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46357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46388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46419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46447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46478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46508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46539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46569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46600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46631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46661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46692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46722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46753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46784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/>
      <c r="B145" s="15"/>
      <c r="C145" s="42"/>
      <c r="D145" s="43"/>
      <c r="E145" s="9"/>
      <c r="F145" s="15"/>
      <c r="G145" s="42" t="str">
        <f>IF(ISBLANK(Table1[[#This Row],[EARNED]]),"",Table1[[#This Row],[EARNED]])</f>
        <v/>
      </c>
      <c r="H145" s="43"/>
      <c r="I145" s="9"/>
      <c r="J145" s="12"/>
      <c r="K145" s="15"/>
    </row>
    <row r="146" spans="1:11" x14ac:dyDescent="0.25">
      <c r="A146" s="41"/>
      <c r="B146" s="15"/>
      <c r="C146" s="42"/>
      <c r="D146" s="43"/>
      <c r="E146" s="49">
        <f>SUM(Table1[EARNED])-SUM(Table1[Absence Undertime W/ Pay])+CONVERTION!$A$3</f>
        <v>39.75</v>
      </c>
      <c r="F146" s="15"/>
      <c r="G146" s="42" t="str">
        <f>IF(ISBLANK(Table1[[#This Row],[EARNED]]),"",Table1[[#This Row],[EARNED]])</f>
        <v/>
      </c>
      <c r="H146" s="43"/>
      <c r="I146" s="49">
        <f>SUM(Table1[[EARNED ]])-SUM(Table1[Absence Undertime  W/ Pay])+CONVERTION!$B$3</f>
        <v>55.75</v>
      </c>
      <c r="J146" s="12"/>
      <c r="K1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2023-06-22T05:52:56Z</dcterms:modified>
</cp:coreProperties>
</file>