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SHARED FOLDER\LEAVE CERTIFICATION\"/>
    </mc:Choice>
  </mc:AlternateContent>
  <xr:revisionPtr revIDLastSave="0" documentId="13_ncr:1_{FEEE2E50-1BE8-4818-AE8D-EC276CE481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M78" i="1"/>
  <c r="M79" i="1"/>
  <c r="M80" i="1"/>
  <c r="M81" i="1"/>
  <c r="M82" i="1"/>
  <c r="M83" i="1"/>
  <c r="M84" i="1"/>
  <c r="M85" i="1"/>
  <c r="M77" i="1"/>
  <c r="M76" i="1"/>
  <c r="H76" i="1" l="1"/>
  <c r="H77" i="1"/>
  <c r="H78" i="1"/>
  <c r="H79" i="1"/>
  <c r="H80" i="1"/>
  <c r="H81" i="1"/>
  <c r="H82" i="1"/>
  <c r="H83" i="1"/>
  <c r="H84" i="1"/>
  <c r="H85" i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Q83" i="1"/>
  <c r="Q84" i="1"/>
  <c r="Q85" i="1"/>
  <c r="S82" i="1"/>
  <c r="S83" i="1"/>
  <c r="S84" i="1"/>
  <c r="S85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<sst xmlns="http://schemas.openxmlformats.org/spreadsheetml/2006/main" count="702" uniqueCount="315">
  <si>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</si>
  <si>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</si>
  <si>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</si>
  <si>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</si>
  <si>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</si>
  <si>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</si>
  <si>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</si>
  <si>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</si>
  <si>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</si>
  <si>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</si>
  <si>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</si>
  <si>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</si>
  <si>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</si>
  <si>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</si>
  <si>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</si>
  <si>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</si>
  <si>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</si>
  <si>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</si>
  <si>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</si>
  <si>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</si>
  <si>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</si>
  <si>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</si>
  <si>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</si>
  <si>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</si>
  <si>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</si>
  <si>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</si>
  <si>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</si>
  <si>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</si>
  <si>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</si>
  <si>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</si>
  <si>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</si>
  <si>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</si>
  <si>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</si>
  <si>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</si>
  <si>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</si>
  <si>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</si>
  <si>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</si>
  <si>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</si>
  <si>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</si>
  <si>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</si>
  <si>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</si>
  <si>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</si>
  <si>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</si>
  <si>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</si>
  <si>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</si>
  <si>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</si>
  <si>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</si>
  <si>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</si>
  <si>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</si>
  <si>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</si>
  <si>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</si>
  <si>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</si>
  <si>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</si>
  <si>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</si>
  <si>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</si>
  <si>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</si>
  <si>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</si>
  <si>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</si>
  <si>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</si>
  <si>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</si>
  <si>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</si>
  <si>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</si>
  <si>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</si>
  <si>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</si>
  <si>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</si>
  <si>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</si>
  <si>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</si>
  <si>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</si>
  <si>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</si>
  <si>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</si>
  <si>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</si>
  <si>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</si>
  <si>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</si>
  <si>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</si>
  <si>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</si>
  <si>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</si>
  <si>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</si>
  <si>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</si>
  <si>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</si>
  <si>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</si>
  <si>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</si>
  <si>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</si>
  <si>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</si>
  <si>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</si>
  <si>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</si>
  <si>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</si>
  <si>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</si>
  <si>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</si>
  <si>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</si>
  <si>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</si>
  <si>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</si>
  <si>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</si>
  <si>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</si>
  <si>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</si>
  <si>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</si>
  <si>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</si>
  <si>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</si>
  <si>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</si>
  <si>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</si>
  <si>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</si>
  <si>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</si>
  <si>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</si>
  <si>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</si>
  <si>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</si>
  <si>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</si>
  <si>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</si>
  <si>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</si>
  <si>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</si>
  <si>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</si>
  <si>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</si>
  <si>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</si>
  <si>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</si>
  <si>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</si>
  <si>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</si>
  <si>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</si>
  <si>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</si>
  <si>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</si>
  <si>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</si>
  <si>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</si>
  <si>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</si>
  <si>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</si>
  <si>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</si>
  <si>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</si>
  <si>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</si>
  <si>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</si>
  <si>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</si>
  <si>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</si>
  <si>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</si>
  <si>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</si>
  <si>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</si>
  <si>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</si>
  <si>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</si>
  <si>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</si>
  <si>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</si>
  <si>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</si>
  <si>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</si>
  <si>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</si>
  <si>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</si>
  <si>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</si>
  <si>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</si>
  <si>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</si>
  <si>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</si>
  <si>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</si>
  <si>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</si>
  <si>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</si>
  <si>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</si>
  <si>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</si>
  <si>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</si>
  <si>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</si>
  <si>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</si>
  <si>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</si>
  <si>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</si>
  <si>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</si>
  <si>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</si>
  <si>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</si>
  <si>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</si>
  <si>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</si>
  <si>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</si>
  <si>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</si>
  <si>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</si>
  <si>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</si>
  <si>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</si>
  <si>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</si>
  <si>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</si>
  <si>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</si>
  <si>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</si>
  <si>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</si>
  <si>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</si>
  <si>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</si>
  <si>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</si>
  <si>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</si>
  <si>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</si>
  <si>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</si>
  <si>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</si>
  <si>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</si>
  <si>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</si>
  <si>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</si>
  <si>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</si>
  <si>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</si>
  <si>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</si>
  <si>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</si>
  <si>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</si>
  <si>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</si>
  <si>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</si>
  <si>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</si>
  <si>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</si>
  <si>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</si>
  <si>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</si>
  <si>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</si>
  <si>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</si>
  <si>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</si>
  <si>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</si>
  <si>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</si>
  <si>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</si>
  <si>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</si>
  <si>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</si>
  <si>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</si>
  <si>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</si>
  <si>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</si>
  <si>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</si>
  <si>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</si>
  <si>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</si>
  <si>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</si>
  <si>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</si>
  <si>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</si>
  <si>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</si>
  <si>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</si>
  <si>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</si>
  <si>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</si>
  <si>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</si>
  <si>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</si>
  <si>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</si>
  <si>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</si>
  <si>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</si>
  <si>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</si>
  <si>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</si>
  <si>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</si>
  <si>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</si>
  <si>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</si>
  <si>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</si>
  <si>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</si>
  <si>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</si>
  <si>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</si>
  <si>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</si>
  <si>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</si>
  <si>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</si>
  <si>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</si>
  <si>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</si>
  <si>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</si>
  <si>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</si>
  <si>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</si>
  <si>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</si>
  <si>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</si>
  <si>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</si>
  <si>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</si>
  <si>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</si>
  <si>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</si>
  <si>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</si>
  <si>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</si>
  <si>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</si>
  <si>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</si>
  <si>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</si>
  <si>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</si>
  <si>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</si>
  <si>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</si>
  <si>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</si>
  <si>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</si>
  <si>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</si>
  <si>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</si>
  <si>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</si>
  <si>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</si>
  <si>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</si>
  <si>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</si>
  <si>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</si>
  <si>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</si>
  <si>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</si>
  <si>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</si>
  <si>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</si>
  <si>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</si>
  <si>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</si>
  <si>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</si>
  <si>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</si>
  <si>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</si>
  <si>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</si>
  <si>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</si>
  <si>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</si>
  <si>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</si>
  <si>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</si>
  <si>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</si>
  <si>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</si>
  <si>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</si>
  <si>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</si>
  <si>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</si>
  <si>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</si>
  <si>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</si>
  <si>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</si>
  <si>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</si>
  <si>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</si>
  <si>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</si>
  <si>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</si>
  <si>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</si>
  <si>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</si>
  <si>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</si>
  <si>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</si>
  <si>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</si>
  <si>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</si>
  <si>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</si>
  <si>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</si>
  <si>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</si>
  <si>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</si>
  <si>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</si>
  <si>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</si>
  <si>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</si>
  <si>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</si>
  <si>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</si>
  <si>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</si>
  <si>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</si>
  <si>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</si>
  <si>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</si>
  <si>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</si>
  <si>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</si>
  <si>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</si>
  <si>
    <t>ARELLANO</t>
  </si>
  <si>
    <t>MA. CARMELA</t>
  </si>
  <si>
    <t>Casual Medical Technologist</t>
  </si>
  <si>
    <t>Ospital ng Tagaytay</t>
  </si>
  <si>
    <t>GARRY</t>
  </si>
  <si>
    <t>LEGASPI</t>
  </si>
  <si>
    <t xml:space="preserve">his resignation </t>
  </si>
  <si>
    <t>Admin Aide I</t>
  </si>
  <si>
    <t>LUCIANO</t>
  </si>
  <si>
    <t>ADELAIDA</t>
  </si>
  <si>
    <t>CREUS</t>
  </si>
  <si>
    <t>Community Affairs Asst II</t>
  </si>
  <si>
    <t>Community/Brgy. Affair's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</si>
</sst>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85" totalsRowShown="0" headerRowDxfId="17">
  <autoFilter ref="A1:U85" xr:uid="{00000000-0009-0000-0100-000001000000}"/>
  <sortState xmlns:xlrd2="http://schemas.microsoft.com/office/spreadsheetml/2017/richdata2" ref="A2:U73">
    <sortCondition ref="A1:A73"/>
  </sortState>
  <tableColumns count="21">
    <tableColumn id="1" xr3:uid="{00000000-0010-0000-0000-000001000000}" name="NO" dataDxfId="16"/>
    <tableColumn id="14" xr3:uid="{00000000-0010-0000-0000-00000E000000}" name="DATE CREATED" dataDxfId="15"/>
    <tableColumn id="13" xr3:uid="{00000000-0010-0000-0000-00000D000000}" name="Column1" dataDxfId="14"/>
    <tableColumn id="2" xr3:uid="{00000000-0010-0000-0000-000002000000}" name="SALUTATION" dataDxfId="13"/>
    <tableColumn id="3" xr3:uid="{00000000-0010-0000-0000-000003000000}" name="LASTNAME" dataDxfId="12"/>
    <tableColumn id="4" xr3:uid="{00000000-0010-0000-0000-000004000000}" name="FIRSTNAME" dataDxfId="11"/>
    <tableColumn id="5" xr3:uid="{00000000-0010-0000-0000-000005000000}" name="MIDDLE INITIAL" dataDxfId="10"/>
    <tableColumn id="6" xr3:uid="{00000000-0010-0000-0000-000006000000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8"/>
    <tableColumn id="10" xr3:uid="{00000000-0010-0000-0000-00000A000000}" name="LASTDAY OF SERVICE" dataDxfId="7"/>
    <tableColumn id="15" xr3:uid="{00000000-0010-0000-0000-00000F000000}" name="EFFECTIVITY DATE" dataDxfId="6"/>
    <tableColumn id="17" xr3:uid="{00000000-0010-0000-0000-000011000000}" name="MONTHLY SALARY" dataDxfId="5"/>
    <tableColumn id="20" xr3:uid="{00000000-0010-0000-0000-000014000000}" name="VACATION LEAVE" dataDxfId="4"/>
    <tableColumn id="19" xr3:uid="{00000000-0010-0000-0000-000013000000}" name="SICK LEAVE" dataDxfId="3"/>
    <tableColumn id="21" xr3:uid="{00000000-0010-0000-0000-000015000000}" name="TOTAL LEAVE CREDITS" dataDxfId="2">
      <calculatedColumnFormula>SUM(Table1[[#This Row],[VACATION LEAVE]:[SICK LEAVE]])</calculatedColumnFormula>
    </tableColumn>
    <tableColumn id="18" xr3:uid="{00000000-0010-0000-0000-000012000000}" name="CONSTANT FACTOR" dataDxfId="1"/>
    <tableColumn id="22" xr3:uid="{00000000-0010-0000-0000-000016000000}" name="TOTAL LEAVE BENEFITS" dataDxfId="0">
      <calculatedColumnFormula>IF(ISBLANK(Table1[[#This Row],[MONTHLY SALARY]]),"-------",PRODUCT(N2,Q2:R2))</calculatedColumnFormula>
    </tableColumn>
    <tableColumn id="11" xr3:uid="{00000000-0010-0000-0000-00000B000000}" name="REASON"/>
    <tableColumn id="12" xr3:uid="{00000000-0010-0000-0000-00000C00000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G57" workbookViewId="0">
      <selection activeCell="K81" sqref="K81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f>IF(ISBLANK(Table1[[#This Row],[DATE CREATED]]),"",A2+1)</f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f>IF(ISBLANK(Table1[[#This Row],[DATE CREATED]]),"",A3+1)</f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f>IF(ISBLANK(Table1[[#This Row],[DATE CREATED]]),"",A4+1)</f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f>IF(ISBLANK(Table1[[#This Row],[DATE CREATED]]),"",A5+1)</f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f>IF(ISBLANK(Table1[[#This Row],[DATE CREATED]]),"",A6+1)</f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f>IF(ISBLANK(Table1[[#This Row],[DATE CREATED]]),"",A7+1)</f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f>IF(ISBLANK(Table1[[#This Row],[DATE CREATED]]),"",A8+1)</f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f>IF(ISBLANK(Table1[[#This Row],[DATE CREATED]]),"",A9+1)</f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f>IF(ISBLANK(Table1[[#This Row],[DATE CREATED]]),"",A10+1)</f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f>IF(ISBLANK(Table1[[#This Row],[DATE CREATED]]),"",A11+1)</f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f>IF(ISBLANK(Table1[[#This Row],[DATE CREATED]]),"",A12+1)</f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f>IF(ISBLANK(Table1[[#This Row],[DATE CREATED]]),"",A13+1)</f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f>IF(ISBLANK(Table1[[#This Row],[DATE CREATED]]),"",A14+1)</f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f>IF(ISBLANK(Table1[[#This Row],[DATE CREATED]]),"",A15+1)</f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  <c r="U16" s="9" t="s">
        <v>276</v>
      </c>
    </row>
    <row r="17" spans="1:21" x14ac:dyDescent="0.3">
      <c r="A17" s="2">
        <f>IF(ISBLANK(Table1[[#This Row],[DATE CREATED]]),"",A16+1)</f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  <c r="U17" s="9" t="s">
        <v>276</v>
      </c>
    </row>
    <row r="18" spans="1:21" x14ac:dyDescent="0.3">
      <c r="A18" s="2">
        <f>IF(ISBLANK(Table1[[#This Row],[DATE CREATED]]),"",A17+1)</f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1" x14ac:dyDescent="0.3">
      <c r="A19" s="2">
        <f>IF(ISBLANK(Table1[[#This Row],[DATE CREATED]]),"",A18+1)</f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1" x14ac:dyDescent="0.3">
      <c r="A20" s="2">
        <f>IF(ISBLANK(Table1[[#This Row],[DATE CREATED]]),"",A19+1)</f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1" x14ac:dyDescent="0.3">
      <c r="A21" s="2">
        <f>IF(ISBLANK(Table1[[#This Row],[DATE CREATED]]),"",A20+1)</f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  <c r="U21" s="9" t="s">
        <v>276</v>
      </c>
    </row>
    <row r="22" spans="1:21" x14ac:dyDescent="0.3">
      <c r="A22" s="2">
        <f>IF(ISBLANK(Table1[[#This Row],[DATE CREATED]]),"",A21+1)</f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  <c r="U22" s="9" t="s">
        <v>276</v>
      </c>
    </row>
    <row r="23" spans="1:21" x14ac:dyDescent="0.3">
      <c r="A23" s="2">
        <f>IF(ISBLANK(Table1[[#This Row],[DATE CREATED]]),"",A22+1)</f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  <c r="U23" s="9" t="s">
        <v>276</v>
      </c>
    </row>
    <row r="24" spans="1:21" x14ac:dyDescent="0.3">
      <c r="A24" s="2">
        <f>IF(ISBLANK(Table1[[#This Row],[DATE CREATED]]),"",A23+1)</f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  <c r="U24" s="9" t="s">
        <v>276</v>
      </c>
    </row>
    <row r="25" spans="1:21" x14ac:dyDescent="0.3">
      <c r="A25" s="2">
        <f>IF(ISBLANK(Table1[[#This Row],[DATE CREATED]]),"",A24+1)</f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  <c r="U25" s="9" t="s">
        <v>276</v>
      </c>
    </row>
    <row r="26" spans="1:21" x14ac:dyDescent="0.3">
      <c r="A26" s="2">
        <f>IF(ISBLANK(Table1[[#This Row],[DATE CREATED]]),"",A25+1)</f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1" x14ac:dyDescent="0.3">
      <c r="A27" s="2">
        <f>IF(ISBLANK(Table1[[#This Row],[DATE CREATED]]),"",A26+1)</f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  <c r="U27" s="9" t="s">
        <v>276</v>
      </c>
    </row>
    <row r="28" spans="1:21" x14ac:dyDescent="0.3">
      <c r="A28" s="2">
        <f>IF(ISBLANK(Table1[[#This Row],[DATE CREATED]]),"",A27+1)</f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  <c r="U28" s="9" t="s">
        <v>276</v>
      </c>
    </row>
    <row r="29" spans="1:21" x14ac:dyDescent="0.3">
      <c r="A29" s="2">
        <f>IF(ISBLANK(Table1[[#This Row],[DATE CREATED]]),"",A28+1)</f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  <c r="U29" s="9" t="s">
        <v>276</v>
      </c>
    </row>
    <row r="30" spans="1:21" x14ac:dyDescent="0.3">
      <c r="A30" s="2">
        <f>IF(ISBLANK(Table1[[#This Row],[DATE CREATED]]),"",A29+1)</f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1" x14ac:dyDescent="0.3">
      <c r="A31" s="2">
        <f>IF(ISBLANK(Table1[[#This Row],[DATE CREATED]]),"",A30+1)</f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  <c r="U31" s="9" t="s">
        <v>276</v>
      </c>
    </row>
    <row r="32" spans="1:21" x14ac:dyDescent="0.3">
      <c r="A32" s="2">
        <f>IF(ISBLANK(Table1[[#This Row],[DATE CREATED]]),"",A31+1)</f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  <c r="U32" s="9" t="s">
        <v>276</v>
      </c>
    </row>
    <row r="33" spans="1:21" x14ac:dyDescent="0.3">
      <c r="A33" s="2">
        <f>IF(ISBLANK(Table1[[#This Row],[DATE CREATED]]),"",A32+1)</f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  <c r="U33" s="9" t="s">
        <v>276</v>
      </c>
    </row>
    <row r="34" spans="1:21" x14ac:dyDescent="0.3">
      <c r="A34" s="2">
        <f>IF(ISBLANK(Table1[[#This Row],[DATE CREATED]]),"",A33+1)</f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  <c r="U34" s="9" t="s">
        <v>276</v>
      </c>
    </row>
    <row r="35" spans="1:21" x14ac:dyDescent="0.3">
      <c r="A35" s="2">
        <f>IF(ISBLANK(Table1[[#This Row],[DATE CREATED]]),"",A34+1)</f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  <c r="U35" s="9" t="s">
        <v>276</v>
      </c>
    </row>
    <row r="36" spans="1:21" x14ac:dyDescent="0.3">
      <c r="A36" s="2">
        <f>IF(ISBLANK(Table1[[#This Row],[DATE CREATED]]),"",A35+1)</f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  <c r="U36" s="9" t="s">
        <v>276</v>
      </c>
    </row>
    <row r="37" spans="1:21" x14ac:dyDescent="0.3">
      <c r="A37" s="2">
        <f>IF(ISBLANK(Table1[[#This Row],[DATE CREATED]]),"",A36+1)</f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  <c r="U37" s="9" t="s">
        <v>276</v>
      </c>
    </row>
    <row r="38" spans="1:21" x14ac:dyDescent="0.3">
      <c r="A38" s="2">
        <f>IF(ISBLANK(Table1[[#This Row],[DATE CREATED]]),"",A37+1)</f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1" x14ac:dyDescent="0.3">
      <c r="A39" s="2">
        <f>IF(ISBLANK(Table1[[#This Row],[DATE CREATED]]),"",A38+1)</f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  <c r="U39" s="9" t="s">
        <v>276</v>
      </c>
    </row>
    <row r="40" spans="1:21" x14ac:dyDescent="0.3">
      <c r="A40" s="2">
        <f>IF(ISBLANK(Table1[[#This Row],[DATE CREATED]]),"",A39+1)</f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  <c r="U40" s="9" t="s">
        <v>276</v>
      </c>
    </row>
    <row r="41" spans="1:21" x14ac:dyDescent="0.3">
      <c r="A41" s="2">
        <f>IF(ISBLANK(Table1[[#This Row],[DATE CREATED]]),"",A40+1)</f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  <c r="U41" s="9" t="s">
        <v>276</v>
      </c>
    </row>
    <row r="42" spans="1:21" x14ac:dyDescent="0.3">
      <c r="A42" s="2">
        <f>IF(ISBLANK(Table1[[#This Row],[DATE CREATED]]),"",A41+1)</f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  <c r="U42" s="9" t="s">
        <v>276</v>
      </c>
    </row>
    <row r="43" spans="1:21" x14ac:dyDescent="0.3">
      <c r="A43" s="2">
        <f>IF(ISBLANK(Table1[[#This Row],[DATE CREATED]]),"",A42+1)</f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1" x14ac:dyDescent="0.3">
      <c r="A44" s="2">
        <f>IF(ISBLANK(Table1[[#This Row],[DATE CREATED]]),"",A43+1)</f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  <c r="U44" s="9" t="s">
        <v>276</v>
      </c>
    </row>
    <row r="45" spans="1:21" x14ac:dyDescent="0.3">
      <c r="A45" s="2">
        <f>IF(ISBLANK(Table1[[#This Row],[DATE CREATED]]),"",A44+1)</f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  <c r="U45" s="9" t="s">
        <v>276</v>
      </c>
    </row>
    <row r="46" spans="1:21" x14ac:dyDescent="0.3">
      <c r="A46" s="2">
        <f>IF(ISBLANK(Table1[[#This Row],[DATE CREATED]]),"",A45+1)</f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  <c r="U46" s="9" t="s">
        <v>276</v>
      </c>
    </row>
    <row r="47" spans="1:21" x14ac:dyDescent="0.3">
      <c r="A47" s="2">
        <f>IF(ISBLANK(Table1[[#This Row],[DATE CREATED]]),"",A46+1)</f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  <c r="U47" s="9" t="s">
        <v>276</v>
      </c>
    </row>
    <row r="48" spans="1:21" x14ac:dyDescent="0.3">
      <c r="A48" s="2">
        <f>IF(ISBLANK(Table1[[#This Row],[DATE CREATED]]),"",A47+1)</f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  <c r="U48" s="9" t="s">
        <v>276</v>
      </c>
    </row>
    <row r="49" spans="1:21" x14ac:dyDescent="0.3">
      <c r="A49" s="2">
        <f>IF(ISBLANK(Table1[[#This Row],[DATE CREATED]]),"",A48+1)</f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  <c r="U49" s="9" t="s">
        <v>276</v>
      </c>
    </row>
    <row r="50" spans="1:21" x14ac:dyDescent="0.3">
      <c r="A50" s="2">
        <f>IF(ISBLANK(Table1[[#This Row],[DATE CREATED]]),"",A49+1)</f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  <c r="U50" s="9" t="s">
        <v>276</v>
      </c>
    </row>
    <row r="51" spans="1:21" x14ac:dyDescent="0.3">
      <c r="A51" s="2">
        <f>IF(ISBLANK(Table1[[#This Row],[DATE CREATED]]),"",A50+1)</f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  <c r="U51" s="9" t="s">
        <v>276</v>
      </c>
    </row>
    <row r="52" spans="1:21" x14ac:dyDescent="0.3">
      <c r="A52" s="2">
        <f>IF(ISBLANK(Table1[[#This Row],[DATE CREATED]]),"",A51+1)</f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  <c r="U52" s="9" t="s">
        <v>276</v>
      </c>
    </row>
    <row r="53" spans="1:21" x14ac:dyDescent="0.3">
      <c r="A53" s="2">
        <f>IF(ISBLANK(Table1[[#This Row],[DATE CREATED]]),"",A52+1)</f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  <c r="U53" s="9" t="s">
        <v>276</v>
      </c>
    </row>
    <row r="54" spans="1:21" x14ac:dyDescent="0.3">
      <c r="A54" s="2">
        <f>IF(ISBLANK(Table1[[#This Row],[DATE CREATED]]),"",A53+1)</f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1" x14ac:dyDescent="0.3">
      <c r="A55" s="2">
        <f>IF(ISBLANK(Table1[[#This Row],[DATE CREATED]]),"",A54+1)</f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  <c r="U55" s="9" t="s">
        <v>276</v>
      </c>
    </row>
    <row r="56" spans="1:21" x14ac:dyDescent="0.3">
      <c r="A56" s="2">
        <f>IF(ISBLANK(Table1[[#This Row],[DATE CREATED]]),"",A55+1)</f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  <c r="U56" s="9" t="s">
        <v>276</v>
      </c>
    </row>
    <row r="57" spans="1:21" x14ac:dyDescent="0.3">
      <c r="A57" s="2">
        <f>IF(ISBLANK(Table1[[#This Row],[DATE CREATED]]),"",A56+1)</f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  <c r="U57" s="9" t="s">
        <v>276</v>
      </c>
    </row>
    <row r="58" spans="1:21" x14ac:dyDescent="0.3">
      <c r="A58" s="2">
        <f>IF(ISBLANK(Table1[[#This Row],[DATE CREATED]]),"",A57+1)</f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  <c r="U58" s="9" t="s">
        <v>276</v>
      </c>
    </row>
    <row r="59" spans="1:21" x14ac:dyDescent="0.3">
      <c r="A59" s="2">
        <f>IF(ISBLANK(Table1[[#This Row],[DATE CREATED]]),"",A58+1)</f>
        <v>58</v>
      </c>
      <c r="B59" s="4">
        <v>45082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>
        <v>44865</v>
      </c>
      <c r="M59" s="8">
        <v>44866</v>
      </c>
      <c r="N59" s="5">
        <v>13419</v>
      </c>
      <c r="O59" s="7">
        <v>137.86799999999999</v>
      </c>
      <c r="P59" s="7">
        <v>188.06299999999999</v>
      </c>
      <c r="Q59" s="7">
        <f>SUM(Table1[[#This Row],[VACATION LEAVE]:[SICK LEAVE]])</f>
        <v>325.93099999999998</v>
      </c>
      <c r="R59" s="1">
        <v>4.8192699999999998E-2</v>
      </c>
      <c r="S59" s="6">
        <f>IF(ISBLANK(Table1[[#This Row],[MONTHLY SALARY]]),"-------",PRODUCT(N59,Q59:R59))</f>
        <v>210778.87411275029</v>
      </c>
      <c r="T59" t="s">
        <v>284</v>
      </c>
      <c r="U59" s="9" t="s">
        <v>276</v>
      </c>
    </row>
    <row r="60" spans="1:21" x14ac:dyDescent="0.3">
      <c r="A60" s="2">
        <f>IF(ISBLANK(Table1[[#This Row],[DATE CREATED]]),"",A59+1)</f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  <c r="U60" s="9" t="s">
        <v>276</v>
      </c>
    </row>
    <row r="61" spans="1:21" x14ac:dyDescent="0.3">
      <c r="A61" s="2">
        <f>IF(ISBLANK(Table1[[#This Row],[DATE CREATED]]),"",A60+1)</f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  <c r="U61" s="9" t="s">
        <v>276</v>
      </c>
    </row>
    <row r="62" spans="1:21" x14ac:dyDescent="0.3">
      <c r="A62" s="2">
        <f>IF(ISBLANK(Table1[[#This Row],[DATE CREATED]]),"",A61+1)</f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  <c r="U62" s="9" t="s">
        <v>276</v>
      </c>
    </row>
    <row r="63" spans="1:21" x14ac:dyDescent="0.3">
      <c r="A63" s="2">
        <f>IF(ISBLANK(Table1[[#This Row],[DATE CREATED]]),"",A62+1)</f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  <c r="U63" s="9" t="s">
        <v>276</v>
      </c>
    </row>
    <row r="64" spans="1:21" x14ac:dyDescent="0.3">
      <c r="A64" s="2">
        <f>IF(ISBLANK(Table1[[#This Row],[DATE CREATED]]),"",A63+1)</f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  <c r="U64" s="9" t="s">
        <v>276</v>
      </c>
    </row>
    <row r="65" spans="1:21" x14ac:dyDescent="0.3">
      <c r="A65" s="2">
        <f>IF(ISBLANK(Table1[[#This Row],[DATE CREATED]]),"",A64+1)</f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  <c r="U65" s="9" t="s">
        <v>276</v>
      </c>
    </row>
    <row r="66" spans="1:21" x14ac:dyDescent="0.3">
      <c r="A66" s="2">
        <f>IF(ISBLANK(Table1[[#This Row],[DATE CREATED]]),"",A65+1)</f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  <c r="U66" s="9" t="s">
        <v>276</v>
      </c>
    </row>
    <row r="67" spans="1:21" x14ac:dyDescent="0.3">
      <c r="A67" s="2">
        <f>IF(ISBLANK(Table1[[#This Row],[DATE CREATED]]),"",A66+1)</f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  <c r="U67" s="9" t="s">
        <v>276</v>
      </c>
    </row>
    <row r="68" spans="1:21" x14ac:dyDescent="0.3">
      <c r="A68" s="2">
        <f>IF(ISBLANK(Table1[[#This Row],[DATE CREATED]]),"",A67+1)</f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  <c r="U68" s="9" t="s">
        <v>276</v>
      </c>
    </row>
    <row r="69" spans="1:21" x14ac:dyDescent="0.3">
      <c r="A69" s="2">
        <f>IF(ISBLANK(Table1[[#This Row],[DATE CREATED]]),"",A68+1)</f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  <c r="U69" s="9" t="s">
        <v>276</v>
      </c>
    </row>
    <row r="70" spans="1:21" x14ac:dyDescent="0.3">
      <c r="A70" s="2">
        <f>IF(ISBLANK(Table1[[#This Row],[DATE CREATED]]),"",A69+1)</f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  <c r="U70" s="9" t="s">
        <v>276</v>
      </c>
    </row>
    <row r="71" spans="1:21" x14ac:dyDescent="0.3">
      <c r="A71" s="2">
        <f>IF(ISBLANK(Table1[[#This Row],[DATE CREATED]]),"",A70+1)</f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  <c r="U71" s="9" t="s">
        <v>276</v>
      </c>
    </row>
    <row r="72" spans="1:21" x14ac:dyDescent="0.3">
      <c r="A72" s="2">
        <f>IF(ISBLANK(Table1[[#This Row],[DATE CREATED]]),"",A71+1)</f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  <c r="U72" s="9" t="s">
        <v>276</v>
      </c>
    </row>
    <row r="73" spans="1:21" x14ac:dyDescent="0.3">
      <c r="A73" s="2">
        <f>IF(ISBLANK(Table1[[#This Row],[DATE CREATED]]),"",A72+1)</f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  <c r="U73" s="9"/>
    </row>
    <row r="74" spans="1:21" x14ac:dyDescent="0.3">
      <c r="A74" s="2">
        <f>IF(ISBLANK(Table1[[#This Row],[DATE CREATED]]),"",A73+1)</f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  <c r="U74" s="9" t="s">
        <v>276</v>
      </c>
    </row>
    <row r="75" spans="1:21" x14ac:dyDescent="0.3">
      <c r="A75" s="2">
        <f>IF(ISBLANK(Table1[[#This Row],[DATE CREATED]]),"",A74+1)</f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  <c r="U75" s="9" t="s">
        <v>276</v>
      </c>
    </row>
    <row r="76" spans="1:21" x14ac:dyDescent="0.3">
      <c r="A76" s="2">
        <f>IF(ISBLANK(Table1[[#This Row],[DATE CREATED]]),"",A75+1)</f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  <c r="U76" s="9" t="s">
        <v>276</v>
      </c>
    </row>
    <row r="77" spans="1:21" x14ac:dyDescent="0.3">
      <c r="A77" s="2">
        <f>IF(ISBLANK(Table1[[#This Row],[DATE CREATED]]),"",A76+1)</f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  <c r="U77" s="9" t="s">
        <v>276</v>
      </c>
    </row>
    <row r="78" spans="1:21" x14ac:dyDescent="0.3">
      <c r="A78" s="2">
        <f>IF(ISBLANK(Table1[[#This Row],[DATE CREATED]]),"",A77+1)</f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  <c r="U78" s="9" t="s">
        <v>276</v>
      </c>
    </row>
    <row r="79" spans="1:21" x14ac:dyDescent="0.3">
      <c r="A79" s="2">
        <f>IF(ISBLANK(Table1[[#This Row],[DATE CREATED]]),"",A78+1)</f>
        <v>78</v>
      </c>
      <c r="B79" s="4">
        <v>45064</v>
      </c>
      <c r="C79" s="2" t="s">
        <v>28</v>
      </c>
      <c r="D79" s="1" t="s">
        <v>21</v>
      </c>
      <c r="E79" s="1" t="s">
        <v>302</v>
      </c>
      <c r="F79" s="1" t="s">
        <v>303</v>
      </c>
      <c r="G79" s="1" t="s">
        <v>13</v>
      </c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MA. CARMELA D. ARELLANO</v>
      </c>
      <c r="I79" t="s">
        <v>304</v>
      </c>
      <c r="J79" t="s">
        <v>305</v>
      </c>
      <c r="K79" s="8">
        <v>42828</v>
      </c>
      <c r="L79" s="8">
        <v>44592</v>
      </c>
      <c r="M79" s="8">
        <f>IF(ISBLANK(Table1[[#This Row],[LASTDAY OF SERVICE]]),"---",Table1[[#This Row],[LASTDAY OF SERVICE]]+1)</f>
        <v>44593</v>
      </c>
      <c r="N79" s="5">
        <v>24167</v>
      </c>
      <c r="O79" s="7">
        <v>41.25</v>
      </c>
      <c r="P79" s="7">
        <v>61.25</v>
      </c>
      <c r="Q79" s="7">
        <f>SUM(Table1[[#This Row],[VACATION LEAVE]:[SICK LEAVE]])</f>
        <v>102.5</v>
      </c>
      <c r="R79" s="1">
        <v>4.8192699999999998E-2</v>
      </c>
      <c r="S79" s="6">
        <f>IF(ISBLANK(Table1[[#This Row],[MONTHLY SALARY]]),"-------",PRODUCT(N79,Q79:R79))</f>
        <v>119378.98054224999</v>
      </c>
      <c r="T79" s="1" t="s">
        <v>275</v>
      </c>
      <c r="U79" s="9" t="s">
        <v>276</v>
      </c>
    </row>
    <row r="80" spans="1:21" x14ac:dyDescent="0.3">
      <c r="A80" s="2">
        <f>IF(ISBLANK(Table1[[#This Row],[DATE CREATED]]),"",A79+1)</f>
        <v>79</v>
      </c>
      <c r="B80" s="4">
        <v>45079</v>
      </c>
      <c r="C80" s="2" t="s">
        <v>274</v>
      </c>
      <c r="D80" s="1" t="s">
        <v>23</v>
      </c>
      <c r="E80" s="1" t="s">
        <v>36</v>
      </c>
      <c r="F80" s="1" t="s">
        <v>306</v>
      </c>
      <c r="G80" s="1" t="s">
        <v>307</v>
      </c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GARRY L. BAYOT</v>
      </c>
      <c r="I80" t="s">
        <v>208</v>
      </c>
      <c r="J80" t="s">
        <v>260</v>
      </c>
      <c r="K80" s="8">
        <v>37865</v>
      </c>
      <c r="L80" s="8">
        <v>44742</v>
      </c>
      <c r="M80" s="8">
        <f>IF(ISBLANK(Table1[[#This Row],[LASTDAY OF SERVICE]]),"---",Table1[[#This Row],[LASTDAY OF SERVICE]]+1)</f>
        <v>44743</v>
      </c>
      <c r="N80" s="5">
        <v>11814</v>
      </c>
      <c r="O80" s="7">
        <v>47.5</v>
      </c>
      <c r="P80" s="7">
        <v>67.5</v>
      </c>
      <c r="Q80" s="7">
        <f>SUM(Table1[[#This Row],[VACATION LEAVE]:[SICK LEAVE]])</f>
        <v>115</v>
      </c>
      <c r="R80" s="1">
        <v>4.8192699999999998E-2</v>
      </c>
      <c r="S80" s="6">
        <f>IF(ISBLANK(Table1[[#This Row],[MONTHLY SALARY]]),"-------",PRODUCT(N80,Q80:R80))</f>
        <v>65475.084146999994</v>
      </c>
      <c r="T80" s="1" t="s">
        <v>308</v>
      </c>
      <c r="U80" s="9" t="s">
        <v>276</v>
      </c>
    </row>
    <row r="81" spans="1:20" x14ac:dyDescent="0.3">
      <c r="A81" s="2">
        <f>IF(ISBLANK(Table1[[#This Row],[DATE CREATED]]),"",A80+1)</f>
        <v>80</v>
      </c>
      <c r="B81" s="4">
        <v>45093</v>
      </c>
      <c r="C81" s="2" t="s">
        <v>274</v>
      </c>
      <c r="D81" s="1" t="s">
        <v>23</v>
      </c>
      <c r="E81" s="1" t="s">
        <v>92</v>
      </c>
      <c r="F81" s="1" t="s">
        <v>171</v>
      </c>
      <c r="G81" s="1" t="s">
        <v>92</v>
      </c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A. ANGCAYA</v>
      </c>
      <c r="I81" t="s">
        <v>309</v>
      </c>
      <c r="J81" t="s">
        <v>227</v>
      </c>
      <c r="K81" s="8"/>
      <c r="L81" s="8">
        <v>45062</v>
      </c>
      <c r="M81" s="8">
        <f>IF(ISBLANK(Table1[[#This Row],[LASTDAY OF SERVICE]]),"---",Table1[[#This Row],[LASTDAY OF SERVICE]]+1)</f>
        <v>45063</v>
      </c>
      <c r="N81" s="5">
        <v>12092</v>
      </c>
      <c r="O81" s="7">
        <v>77.485999999999947</v>
      </c>
      <c r="P81" s="7">
        <v>340.65</v>
      </c>
      <c r="Q81" s="7">
        <f>SUM(Table1[[#This Row],[VACATION LEAVE]:[SICK LEAVE]])</f>
        <v>418.13599999999991</v>
      </c>
      <c r="R81" s="1">
        <v>4.8192699999999998E-2</v>
      </c>
      <c r="S81" s="6">
        <f>IF(ISBLANK(Table1[[#This Row],[MONTHLY SALARY]]),"-------",PRODUCT(N81,Q81:R81))</f>
        <v>243667.13514466234</v>
      </c>
      <c r="T81" t="s">
        <v>287</v>
      </c>
    </row>
    <row r="82" spans="1:20" x14ac:dyDescent="0.3">
      <c r="A82" s="2">
        <f>IF(ISBLANK(Table1[[#This Row],[DATE CREATED]]),"",A81+1)</f>
        <v>81</v>
      </c>
      <c r="B82" s="4">
        <v>45093</v>
      </c>
      <c r="C82" s="2" t="s">
        <v>28</v>
      </c>
      <c r="D82" s="1" t="s">
        <v>21</v>
      </c>
      <c r="E82" s="1" t="s">
        <v>310</v>
      </c>
      <c r="F82" s="1" t="s">
        <v>311</v>
      </c>
      <c r="G82" s="1" t="s">
        <v>312</v>
      </c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ADELAIDA C. LUCIANO</v>
      </c>
      <c r="I82" t="s">
        <v>313</v>
      </c>
      <c r="J82" t="s">
        <v>314</v>
      </c>
      <c r="K82" s="8"/>
      <c r="L82" s="8">
        <v>45088</v>
      </c>
      <c r="M82" s="8">
        <f>IF(ISBLANK(Table1[[#This Row],[LASTDAY OF SERVICE]]),"---",Table1[[#This Row],[LASTDAY OF SERVICE]]+1)</f>
        <v>45089</v>
      </c>
      <c r="N82" s="5">
        <v>18212</v>
      </c>
      <c r="O82" s="7">
        <v>58.746000000000038</v>
      </c>
      <c r="P82" s="7">
        <v>267.98200000000003</v>
      </c>
      <c r="Q82" s="7">
        <f>SUM(Table1[[#This Row],[VACATION LEAVE]:[SICK LEAVE]])</f>
        <v>326.72800000000007</v>
      </c>
      <c r="R82" s="1">
        <v>4.8192699999999998E-2</v>
      </c>
      <c r="S82" s="6">
        <f>IF(ISBLANK(Table1[[#This Row],[MONTHLY SALARY]]),"-------",PRODUCT(N82,Q82:R82))</f>
        <v>286764.41249174724</v>
      </c>
      <c r="T82" t="s">
        <v>287</v>
      </c>
    </row>
    <row r="83" spans="1:20" x14ac:dyDescent="0.3">
      <c r="A83" s="2" t="str">
        <f>IF(ISBLANK(Table1[[#This Row],[DATE CREATED]]),"",A82+1)</f>
        <v/>
      </c>
      <c r="B83" s="4"/>
      <c r="C83" s="2"/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3" s="8"/>
      <c r="L83" s="8"/>
      <c r="M83" s="8" t="str">
        <f>IF(ISBLANK(Table1[[#This Row],[LASTDAY OF SERVICE]]),"---",Table1[[#This Row],[LASTDAY OF SERVICE]]+1)</f>
        <v>---</v>
      </c>
      <c r="N83" s="5"/>
      <c r="O83" s="7"/>
      <c r="P83" s="7"/>
      <c r="Q83" s="7">
        <f>SUM(Table1[[#This Row],[VACATION LEAVE]:[SICK LEAVE]])</f>
        <v>0</v>
      </c>
      <c r="S83" s="6" t="str">
        <f>IF(ISBLANK(Table1[[#This Row],[MONTHLY SALARY]]),"-------",PRODUCT(N83,Q83:R83))</f>
        <v>-------</v>
      </c>
    </row>
    <row r="84" spans="1:20" x14ac:dyDescent="0.3">
      <c r="A84" s="2" t="str">
        <f>IF(ISBLANK(Table1[[#This Row],[DATE CREATED]]),"",A83+1)</f>
        <v/>
      </c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M84" s="8" t="str">
        <f>IF(ISBLANK(Table1[[#This Row],[LASTDAY OF SERVICE]]),"---",Table1[[#This Row],[LASTDAY OF SERVICE]]+1)</f>
        <v>---</v>
      </c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20" x14ac:dyDescent="0.3">
      <c r="A85" s="2" t="str">
        <f>IF(ISBLANK(Table1[[#This Row],[DATE CREATED]]),"",A84+1)</f>
        <v/>
      </c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M85" s="8" t="str">
        <f>IF(ISBLANK(Table1[[#This Row],[LASTDAY OF SERVICE]]),"---",Table1[[#This Row],[LASTDAY OF SERVICE]]+1)</f>
        <v>---</v>
      </c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</sheetData>
  <phoneticPr fontId="2" type="noConversion"/>
  <dataValidations count="2">
    <dataValidation type="list" allowBlank="1" showInputMessage="1" showErrorMessage="1" sqref="D2:D85" xr:uid="{00000000-0002-0000-0000-000000000000}">
      <formula1>"MR, MS,MRS,DR,ATTY,ENGR, HON"</formula1>
    </dataValidation>
    <dataValidation type="list" allowBlank="1" showInputMessage="1" showErrorMessage="1" sqref="C2:C85" xr:uid="{00000000-0002-0000-0000-000001000000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2023-06-16T08:17:48Z</dcterms:modified>
</cp:coreProperties>
</file>