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codeName="ThisWorkbook"/>
  <mc:AlternateContent xmlns:mc="http://schemas.openxmlformats.org/markup-compatibility/2006">
    <mc:Choice Requires="x15">
      <x15ac:absPath xmlns:x15ac="http://schemas.microsoft.com/office/spreadsheetml/2010/11/ac" url="\\dole-pc\Users\DOLE\Desktop\LEAVE-CARD\NEW HR\DONE\"/>
    </mc:Choice>
  </mc:AlternateContent>
  <xr:revisionPtr revIDLastSave="0" documentId="13_ncr:1_{61ECCA48-9F1A-46FA-85AD-0CE98561252B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8" i="5" l="1"/>
  <c r="G73" i="5" l="1"/>
  <c r="G74" i="5"/>
  <c r="G66" i="5"/>
  <c r="F4" i="1" l="1"/>
  <c r="B3" i="1"/>
  <c r="B2" i="1"/>
  <c r="G62" i="5"/>
  <c r="G49" i="5"/>
  <c r="G36" i="5"/>
  <c r="G23" i="5"/>
  <c r="E9" i="5"/>
  <c r="G138" i="5"/>
  <c r="G137" i="5"/>
  <c r="G136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7" i="5"/>
  <c r="G76" i="5"/>
  <c r="G75" i="5"/>
  <c r="G72" i="5"/>
  <c r="G71" i="5"/>
  <c r="G70" i="5"/>
  <c r="G69" i="5"/>
  <c r="G68" i="5"/>
  <c r="G67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<sst xmlns="http://schemas.openxmlformats.org/spreadsheetml/2006/main" count="108" uniqueCount="66">
  <si>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</si>
  <si>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</si>
  <si>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</si>
  <si>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</si>
  <si>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</si>
  <si>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</si>
  <si>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</si>
  <si>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</si>
  <si>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</si>
  <si>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</si>
  <si>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</si>
  <si>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</si>
  <si>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</si>
  <si>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</si>
  <si>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</si>
  <si>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</si>
  <si>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</si>
  <si>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</si>
  <si>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</si>
  <si>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</si>
  <si>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</si>
  <si>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</si>
  <si>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</si>
  <si>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</si>
  <si>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</si>
  <si>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</si>
  <si>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</si>
  <si>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</si>
  <si>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</si>
  <si>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</si>
  <si>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</si>
  <si>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</si>
  <si>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</si>
  <si>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</si>
  <si>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</si>
  <si>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</si>
  <si>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</si>
  <si>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</si>
  <si>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</si>
  <si>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</si>
  <si>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</si>
  <si>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</si>
  <si>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</si>
  <si>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</si>
  <si>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</si>
  <si>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</si>
  <si>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</si>
  <si>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</si>
  <si>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</si>
  <si>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</si>
  <si>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DIAZ, CAROLINA</t>
  </si>
  <si>
    <t>SL(1-0-0)</t>
  </si>
  <si>
    <t>VL(17-0-0)</t>
  </si>
  <si>
    <t>VL(5-0-0)</t>
  </si>
  <si>
    <t>4/4-8/2022</t>
  </si>
  <si>
    <t>SL(3-0-0)</t>
  </si>
  <si>
    <t>7/20-22/2022</t>
  </si>
  <si>
    <t>7/25-27/2022</t>
  </si>
  <si>
    <t>12/7,14,15,20,22/2022</t>
  </si>
  <si>
    <t>5/8-12/2023</t>
  </si>
  <si>
    <t>SL(10-0-0)</t>
  </si>
  <si>
    <t>5/20,24-28,5/2-5/2023</t>
  </si>
  <si>
    <t>8/8-10/2023</t>
  </si>
  <si>
    <t>SP(3-0-0)</t>
  </si>
  <si>
    <t>VL(3-0-0)</t>
  </si>
  <si>
    <t>8/11,14,15/2023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</si>
</sst>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le15" displayName="Table15" ref="A8:K138" totalsRowShown="0" headerRowDxfId="39" headerRowBorderDxfId="38" tableBorderDxfId="37" totalsRowBorderDxfId="36">
  <tableColumns count="11">
    <tableColumn id="1" xr3:uid="{00000000-0010-0000-0000-000001000000}" name="PERIOD" dataDxfId="35"/>
    <tableColumn id="2" xr3:uid="{00000000-0010-0000-0000-000002000000}" name="PARTICULARS" dataDxfId="34"/>
    <tableColumn id="3" xr3:uid="{00000000-0010-0000-0000-000003000000}" name="EARNED" dataDxfId="33"/>
    <tableColumn id="4" xr3:uid="{00000000-0010-0000-0000-000004000000}" name="Absence Undertime W/ Pay" dataDxfId="32"/>
    <tableColumn id="5" xr3:uid="{00000000-0010-0000-0000-000005000000}" name="BALANCE" dataDxfId="31">
      <calculatedColumnFormula>SUM(Table15[EARNED])-SUM(Table15[Absence Undertime W/ Pay])+CONVERTION!$A$3</calculatedColumnFormula>
    </tableColumn>
    <tableColumn id="6" xr3:uid="{00000000-0010-0000-0000-000006000000}" name="Absence Undertime W/O Pay" dataDxfId="30"/>
    <tableColumn id="7" xr3:uid="{00000000-0010-0000-0000-000007000000}" name="EARNED " dataDxfId="29">
      <calculatedColumnFormula>IF(ISBLANK(Table15[[#This Row],[EARNED]]),"",Table15[[#This Row],[EARNED]])</calculatedColumnFormula>
    </tableColumn>
    <tableColumn id="8" xr3:uid="{00000000-0010-0000-0000-000008000000}" name="Absence Undertime  W/ Pay" dataDxfId="28"/>
    <tableColumn id="9" xr3:uid="{00000000-0010-0000-0000-000009000000}" name="BALANCE " dataDxfId="27">
      <calculatedColumnFormula>SUM(Table15[[EARNED ]])-SUM(Table15[Absence Undertime  W/ Pay])+CONVERTION!$B$3</calculatedColumnFormula>
    </tableColumn>
    <tableColumn id="10" xr3:uid="{00000000-0010-0000-0000-00000A000000}" name="Absence Undertime  W/O Pay" dataDxfId="26"/>
    <tableColumn id="11" xr3:uid="{00000000-0010-0000-0000-00000B000000}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8:K130" totalsRowShown="0" headerRowDxfId="24" headerRowBorderDxfId="23" tableBorderDxfId="22" totalsRowBorderDxfId="21">
  <tableColumns count="11">
    <tableColumn id="1" xr3:uid="{00000000-0010-0000-0100-000001000000}" name="PERIOD" dataDxfId="20"/>
    <tableColumn id="2" xr3:uid="{00000000-0010-0000-0100-000002000000}" name="PARTICULARS" dataDxfId="19"/>
    <tableColumn id="3" xr3:uid="{00000000-0010-0000-0100-000003000000}" name="EARNED" dataDxfId="18"/>
    <tableColumn id="4" xr3:uid="{00000000-0010-0000-0100-000004000000}" name="Absence Undertime W/ Pay" dataDxfId="17"/>
    <tableColumn id="5" xr3:uid="{00000000-0010-0000-0100-000005000000}" name="BALANCE" dataDxfId="16">
      <calculatedColumnFormula>SUM(Table1[EARNED])-SUM(Table1[Absence Undertime W/ Pay])+CONVERTION!$A$3</calculatedColumnFormula>
    </tableColumn>
    <tableColumn id="6" xr3:uid="{00000000-0010-0000-0100-000006000000}" name="Absence Undertime W/O Pay" dataDxfId="15"/>
    <tableColumn id="7" xr3:uid="{00000000-0010-0000-0100-000007000000}" name="EARNED " dataDxfId="14">
      <calculatedColumnFormula>IF(ISBLANK(Table1[[#This Row],[EARNED]]),"",Table1[[#This Row],[EARNED]])</calculatedColumnFormula>
    </tableColumn>
    <tableColumn id="8" xr3:uid="{00000000-0010-0000-0100-000008000000}" name="Absence Undertime  W/ Pay" dataDxfId="13"/>
    <tableColumn id="9" xr3:uid="{00000000-0010-0000-0100-000009000000}" name="BALANCE " dataDxfId="12">
      <calculatedColumnFormula>SUM(Table1[[EARNED ]])-SUM(Table1[Absence Undertime  W/ Pay])+CONVERTION!$B$3</calculatedColumnFormula>
    </tableColumn>
    <tableColumn id="10" xr3:uid="{00000000-0010-0000-0100-00000A000000}" name="Absence Undertime  W/O Pay" dataDxfId="11"/>
    <tableColumn id="11" xr3:uid="{00000000-0010-0000-01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200-000001000000}" name="DAYS"/>
    <tableColumn id="2" xr3:uid="{00000000-0010-0000-0200-000002000000}" name="HOURS"/>
    <tableColumn id="3" xr3:uid="{00000000-0010-0000-0200-000003000000}" name="MINUTES"/>
    <tableColumn id="4" xr3:uid="{00000000-0010-0000-02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3" displayName="Table3" ref="J2:L3" totalsRowShown="0" headerRowBorderDxfId="4" tableBorderDxfId="3">
  <autoFilter ref="J2:L3" xr:uid="{00000000-0009-0000-0100-000003000000}"/>
  <tableColumns count="3">
    <tableColumn id="1" xr3:uid="{00000000-0010-0000-0300-000001000000}" name="DATE STARTED" dataDxfId="2"/>
    <tableColumn id="2" xr3:uid="{00000000-0010-0000-0300-000002000000}" name="LEAVE EARN" dataDxfId="1">
      <calculatedColumnFormula>J4-1</calculatedColumnFormula>
    </tableColumn>
    <tableColumn id="3" xr3:uid="{00000000-0010-0000-03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138"/>
  <sheetViews>
    <sheetView tabSelected="1" zoomScale="110" zoomScaleNormal="110" workbookViewId="0">
      <pane ySplit="4008" topLeftCell="A83" activePane="bottomLeft"/>
      <selection activeCell="F4" sqref="F4:G4"/>
      <selection pane="bottomLeft" activeCell="B91" sqref="B91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0" t="s">
        <v>50</v>
      </c>
      <c r="C2" s="50"/>
      <c r="D2" s="21" t="s">
        <v>14</v>
      </c>
      <c r="E2" s="10"/>
      <c r="F2" s="54"/>
      <c r="G2" s="54"/>
      <c r="H2" s="28" t="s">
        <v>10</v>
      </c>
      <c r="I2" s="25"/>
      <c r="J2" s="55"/>
      <c r="K2" s="56"/>
    </row>
    <row r="3" spans="1:11" x14ac:dyDescent="0.3">
      <c r="A3" s="18" t="s">
        <v>15</v>
      </c>
      <c r="B3" s="50"/>
      <c r="C3" s="50"/>
      <c r="D3" s="22" t="s">
        <v>13</v>
      </c>
      <c r="F3" s="57">
        <v>43101</v>
      </c>
      <c r="G3" s="51"/>
      <c r="H3" s="26" t="s">
        <v>11</v>
      </c>
      <c r="I3" s="26"/>
      <c r="J3" s="58"/>
      <c r="K3" s="59"/>
    </row>
    <row r="4" spans="1:11" ht="14.4" customHeight="1" x14ac:dyDescent="0.3">
      <c r="A4" s="18" t="s">
        <v>16</v>
      </c>
      <c r="B4" s="50" t="s">
        <v>48</v>
      </c>
      <c r="C4" s="50"/>
      <c r="D4" s="22" t="s">
        <v>12</v>
      </c>
      <c r="F4" s="51"/>
      <c r="G4" s="51"/>
      <c r="H4" s="26" t="s">
        <v>17</v>
      </c>
      <c r="I4" s="26"/>
      <c r="J4" s="51"/>
      <c r="K4" s="52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SUM(Table15[EARNED])-SUM(Table15[Absence Undertime W/ Pay])</f>
        <v>28.75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60.75</v>
      </c>
      <c r="J9" s="11"/>
      <c r="K9" s="20"/>
    </row>
    <row r="10" spans="1:11" x14ac:dyDescent="0.3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3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3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3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3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3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3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3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3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3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3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3">
      <c r="A22" s="40">
        <v>43435</v>
      </c>
      <c r="B22" s="20" t="s">
        <v>49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3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3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3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3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3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3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3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3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3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3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3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3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3">
      <c r="A35" s="40">
        <v>43800</v>
      </c>
      <c r="B35" s="20" t="s">
        <v>49</v>
      </c>
      <c r="C35" s="13">
        <v>1.25</v>
      </c>
      <c r="D35" s="39">
        <v>5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3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3">
      <c r="A37" s="40">
        <v>43831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3">
      <c r="A38" s="40">
        <v>43862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3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3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3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3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3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3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3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3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3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3">
      <c r="A48" s="40">
        <v>44166</v>
      </c>
      <c r="B48" s="20" t="s">
        <v>49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3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3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3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3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3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3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3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3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3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3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3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3">
      <c r="A60" s="40">
        <v>44501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3">
      <c r="A61" s="40">
        <v>44531</v>
      </c>
      <c r="B61" s="20" t="s">
        <v>49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3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3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3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3">
      <c r="A65" s="40">
        <v>44621</v>
      </c>
      <c r="B65" s="20" t="s">
        <v>51</v>
      </c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>
        <v>1</v>
      </c>
      <c r="I65" s="9"/>
      <c r="J65" s="11"/>
      <c r="K65" s="49">
        <v>44631</v>
      </c>
    </row>
    <row r="66" spans="1:11" x14ac:dyDescent="0.3">
      <c r="A66" s="40"/>
      <c r="B66" s="20" t="s">
        <v>52</v>
      </c>
      <c r="C66" s="13"/>
      <c r="D66" s="39">
        <v>17</v>
      </c>
      <c r="E66" s="9"/>
      <c r="F66" s="20"/>
      <c r="G66" s="13" t="str">
        <f>IF(ISBLANK(Table15[[#This Row],[EARNED]]),"",Table15[[#This Row],[EARNED]])</f>
        <v/>
      </c>
      <c r="H66" s="39"/>
      <c r="I66" s="9"/>
      <c r="J66" s="11"/>
      <c r="K66" s="49"/>
    </row>
    <row r="67" spans="1:11" x14ac:dyDescent="0.3">
      <c r="A67" s="40">
        <v>44652</v>
      </c>
      <c r="B67" s="20" t="s">
        <v>53</v>
      </c>
      <c r="C67" s="13">
        <v>1.25</v>
      </c>
      <c r="D67" s="39">
        <v>5</v>
      </c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 t="s">
        <v>54</v>
      </c>
    </row>
    <row r="68" spans="1:11" x14ac:dyDescent="0.3">
      <c r="A68" s="40">
        <v>44682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3">
      <c r="A69" s="40">
        <v>44713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3">
      <c r="A70" s="40">
        <v>44743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3">
      <c r="A71" s="40">
        <v>44774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3">
      <c r="A72" s="40">
        <v>44805</v>
      </c>
      <c r="B72" s="20" t="s">
        <v>51</v>
      </c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>
        <v>1</v>
      </c>
      <c r="I72" s="9"/>
      <c r="J72" s="11"/>
      <c r="K72" s="49">
        <v>44832</v>
      </c>
    </row>
    <row r="73" spans="1:11" x14ac:dyDescent="0.3">
      <c r="A73" s="40"/>
      <c r="B73" s="20" t="s">
        <v>55</v>
      </c>
      <c r="C73" s="13"/>
      <c r="D73" s="39"/>
      <c r="E73" s="9"/>
      <c r="F73" s="20"/>
      <c r="G73" s="13" t="str">
        <f>IF(ISBLANK(Table15[[#This Row],[EARNED]]),"",Table15[[#This Row],[EARNED]])</f>
        <v/>
      </c>
      <c r="H73" s="39">
        <v>3</v>
      </c>
      <c r="I73" s="9"/>
      <c r="J73" s="11"/>
      <c r="K73" s="20" t="s">
        <v>56</v>
      </c>
    </row>
    <row r="74" spans="1:11" x14ac:dyDescent="0.3">
      <c r="A74" s="40"/>
      <c r="B74" s="20" t="s">
        <v>55</v>
      </c>
      <c r="C74" s="13"/>
      <c r="D74" s="39"/>
      <c r="E74" s="9"/>
      <c r="F74" s="20"/>
      <c r="G74" s="13" t="str">
        <f>IF(ISBLANK(Table15[[#This Row],[EARNED]]),"",Table15[[#This Row],[EARNED]])</f>
        <v/>
      </c>
      <c r="H74" s="39">
        <v>3</v>
      </c>
      <c r="I74" s="9"/>
      <c r="J74" s="11"/>
      <c r="K74" s="20" t="s">
        <v>57</v>
      </c>
    </row>
    <row r="75" spans="1:11" x14ac:dyDescent="0.3">
      <c r="A75" s="40">
        <v>44835</v>
      </c>
      <c r="B75" s="20"/>
      <c r="C75" s="13">
        <v>1.25</v>
      </c>
      <c r="D75" s="39"/>
      <c r="E75" s="9"/>
      <c r="F75" s="20"/>
      <c r="G75" s="13">
        <f>IF(ISBLANK(Table15[[#This Row],[EARNED]]),"",Table15[[#This Row],[EARNED]])</f>
        <v>1.25</v>
      </c>
      <c r="H75" s="39"/>
      <c r="I75" s="9"/>
      <c r="J75" s="11"/>
      <c r="K75" s="20"/>
    </row>
    <row r="76" spans="1:11" x14ac:dyDescent="0.3">
      <c r="A76" s="40">
        <v>44866</v>
      </c>
      <c r="B76" s="20" t="s">
        <v>51</v>
      </c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>
        <v>1</v>
      </c>
      <c r="I76" s="9"/>
      <c r="J76" s="11"/>
      <c r="K76" s="49">
        <v>44876</v>
      </c>
    </row>
    <row r="77" spans="1:11" x14ac:dyDescent="0.3">
      <c r="A77" s="40">
        <v>44896</v>
      </c>
      <c r="B77" s="20" t="s">
        <v>51</v>
      </c>
      <c r="C77" s="13">
        <v>1.25</v>
      </c>
      <c r="D77" s="39"/>
      <c r="E77" s="9"/>
      <c r="F77" s="20"/>
      <c r="G77" s="13">
        <f>IF(ISBLANK(Table15[[#This Row],[EARNED]]),"",Table15[[#This Row],[EARNED]])</f>
        <v>1.25</v>
      </c>
      <c r="H77" s="39">
        <v>1</v>
      </c>
      <c r="I77" s="9"/>
      <c r="J77" s="11"/>
      <c r="K77" s="49">
        <v>44918</v>
      </c>
    </row>
    <row r="78" spans="1:11" x14ac:dyDescent="0.3">
      <c r="A78" s="40"/>
      <c r="B78" s="20" t="s">
        <v>49</v>
      </c>
      <c r="C78" s="13"/>
      <c r="D78" s="39">
        <v>5</v>
      </c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49" t="s">
        <v>58</v>
      </c>
    </row>
    <row r="79" spans="1:11" x14ac:dyDescent="0.3">
      <c r="A79" s="48" t="s">
        <v>47</v>
      </c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3">
      <c r="A80" s="40">
        <v>44927</v>
      </c>
      <c r="B80" s="20"/>
      <c r="C80" s="13">
        <v>1.25</v>
      </c>
      <c r="D80" s="39"/>
      <c r="E80" s="9"/>
      <c r="F80" s="20"/>
      <c r="G80" s="13">
        <f>IF(ISBLANK(Table15[[#This Row],[EARNED]]),"",Table15[[#This Row],[EARNED]])</f>
        <v>1.25</v>
      </c>
      <c r="H80" s="39"/>
      <c r="I80" s="9"/>
      <c r="J80" s="11"/>
      <c r="K80" s="20"/>
    </row>
    <row r="81" spans="1:11" x14ac:dyDescent="0.3">
      <c r="A81" s="40">
        <v>44958</v>
      </c>
      <c r="B81" s="20"/>
      <c r="C81" s="13">
        <v>1.25</v>
      </c>
      <c r="D81" s="39"/>
      <c r="E81" s="9"/>
      <c r="F81" s="20"/>
      <c r="G81" s="13">
        <f>IF(ISBLANK(Table15[[#This Row],[EARNED]]),"",Table15[[#This Row],[EARNED]])</f>
        <v>1.25</v>
      </c>
      <c r="H81" s="39"/>
      <c r="I81" s="9"/>
      <c r="J81" s="11"/>
      <c r="K81" s="20"/>
    </row>
    <row r="82" spans="1:11" x14ac:dyDescent="0.3">
      <c r="A82" s="40">
        <v>44986</v>
      </c>
      <c r="B82" s="20"/>
      <c r="C82" s="13">
        <v>1.25</v>
      </c>
      <c r="D82" s="39"/>
      <c r="E82" s="9"/>
      <c r="F82" s="20"/>
      <c r="G82" s="13">
        <f>IF(ISBLANK(Table15[[#This Row],[EARNED]]),"",Table15[[#This Row],[EARNED]])</f>
        <v>1.25</v>
      </c>
      <c r="H82" s="39"/>
      <c r="I82" s="9"/>
      <c r="J82" s="11"/>
      <c r="K82" s="20"/>
    </row>
    <row r="83" spans="1:11" x14ac:dyDescent="0.3">
      <c r="A83" s="40">
        <v>45017</v>
      </c>
      <c r="B83" s="20" t="s">
        <v>51</v>
      </c>
      <c r="C83" s="13">
        <v>1.25</v>
      </c>
      <c r="D83" s="39"/>
      <c r="E83" s="9"/>
      <c r="F83" s="20"/>
      <c r="G83" s="13">
        <f>IF(ISBLANK(Table15[[#This Row],[EARNED]]),"",Table15[[#This Row],[EARNED]])</f>
        <v>1.25</v>
      </c>
      <c r="H83" s="39">
        <v>1</v>
      </c>
      <c r="I83" s="9"/>
      <c r="J83" s="11"/>
      <c r="K83" s="49">
        <v>45021</v>
      </c>
    </row>
    <row r="84" spans="1:11" x14ac:dyDescent="0.3">
      <c r="A84" s="40">
        <v>45047</v>
      </c>
      <c r="B84" s="20" t="s">
        <v>53</v>
      </c>
      <c r="C84" s="13">
        <v>1.25</v>
      </c>
      <c r="D84" s="39">
        <v>5</v>
      </c>
      <c r="E84" s="9"/>
      <c r="F84" s="20"/>
      <c r="G84" s="13">
        <f>IF(ISBLANK(Table15[[#This Row],[EARNED]]),"",Table15[[#This Row],[EARNED]])</f>
        <v>1.25</v>
      </c>
      <c r="H84" s="39"/>
      <c r="I84" s="9"/>
      <c r="J84" s="11"/>
      <c r="K84" s="20" t="s">
        <v>59</v>
      </c>
    </row>
    <row r="85" spans="1:11" x14ac:dyDescent="0.3">
      <c r="A85" s="40"/>
      <c r="B85" s="20" t="s">
        <v>60</v>
      </c>
      <c r="C85" s="13"/>
      <c r="D85" s="39"/>
      <c r="E85" s="9"/>
      <c r="F85" s="20"/>
      <c r="G85" s="13" t="str">
        <f>IF(ISBLANK(Table15[[#This Row],[EARNED]]),"",Table15[[#This Row],[EARNED]])</f>
        <v/>
      </c>
      <c r="H85" s="39">
        <v>10</v>
      </c>
      <c r="I85" s="9"/>
      <c r="J85" s="11"/>
      <c r="K85" s="20" t="s">
        <v>61</v>
      </c>
    </row>
    <row r="86" spans="1:11" x14ac:dyDescent="0.3">
      <c r="A86" s="40"/>
      <c r="B86" s="20" t="s">
        <v>51</v>
      </c>
      <c r="C86" s="13"/>
      <c r="D86" s="39"/>
      <c r="E86" s="9"/>
      <c r="F86" s="20"/>
      <c r="G86" s="13" t="str">
        <f>IF(ISBLANK(Table15[[#This Row],[EARNED]]),"",Table15[[#This Row],[EARNED]])</f>
        <v/>
      </c>
      <c r="H86" s="39">
        <v>1</v>
      </c>
      <c r="I86" s="9"/>
      <c r="J86" s="11"/>
      <c r="K86" s="49">
        <v>45075</v>
      </c>
    </row>
    <row r="87" spans="1:11" x14ac:dyDescent="0.3">
      <c r="A87" s="40">
        <v>45078</v>
      </c>
      <c r="B87" s="20"/>
      <c r="C87" s="13">
        <v>1.25</v>
      </c>
      <c r="D87" s="39"/>
      <c r="E87" s="9"/>
      <c r="F87" s="20"/>
      <c r="G87" s="13">
        <f>IF(ISBLANK(Table15[[#This Row],[EARNED]]),"",Table15[[#This Row],[EARNED]])</f>
        <v>1.25</v>
      </c>
      <c r="H87" s="39"/>
      <c r="I87" s="9"/>
      <c r="J87" s="11"/>
      <c r="K87" s="20"/>
    </row>
    <row r="88" spans="1:11" x14ac:dyDescent="0.3">
      <c r="A88" s="40">
        <v>45108</v>
      </c>
      <c r="B88" s="20" t="s">
        <v>51</v>
      </c>
      <c r="C88" s="13">
        <v>1.25</v>
      </c>
      <c r="D88" s="39"/>
      <c r="E88" s="9"/>
      <c r="F88" s="20"/>
      <c r="G88" s="13">
        <f>IF(ISBLANK(Table15[[#This Row],[EARNED]]),"",Table15[[#This Row],[EARNED]])</f>
        <v>1.25</v>
      </c>
      <c r="H88" s="39">
        <v>1</v>
      </c>
      <c r="I88" s="9"/>
      <c r="J88" s="11"/>
      <c r="K88" s="49">
        <v>45117</v>
      </c>
    </row>
    <row r="89" spans="1:11" x14ac:dyDescent="0.3">
      <c r="A89" s="40"/>
      <c r="B89" s="20" t="s">
        <v>63</v>
      </c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 t="s">
        <v>62</v>
      </c>
    </row>
    <row r="90" spans="1:11" x14ac:dyDescent="0.3">
      <c r="A90" s="40"/>
      <c r="B90" s="20" t="s">
        <v>64</v>
      </c>
      <c r="C90" s="13"/>
      <c r="D90" s="39">
        <v>3</v>
      </c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 t="s">
        <v>65</v>
      </c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3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3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3">
      <c r="A134" s="40"/>
      <c r="B134" s="20"/>
      <c r="C134" s="13"/>
      <c r="D134" s="39"/>
      <c r="E134" s="9"/>
      <c r="F134" s="20"/>
      <c r="G134" s="13" t="str">
        <f>IF(ISBLANK(Table15[[#This Row],[EARNED]]),"",Table15[[#This Row],[EARNED]])</f>
        <v/>
      </c>
      <c r="H134" s="39"/>
      <c r="I134" s="9"/>
      <c r="J134" s="11"/>
      <c r="K134" s="20"/>
    </row>
    <row r="135" spans="1:11" x14ac:dyDescent="0.3">
      <c r="A135" s="40"/>
      <c r="B135" s="20"/>
      <c r="C135" s="13"/>
      <c r="D135" s="39"/>
      <c r="E135" s="9"/>
      <c r="F135" s="20"/>
      <c r="G135" s="13" t="str">
        <f>IF(ISBLANK(Table15[[#This Row],[EARNED]]),"",Table15[[#This Row],[EARNED]])</f>
        <v/>
      </c>
      <c r="H135" s="39"/>
      <c r="I135" s="9"/>
      <c r="J135" s="11"/>
      <c r="K135" s="20"/>
    </row>
    <row r="136" spans="1:11" x14ac:dyDescent="0.3">
      <c r="A136" s="40"/>
      <c r="B136" s="20"/>
      <c r="C136" s="13"/>
      <c r="D136" s="39"/>
      <c r="E136" s="9"/>
      <c r="F136" s="20"/>
      <c r="G136" s="13" t="str">
        <f>IF(ISBLANK(Table15[[#This Row],[EARNED]]),"",Table15[[#This Row],[EARNED]])</f>
        <v/>
      </c>
      <c r="H136" s="39"/>
      <c r="I136" s="9"/>
      <c r="J136" s="11"/>
      <c r="K136" s="20"/>
    </row>
    <row r="137" spans="1:11" x14ac:dyDescent="0.3">
      <c r="A137" s="40"/>
      <c r="B137" s="20"/>
      <c r="C137" s="13"/>
      <c r="D137" s="39"/>
      <c r="E137" s="9"/>
      <c r="F137" s="20"/>
      <c r="G137" s="13" t="str">
        <f>IF(ISBLANK(Table15[[#This Row],[EARNED]]),"",Table15[[#This Row],[EARNED]])</f>
        <v/>
      </c>
      <c r="H137" s="39"/>
      <c r="I137" s="9"/>
      <c r="J137" s="11"/>
      <c r="K137" s="20"/>
    </row>
    <row r="138" spans="1:11" x14ac:dyDescent="0.3">
      <c r="A138" s="41"/>
      <c r="B138" s="15"/>
      <c r="C138" s="42"/>
      <c r="D138" s="43"/>
      <c r="E138" s="9"/>
      <c r="F138" s="15"/>
      <c r="G138" s="42" t="str">
        <f>IF(ISBLANK(Table15[[#This Row],[EARNED]]),"",Table15[[#This Row],[EARNED]])</f>
        <v/>
      </c>
      <c r="H138" s="43"/>
      <c r="I138" s="9"/>
      <c r="J138" s="12"/>
      <c r="K138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count="2">
    <dataValidation type="list" allowBlank="1" showInputMessage="1" showErrorMessage="1" sqref="B4:C4" xr:uid="{00000000-0002-0000-0100-000000000000}">
      <formula1>"PERMANENT, CO-TERMINUS, CASUAL, JOBCON"</formula1>
    </dataValidation>
    <dataValidation type="list" allowBlank="1" showInputMessage="1" showErrorMessage="1" sqref="F2:G2" xr:uid="{00000000-0002-0000-0100-000001000000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2:K130"/>
  <sheetViews>
    <sheetView zoomScale="120" zoomScaleNormal="120" workbookViewId="0">
      <pane ySplit="4428" topLeftCell="A9" activePane="bottomLeft"/>
      <selection activeCell="B2" sqref="B2:C2"/>
      <selection pane="bottomLeft" activeCell="C16" sqref="C16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0" t="str">
        <f>IF(ISBLANK('2018 LEAVE CREDITS'!B2:C2),"---------",'2018 LEAVE CREDITS'!B2:C2)</f>
        <v>DIAZ, CAROLINA</v>
      </c>
      <c r="C2" s="50"/>
      <c r="D2" s="21" t="s">
        <v>14</v>
      </c>
      <c r="E2" s="10"/>
      <c r="F2" s="54"/>
      <c r="G2" s="54"/>
      <c r="H2" s="28" t="s">
        <v>10</v>
      </c>
      <c r="I2" s="25"/>
      <c r="J2" s="55"/>
      <c r="K2" s="56"/>
    </row>
    <row r="3" spans="1:11" x14ac:dyDescent="0.3">
      <c r="A3" s="18" t="s">
        <v>15</v>
      </c>
      <c r="B3" s="50" t="str">
        <f>IF(ISBLANK('2018 LEAVE CREDITS'!B3:C3),"",'2018 LEAVE CREDITS'!B3:C3)</f>
        <v/>
      </c>
      <c r="C3" s="50"/>
      <c r="D3" s="22" t="s">
        <v>13</v>
      </c>
      <c r="F3" s="57"/>
      <c r="G3" s="51"/>
      <c r="H3" s="26" t="s">
        <v>11</v>
      </c>
      <c r="I3" s="26"/>
      <c r="J3" s="58"/>
      <c r="K3" s="59"/>
    </row>
    <row r="4" spans="1:11" ht="14.4" customHeight="1" x14ac:dyDescent="0.3">
      <c r="A4" s="18" t="s">
        <v>16</v>
      </c>
      <c r="B4" s="50"/>
      <c r="C4" s="50"/>
      <c r="D4" s="22" t="s">
        <v>12</v>
      </c>
      <c r="F4" s="51" t="str">
        <f>IF(ISBLANK('2018 LEAVE CREDITS'!F4:G4),"",'2018 LEAVE CREDITS'!F4:G4)</f>
        <v/>
      </c>
      <c r="G4" s="51"/>
      <c r="H4" s="26" t="s">
        <v>17</v>
      </c>
      <c r="I4" s="26"/>
      <c r="J4" s="51"/>
      <c r="K4" s="52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0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0</v>
      </c>
      <c r="J9" s="11"/>
      <c r="K9" s="20"/>
    </row>
    <row r="10" spans="1:11" x14ac:dyDescent="0.3">
      <c r="A10" s="40"/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/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3">
      <c r="A12" s="40"/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3">
      <c r="A13" s="40"/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3">
      <c r="A14" s="40"/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3">
      <c r="A15" s="40"/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3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3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3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3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3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3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3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3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3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3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3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3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3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3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3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3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3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3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3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3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3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3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3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3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3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3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3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3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3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3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3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3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3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3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3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3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3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3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3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3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3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3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3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3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3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3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3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2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2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L67"/>
  <sheetViews>
    <sheetView zoomScale="120" zoomScaleNormal="120" workbookViewId="0">
      <selection activeCell="G23" sqref="G2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/>
      <c r="B3" s="11"/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1" t="s">
        <v>38</v>
      </c>
      <c r="J6" s="61"/>
      <c r="K6" s="61"/>
      <c r="L6" s="61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2023-08-02T08:08:14Z</dcterms:modified>
</cp:coreProperties>
</file>