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\\dole-pc\Users\DOLE\Desktop\LEAVE-CARD\NEW HR\DONE\"/>
    </mc:Choice>
  </mc:AlternateContent>
  <xr:revisionPtr revIDLastSave="0" documentId="13_ncr:1_{0BA25557-8B7E-4293-BD09-180B8391C6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2" i="1"/>
  <c r="G13" i="1"/>
  <c r="G9" i="1"/>
  <c r="G10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F3" i="1" l="1"/>
  <c r="B4" i="1"/>
  <c r="F4" i="1" l="1"/>
  <c r="B3" i="1"/>
  <c r="B2" i="1"/>
  <c r="G62" i="5"/>
  <c r="G49" i="5"/>
  <c r="G36" i="5"/>
  <c r="G23" i="5"/>
  <c r="E9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J4" i="3"/>
  <c r="E9" i="1"/>
  <c r="I9" i="5" l="1"/>
  <c r="K3" i="3"/>
  <c r="L3" i="3" s="1"/>
  <c r="I9" i="1"/>
</calcChain>
</file>

<file path=xl/sharedStrings.xml><?xml version="1.0" encoding="utf-8"?>
<sst xmlns="http://schemas.openxmlformats.org/spreadsheetml/2006/main" count="97" uniqueCount="61">
  <si>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</si>
  <si>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</si>
  <si>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</si>
  <si>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</si>
  <si>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</si>
  <si>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</si>
  <si>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</si>
  <si>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</si>
  <si>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</si>
  <si>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</si>
  <si>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</si>
  <si>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</si>
  <si>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</si>
  <si>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</si>
  <si>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</si>
  <si>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</si>
  <si>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</si>
  <si>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</si>
  <si>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</si>
  <si>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</si>
  <si>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</si>
  <si>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</si>
  <si>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</si>
  <si>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</si>
  <si>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</si>
  <si>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</si>
  <si>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</si>
  <si>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</si>
  <si>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</si>
  <si>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</si>
  <si>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</si>
  <si>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</si>
  <si>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</si>
  <si>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</si>
  <si>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</si>
  <si>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</si>
  <si>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</si>
  <si>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</si>
  <si>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</si>
  <si>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</si>
  <si>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</si>
  <si>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</si>
  <si>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</si>
  <si>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</si>
  <si>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</si>
  <si>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</si>
  <si>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</si>
  <si>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</si>
  <si>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</si>
  <si>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</si>
  <si>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LANDICHO, ELEANOR</t>
  </si>
  <si>
    <t>VL(5-0-0)</t>
  </si>
  <si>
    <t>5/23-31/2018</t>
  </si>
  <si>
    <t>SL(1-0-0)</t>
  </si>
  <si>
    <t>SL(3-0-0)</t>
  </si>
  <si>
    <t>7/27,28,30/3019</t>
  </si>
  <si>
    <t>7/22-26/2019</t>
  </si>
  <si>
    <t>VL(8-0-0)</t>
  </si>
  <si>
    <t>1/5-14/2022</t>
  </si>
  <si>
    <t>12/26,27,28,29,30</t>
  </si>
  <si>
    <t>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</si>
</sst>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5" displayName="Table15" ref="A8:K134" totalsRowShown="0" headerRowDxfId="39" headerRowBorderDxfId="38" tableBorderDxfId="37" totalsRowBorderDxfId="36">
  <tableColumns count="11">
    <tableColumn id="1" xr3:uid="{00000000-0010-0000-0000-000001000000}" name="PERIOD" dataDxfId="35"/>
    <tableColumn id="2" xr3:uid="{00000000-0010-0000-0000-000002000000}" name="PARTICULARS" dataDxfId="34"/>
    <tableColumn id="3" xr3:uid="{00000000-0010-0000-0000-000003000000}" name="EARNED" dataDxfId="33"/>
    <tableColumn id="4" xr3:uid="{00000000-0010-0000-0000-000004000000}" name="Absence Undertime W/ Pay" dataDxfId="32"/>
    <tableColumn id="5" xr3:uid="{00000000-0010-0000-0000-000005000000}" name="BALANCE" dataDxfId="31">
      <calculatedColumnFormula>SUM(Table15[EARNED])-SUM(Table15[Absence Undertime W/ Pay])+CONVERTION!$A$3</calculatedColumnFormula>
    </tableColumn>
    <tableColumn id="6" xr3:uid="{00000000-0010-0000-0000-000006000000}" name="Absence Undertime W/O Pay" dataDxfId="30"/>
    <tableColumn id="7" xr3:uid="{00000000-0010-0000-0000-000007000000}" name="EARNED " dataDxfId="29">
      <calculatedColumnFormula>IF(ISBLANK(Table15[[#This Row],[EARNED]]),"",Table15[[#This Row],[EARNED]])</calculatedColumnFormula>
    </tableColumn>
    <tableColumn id="8" xr3:uid="{00000000-0010-0000-0000-000008000000}" name="Absence Undertime  W/ Pay" dataDxfId="28"/>
    <tableColumn id="9" xr3:uid="{00000000-0010-0000-0000-000009000000}" name="BALANCE " dataDxfId="27">
      <calculatedColumnFormula>SUM(Table15[[EARNED ]])-SUM(Table15[Absence Undertime  W/ Pay])+CONVERTION!$B$3</calculatedColumnFormula>
    </tableColumn>
    <tableColumn id="10" xr3:uid="{00000000-0010-0000-0000-00000A000000}" name="Absence Undertime  W/O Pay" dataDxfId="26"/>
    <tableColumn id="11" xr3:uid="{00000000-0010-0000-0000-00000B000000}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130" totalsRowShown="0" headerRowDxfId="24" headerRowBorderDxfId="23" tableBorderDxfId="22" totalsRowBorderDxfId="21">
  <tableColumns count="11">
    <tableColumn id="1" xr3:uid="{00000000-0010-0000-0100-000001000000}" name="PERIOD" dataDxfId="20"/>
    <tableColumn id="2" xr3:uid="{00000000-0010-0000-0100-000002000000}" name="PARTICULARS" dataDxfId="19"/>
    <tableColumn id="3" xr3:uid="{00000000-0010-0000-0100-000003000000}" name="EARNED" dataDxfId="18"/>
    <tableColumn id="4" xr3:uid="{00000000-0010-0000-0100-000004000000}" name="Absence Undertime W/ Pay" dataDxfId="17"/>
    <tableColumn id="5" xr3:uid="{00000000-0010-0000-0100-000005000000}" name="BALANCE" dataDxfId="16">
      <calculatedColumnFormula>SUM(Table1[EARNED])-SUM(Table1[Absence Undertime W/ Pay])+CONVERTION!$A$3</calculatedColumnFormula>
    </tableColumn>
    <tableColumn id="6" xr3:uid="{00000000-0010-0000-0100-000006000000}" name="Absence Undertime W/O Pay" dataDxfId="15"/>
    <tableColumn id="7" xr3:uid="{00000000-0010-0000-0100-000007000000}" name="EARNED " dataDxfId="14">
      <calculatedColumnFormula>IF(ISBLANK(Table1[[#This Row],[EARNED]]),"",Table1[[#This Row],[EARNED]])</calculatedColumnFormula>
    </tableColumn>
    <tableColumn id="8" xr3:uid="{00000000-0010-0000-0100-000008000000}" name="Absence Undertime  W/ Pay" dataDxfId="13"/>
    <tableColumn id="9" xr3:uid="{00000000-0010-0000-0100-000009000000}" name="BALANCE " dataDxfId="12">
      <calculatedColumnFormula>SUM(Table1[[EARNED ]])-SUM(Table1[Absence Undertime  W/ Pay])+CONVERTION!$B$3</calculatedColumnFormula>
    </tableColumn>
    <tableColumn id="10" xr3:uid="{00000000-0010-0000-0100-00000A000000}" name="Absence Undertime  W/O Pay" dataDxfId="11"/>
    <tableColumn id="11" xr3:uid="{00000000-0010-0000-01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200-000001000000}" name="DAYS"/>
    <tableColumn id="2" xr3:uid="{00000000-0010-0000-0200-000002000000}" name="HOURS"/>
    <tableColumn id="3" xr3:uid="{00000000-0010-0000-0200-000003000000}" name="MINUTES"/>
    <tableColumn id="4" xr3:uid="{00000000-0010-0000-02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J2:L3" totalsRowShown="0" headerRowBorderDxfId="4" tableBorderDxfId="3">
  <autoFilter ref="J2:L3" xr:uid="{00000000-0009-0000-0100-000003000000}"/>
  <tableColumns count="3">
    <tableColumn id="1" xr3:uid="{00000000-0010-0000-0300-000001000000}" name="DATE STARTED" dataDxfId="2"/>
    <tableColumn id="2" xr3:uid="{00000000-0010-0000-0300-000002000000}" name="LEAVE EARN" dataDxfId="1">
      <calculatedColumnFormula>J4-1</calculatedColumnFormula>
    </tableColumn>
    <tableColumn id="3" xr3:uid="{00000000-0010-0000-03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34"/>
  <sheetViews>
    <sheetView tabSelected="1" zoomScale="92" zoomScaleNormal="92" workbookViewId="0">
      <pane ySplit="3384" topLeftCell="A76" activePane="bottomLeft"/>
      <selection activeCell="F5" sqref="F5"/>
      <selection pane="bottomLeft" activeCell="E85" sqref="E85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50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3">
      <c r="A3" s="18" t="s">
        <v>15</v>
      </c>
      <c r="B3" s="50"/>
      <c r="C3" s="50"/>
      <c r="D3" s="22" t="s">
        <v>13</v>
      </c>
      <c r="F3" s="54"/>
      <c r="G3" s="55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0" t="s">
        <v>48</v>
      </c>
      <c r="C4" s="50"/>
      <c r="D4" s="22" t="s">
        <v>12</v>
      </c>
      <c r="F4" s="55" t="s">
        <v>60</v>
      </c>
      <c r="G4" s="55"/>
      <c r="H4" s="26" t="s">
        <v>17</v>
      </c>
      <c r="I4" s="26"/>
      <c r="J4" s="55"/>
      <c r="K4" s="58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SUM(Table15[EARNED])-SUM(Table15[Absence Undertime W/ Pay])</f>
        <v>58.75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83.75</v>
      </c>
      <c r="J9" s="11"/>
      <c r="K9" s="20"/>
    </row>
    <row r="10" spans="1:11" x14ac:dyDescent="0.3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 t="s">
        <v>51</v>
      </c>
      <c r="C15" s="13">
        <v>1.25</v>
      </c>
      <c r="D15" s="39">
        <v>5</v>
      </c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 t="s">
        <v>52</v>
      </c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/>
      <c r="C22" s="13">
        <v>1.25</v>
      </c>
      <c r="D22" s="39"/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3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 t="s">
        <v>51</v>
      </c>
      <c r="C30" s="13">
        <v>1.25</v>
      </c>
      <c r="D30" s="39">
        <v>5</v>
      </c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49" t="s">
        <v>56</v>
      </c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3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3">
      <c r="A35" s="40">
        <v>43800</v>
      </c>
      <c r="B35" s="20"/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3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3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3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3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3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3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3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3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3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3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3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3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3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3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3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3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3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3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3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3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3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3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3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3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3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3">
      <c r="A61" s="40">
        <v>44531</v>
      </c>
      <c r="B61" s="20" t="s">
        <v>49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3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3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3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3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3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3">
      <c r="A67" s="40">
        <v>44682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3">
      <c r="A68" s="40">
        <v>44713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3">
      <c r="A69" s="40">
        <v>44743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3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3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3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3">
      <c r="A73" s="40">
        <v>44866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3">
      <c r="A74" s="40">
        <v>44896</v>
      </c>
      <c r="B74" s="20" t="s">
        <v>49</v>
      </c>
      <c r="C74" s="13">
        <v>1.25</v>
      </c>
      <c r="D74" s="39">
        <v>5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 t="s">
        <v>59</v>
      </c>
    </row>
    <row r="75" spans="1:11" x14ac:dyDescent="0.3">
      <c r="A75" s="48" t="s">
        <v>47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3">
      <c r="A76" s="40">
        <v>44957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3">
      <c r="A77" s="40">
        <v>44985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3">
      <c r="A78" s="40">
        <v>45016</v>
      </c>
      <c r="B78" s="20"/>
      <c r="C78" s="13">
        <v>1.25</v>
      </c>
      <c r="D78" s="39"/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/>
    </row>
    <row r="79" spans="1:11" x14ac:dyDescent="0.3">
      <c r="A79" s="40">
        <v>45046</v>
      </c>
      <c r="B79" s="20"/>
      <c r="C79" s="13">
        <v>1.25</v>
      </c>
      <c r="D79" s="39"/>
      <c r="E79" s="9"/>
      <c r="F79" s="20"/>
      <c r="G79" s="13">
        <f>IF(ISBLANK(Table15[[#This Row],[EARNED]]),"",Table15[[#This Row],[EARNED]])</f>
        <v>1.25</v>
      </c>
      <c r="H79" s="39"/>
      <c r="I79" s="9"/>
      <c r="J79" s="11"/>
      <c r="K79" s="20"/>
    </row>
    <row r="80" spans="1:11" x14ac:dyDescent="0.3">
      <c r="A80" s="40">
        <v>45077</v>
      </c>
      <c r="B80" s="20"/>
      <c r="C80" s="13">
        <v>1.25</v>
      </c>
      <c r="D80" s="39"/>
      <c r="E80" s="9"/>
      <c r="F80" s="20"/>
      <c r="G80" s="13">
        <f>IF(ISBLANK(Table15[[#This Row],[EARNED]]),"",Table15[[#This Row],[EARNED]])</f>
        <v>1.25</v>
      </c>
      <c r="H80" s="39"/>
      <c r="I80" s="9"/>
      <c r="J80" s="11"/>
      <c r="K80" s="20"/>
    </row>
    <row r="81" spans="1:11" x14ac:dyDescent="0.3">
      <c r="A81" s="40">
        <v>45107</v>
      </c>
      <c r="B81" s="20"/>
      <c r="C81" s="13">
        <v>1.25</v>
      </c>
      <c r="D81" s="39"/>
      <c r="E81" s="9"/>
      <c r="F81" s="20"/>
      <c r="G81" s="13">
        <f>IF(ISBLANK(Table15[[#This Row],[EARNED]]),"",Table15[[#This Row],[EARNED]])</f>
        <v>1.25</v>
      </c>
      <c r="H81" s="39"/>
      <c r="I81" s="9"/>
      <c r="J81" s="11"/>
      <c r="K81" s="20"/>
    </row>
    <row r="82" spans="1:11" x14ac:dyDescent="0.3">
      <c r="A82" s="40">
        <v>45138</v>
      </c>
      <c r="B82" s="20"/>
      <c r="C82" s="13">
        <v>1.25</v>
      </c>
      <c r="D82" s="39"/>
      <c r="E82" s="9"/>
      <c r="F82" s="20"/>
      <c r="G82" s="13">
        <f>IF(ISBLANK(Table15[[#This Row],[EARNED]]),"",Table15[[#This Row],[EARNED]])</f>
        <v>1.25</v>
      </c>
      <c r="H82" s="39"/>
      <c r="I82" s="9"/>
      <c r="J82" s="11"/>
      <c r="K82" s="20"/>
    </row>
    <row r="83" spans="1:11" x14ac:dyDescent="0.3">
      <c r="A83" s="40">
        <v>45169</v>
      </c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3">
      <c r="A84" s="40">
        <v>45199</v>
      </c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3">
      <c r="A85" s="40">
        <v>45230</v>
      </c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3">
      <c r="A86" s="40">
        <v>45260</v>
      </c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3">
      <c r="A87" s="40">
        <v>45291</v>
      </c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3">
      <c r="A88" s="40">
        <v>45322</v>
      </c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3">
      <c r="A89" s="40">
        <v>45351</v>
      </c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3">
      <c r="A90" s="40">
        <v>45382</v>
      </c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3">
      <c r="A91" s="40">
        <v>45412</v>
      </c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3">
      <c r="A92" s="40">
        <v>45443</v>
      </c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3">
      <c r="A93" s="40">
        <v>45473</v>
      </c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3">
      <c r="A94" s="40">
        <v>45504</v>
      </c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3">
      <c r="A95" s="40">
        <v>45535</v>
      </c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3">
      <c r="A134" s="41"/>
      <c r="B134" s="15"/>
      <c r="C134" s="42"/>
      <c r="D134" s="43"/>
      <c r="E134" s="9"/>
      <c r="F134" s="15"/>
      <c r="G134" s="42" t="str">
        <f>IF(ISBLANK(Table15[[#This Row],[EARNED]]),"",Table15[[#This Row],[EARNED]])</f>
        <v/>
      </c>
      <c r="H134" s="43"/>
      <c r="I134" s="9"/>
      <c r="J134" s="12"/>
      <c r="K134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00000000-0002-0000-0100-000000000000}">
      <formula1>"PERMANENT, CO-TERMINUS, CASUAL,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2:K130"/>
  <sheetViews>
    <sheetView zoomScale="150" zoomScaleNormal="150" workbookViewId="0">
      <pane ySplit="5532" topLeftCell="A13" activePane="bottomLeft"/>
      <selection activeCell="B4" sqref="B4:C4"/>
      <selection pane="bottomLeft" activeCell="A16" sqref="A1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tr">
        <f>IF(ISBLANK('2018 LEAVE CREDITS'!B2:C2),"---------",'2018 LEAVE CREDITS'!B2:C2)</f>
        <v>LANDICHO, ELEANOR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3">
      <c r="A3" s="18" t="s">
        <v>15</v>
      </c>
      <c r="B3" s="50" t="str">
        <f>IF(ISBLANK('2018 LEAVE CREDITS'!B3:C3),"",'2018 LEAVE CREDITS'!B3:C3)</f>
        <v/>
      </c>
      <c r="C3" s="50"/>
      <c r="D3" s="22" t="s">
        <v>13</v>
      </c>
      <c r="F3" s="54" t="str">
        <f>IF(ISBLANK('2018 LEAVE CREDITS'!F3:G3),"---------",'2018 LEAVE CREDITS'!F3:G3)</f>
        <v>---------</v>
      </c>
      <c r="G3" s="55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0" t="str">
        <f>IF(ISBLANK('2018 LEAVE CREDITS'!B4:C4),"---------",'2018 LEAVE CREDITS'!B4:C4)</f>
        <v>CASUAL</v>
      </c>
      <c r="C4" s="50"/>
      <c r="D4" s="22" t="s">
        <v>12</v>
      </c>
      <c r="F4" s="55" t="str">
        <f>IF(ISBLANK('2018 LEAVE CREDITS'!F4:G4),"",'2018 LEAVE CREDITS'!F4:G4)</f>
        <v>ONT</v>
      </c>
      <c r="G4" s="55"/>
      <c r="H4" s="26" t="s">
        <v>17</v>
      </c>
      <c r="I4" s="26"/>
      <c r="J4" s="55"/>
      <c r="K4" s="58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90.167000000000002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122.667</v>
      </c>
      <c r="J9" s="11"/>
      <c r="K9" s="20"/>
    </row>
    <row r="10" spans="1:11" x14ac:dyDescent="0.3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43647</v>
      </c>
      <c r="B11" s="20" t="s">
        <v>53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</v>
      </c>
      <c r="I11" s="9"/>
      <c r="J11" s="11"/>
      <c r="K11" s="49">
        <v>43677</v>
      </c>
    </row>
    <row r="12" spans="1:11" x14ac:dyDescent="0.3">
      <c r="A12" s="40"/>
      <c r="B12" s="20" t="s">
        <v>54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3</v>
      </c>
      <c r="I12" s="9"/>
      <c r="J12" s="11"/>
      <c r="K12" s="20" t="s">
        <v>55</v>
      </c>
    </row>
    <row r="13" spans="1:11" x14ac:dyDescent="0.3">
      <c r="A13" s="40">
        <v>43709</v>
      </c>
      <c r="B13" s="20" t="s">
        <v>53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1</v>
      </c>
      <c r="I13" s="9"/>
      <c r="J13" s="11"/>
      <c r="K13" s="49">
        <v>43735</v>
      </c>
    </row>
    <row r="14" spans="1:11" x14ac:dyDescent="0.3">
      <c r="A14" s="48" t="s">
        <v>46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>
        <v>44562</v>
      </c>
      <c r="B15" s="20" t="s">
        <v>57</v>
      </c>
      <c r="C15" s="13"/>
      <c r="D15" s="39">
        <v>8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58</v>
      </c>
    </row>
    <row r="16" spans="1:11" x14ac:dyDescent="0.3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3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3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3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2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2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67"/>
  <sheetViews>
    <sheetView zoomScale="120" zoomScaleNormal="120" workbookViewId="0">
      <selection activeCell="B3" sqref="B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>
        <v>98.167000000000002</v>
      </c>
      <c r="B3" s="11">
        <v>127.667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2023-08-02T01:54:19Z</dcterms:modified>
</cp:coreProperties>
</file>