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AE2216D4-D962-4205-ABD5-04F6FA676481}" xr6:coauthVersionLast="47" xr6:coauthVersionMax="47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8" i="5" l="1"/>
  <c r="G20" i="1"/>
  <c r="G77" i="5"/>
  <c r="G73" i="5"/>
  <c r="G26" i="5"/>
  <c r="G14" i="5"/>
  <c r="F3" i="1" l="1"/>
  <c r="B4" i="1"/>
  <c r="F4" i="1" l="1"/>
  <c r="B3" i="1"/>
  <c r="B2" i="1"/>
  <c r="G64" i="5"/>
  <c r="G51" i="5"/>
  <c r="G38" i="5"/>
  <c r="G24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6" i="5"/>
  <c r="G75" i="5"/>
  <c r="G74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7" i="5"/>
  <c r="G36" i="5"/>
  <c r="G35" i="5"/>
  <c r="G34" i="5"/>
  <c r="G33" i="5"/>
  <c r="G32" i="5"/>
  <c r="G31" i="5"/>
  <c r="G30" i="5"/>
  <c r="G29" i="5"/>
  <c r="G28" i="5"/>
  <c r="G27" i="5"/>
  <c r="G25" i="5"/>
  <c r="G23" i="5"/>
  <c r="G22" i="5"/>
  <c r="G21" i="5"/>
  <c r="G20" i="5"/>
  <c r="G19" i="5"/>
  <c r="G18" i="5"/>
  <c r="G17" i="5"/>
  <c r="G16" i="5"/>
  <c r="G15" i="5"/>
  <c r="G13" i="5"/>
  <c r="G12" i="5"/>
  <c r="G11" i="5"/>
  <c r="G10" i="5"/>
  <c r="G9" i="5"/>
  <c r="G3" i="3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<sst xmlns="http://schemas.openxmlformats.org/spreadsheetml/2006/main" count="137" uniqueCount="77">
  <si>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</si>
  <si>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</si>
  <si>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</si>
  <si>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</si>
  <si>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</si>
  <si>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</si>
  <si>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</si>
  <si>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</si>
  <si>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</si>
  <si>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</si>
  <si>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</si>
  <si>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</si>
  <si>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</si>
  <si>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</si>
  <si>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</si>
  <si>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</si>
  <si>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</si>
  <si>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</si>
  <si>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</si>
  <si>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</si>
  <si>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</si>
  <si>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</si>
  <si>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</si>
  <si>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</si>
  <si>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</si>
  <si>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</si>
  <si>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</si>
  <si>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</si>
  <si>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</si>
  <si>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</si>
  <si>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</si>
  <si>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</si>
  <si>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</si>
  <si>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</si>
  <si>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</si>
  <si>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</si>
  <si>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</si>
  <si>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</si>
  <si>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</si>
  <si>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</si>
  <si>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</si>
  <si>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</si>
  <si>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</si>
  <si>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</si>
  <si>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</si>
  <si>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</si>
  <si>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</si>
  <si>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</si>
  <si>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</si>
  <si>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RODRIGUEZ, RAYMUNDO</t>
  </si>
  <si>
    <t>FL(3-0-0)</t>
  </si>
  <si>
    <t>4/11-13/2018</t>
  </si>
  <si>
    <t>SP(1-0-0)</t>
  </si>
  <si>
    <t>FL(2-0-0)</t>
  </si>
  <si>
    <t>3/19,20/2018</t>
  </si>
  <si>
    <t>VL(1-0-0)</t>
  </si>
  <si>
    <t>SL(1-0-0)</t>
  </si>
  <si>
    <t>FILIAL 1/20/2019</t>
  </si>
  <si>
    <t>VL(2-0-0)</t>
  </si>
  <si>
    <t>VL(3-0-0)</t>
  </si>
  <si>
    <t>1/24,25/2019</t>
  </si>
  <si>
    <t>2/20-22/2019</t>
  </si>
  <si>
    <t>SP(2-0-0)</t>
  </si>
  <si>
    <t>12/26-28/2019</t>
  </si>
  <si>
    <t>3/18-20/2020</t>
  </si>
  <si>
    <t>10/12-14/2020</t>
  </si>
  <si>
    <t>1/29,30/2021</t>
  </si>
  <si>
    <t>3/15,19/2021</t>
  </si>
  <si>
    <t>2/18,19/2022</t>
  </si>
  <si>
    <t>PL(7-0-0)</t>
  </si>
  <si>
    <t>8/4-6, 8-13/2022</t>
  </si>
  <si>
    <t>10/27,28/2022</t>
  </si>
  <si>
    <t>3/18,20/2023</t>
  </si>
  <si>
    <t>SL(2-0-0)</t>
  </si>
  <si>
    <t>7/21,22/2023</t>
  </si>
  <si>
    <t>FL(1-0-0)</t>
  </si>
  <si>
    <t>8/3-5/2023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</si>
</sst>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8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8"/>
  <sheetViews>
    <sheetView zoomScale="95" zoomScaleNormal="95" workbookViewId="0">
      <pane ySplit="3516" topLeftCell="A73" activePane="bottomLeft"/>
      <selection activeCell="E9" sqref="E9"/>
      <selection pane="bottomLeft" activeCell="I78" sqref="I7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49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/>
      <c r="C3" s="51"/>
      <c r="D3" s="22" t="s">
        <v>13</v>
      </c>
      <c r="F3" s="58"/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56.75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52</v>
      </c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3">
      <c r="A14" s="40"/>
      <c r="B14" s="20" t="s">
        <v>53</v>
      </c>
      <c r="C14" s="13"/>
      <c r="D14" s="39">
        <v>2</v>
      </c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49" t="s">
        <v>54</v>
      </c>
    </row>
    <row r="15" spans="1:11" x14ac:dyDescent="0.3">
      <c r="A15" s="40">
        <v>43191</v>
      </c>
      <c r="B15" s="20" t="s">
        <v>50</v>
      </c>
      <c r="C15" s="13">
        <v>1.25</v>
      </c>
      <c r="D15" s="39">
        <v>3</v>
      </c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 t="s">
        <v>51</v>
      </c>
    </row>
    <row r="16" spans="1:11" x14ac:dyDescent="0.3">
      <c r="A16" s="40">
        <v>43221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40">
        <v>43252</v>
      </c>
      <c r="B17" s="15"/>
      <c r="C17" s="13">
        <v>1.25</v>
      </c>
      <c r="D17" s="43"/>
      <c r="E17" s="9"/>
      <c r="F17" s="15"/>
      <c r="G17" s="42">
        <f>IF(ISBLANK(Table15[[#This Row],[EARNED]]),"",Table15[[#This Row],[EARNED]])</f>
        <v>1.25</v>
      </c>
      <c r="H17" s="43"/>
      <c r="I17" s="9"/>
      <c r="J17" s="12"/>
      <c r="K17" s="15"/>
    </row>
    <row r="18" spans="1:11" x14ac:dyDescent="0.3">
      <c r="A18" s="40">
        <v>43282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43313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 t="s">
        <v>52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57</v>
      </c>
    </row>
    <row r="26" spans="1:11" x14ac:dyDescent="0.3">
      <c r="A26" s="40"/>
      <c r="B26" s="20" t="s">
        <v>58</v>
      </c>
      <c r="C26" s="13"/>
      <c r="D26" s="39">
        <v>2</v>
      </c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 t="s">
        <v>60</v>
      </c>
    </row>
    <row r="27" spans="1:11" x14ac:dyDescent="0.3">
      <c r="A27" s="40">
        <v>43497</v>
      </c>
      <c r="B27" s="20" t="s">
        <v>59</v>
      </c>
      <c r="C27" s="13">
        <v>1.25</v>
      </c>
      <c r="D27" s="39">
        <v>3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61</v>
      </c>
    </row>
    <row r="28" spans="1:11" x14ac:dyDescent="0.3">
      <c r="A28" s="40">
        <v>43525</v>
      </c>
      <c r="B28" s="20" t="s">
        <v>52</v>
      </c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49">
        <v>43539</v>
      </c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43617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43647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43678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43709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43739</v>
      </c>
      <c r="B35" s="20" t="s">
        <v>52</v>
      </c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49">
        <v>43750</v>
      </c>
    </row>
    <row r="36" spans="1:11" x14ac:dyDescent="0.3">
      <c r="A36" s="40">
        <v>43770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43800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8" t="s">
        <v>44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>
        <v>43831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43862</v>
      </c>
      <c r="B40" s="20" t="s">
        <v>52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49">
        <v>43889</v>
      </c>
    </row>
    <row r="41" spans="1:11" x14ac:dyDescent="0.3">
      <c r="A41" s="40">
        <v>43891</v>
      </c>
      <c r="B41" s="20" t="s">
        <v>50</v>
      </c>
      <c r="C41" s="13">
        <v>1.25</v>
      </c>
      <c r="D41" s="39">
        <v>3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64</v>
      </c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 t="s">
        <v>52</v>
      </c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49">
        <v>44104</v>
      </c>
    </row>
    <row r="48" spans="1:11" x14ac:dyDescent="0.3">
      <c r="A48" s="40">
        <v>44105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44136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44166</v>
      </c>
      <c r="B50" s="20" t="s">
        <v>53</v>
      </c>
      <c r="C50" s="13">
        <v>1.25</v>
      </c>
      <c r="D50" s="39">
        <v>2</v>
      </c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8" t="s">
        <v>45</v>
      </c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>
        <v>44197</v>
      </c>
      <c r="B52" s="20" t="s">
        <v>53</v>
      </c>
      <c r="C52" s="13">
        <v>1.25</v>
      </c>
      <c r="D52" s="39">
        <v>2</v>
      </c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 t="s">
        <v>66</v>
      </c>
    </row>
    <row r="53" spans="1:11" x14ac:dyDescent="0.3">
      <c r="A53" s="40">
        <v>44228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44256</v>
      </c>
      <c r="B54" s="20" t="s">
        <v>62</v>
      </c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 t="s">
        <v>67</v>
      </c>
    </row>
    <row r="55" spans="1:11" x14ac:dyDescent="0.3">
      <c r="A55" s="40">
        <v>44287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44317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44348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44378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44409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44440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44470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44501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0">
        <v>44531</v>
      </c>
      <c r="B63" s="20" t="s">
        <v>50</v>
      </c>
      <c r="C63" s="13">
        <v>1.25</v>
      </c>
      <c r="D63" s="39">
        <v>3</v>
      </c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>
        <v>44562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44593</v>
      </c>
      <c r="B66" s="20" t="s">
        <v>58</v>
      </c>
      <c r="C66" s="13">
        <v>1.25</v>
      </c>
      <c r="D66" s="39">
        <v>2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68</v>
      </c>
    </row>
    <row r="67" spans="1:11" x14ac:dyDescent="0.3">
      <c r="A67" s="40">
        <v>44621</v>
      </c>
      <c r="B67" s="20" t="s">
        <v>52</v>
      </c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49">
        <v>44635</v>
      </c>
    </row>
    <row r="68" spans="1:11" x14ac:dyDescent="0.3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44743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44774</v>
      </c>
      <c r="B72" s="20" t="s">
        <v>69</v>
      </c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 t="s">
        <v>70</v>
      </c>
    </row>
    <row r="73" spans="1:11" x14ac:dyDescent="0.3">
      <c r="A73" s="40"/>
      <c r="B73" s="20" t="s">
        <v>62</v>
      </c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44896</v>
      </c>
      <c r="B77" s="20" t="s">
        <v>53</v>
      </c>
      <c r="C77" s="13">
        <v>1.25</v>
      </c>
      <c r="D77" s="39">
        <v>2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 t="s">
        <v>71</v>
      </c>
    </row>
    <row r="78" spans="1:11" x14ac:dyDescent="0.3">
      <c r="A78" s="40"/>
      <c r="B78" s="20" t="s">
        <v>75</v>
      </c>
      <c r="C78" s="13"/>
      <c r="D78" s="39">
        <v>1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>
        <v>44927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44986</v>
      </c>
      <c r="B82" s="20" t="s">
        <v>53</v>
      </c>
      <c r="C82" s="13">
        <v>1.25</v>
      </c>
      <c r="D82" s="39">
        <v>2</v>
      </c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 t="s">
        <v>72</v>
      </c>
    </row>
    <row r="83" spans="1:11" x14ac:dyDescent="0.3">
      <c r="A83" s="40">
        <v>45017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45047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45078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45108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tabSelected="1" zoomScale="94" zoomScaleNormal="94" workbookViewId="0">
      <pane ySplit="3516" topLeftCell="A16" activePane="bottomLeft"/>
      <selection activeCell="B4" sqref="B4:C4"/>
      <selection pane="bottomLeft" activeCell="D29" sqref="D2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RODRIGUEZ, RAYMUNDO</v>
      </c>
      <c r="C2" s="51"/>
      <c r="D2" s="21" t="s">
        <v>14</v>
      </c>
      <c r="E2" s="10"/>
      <c r="F2" s="55"/>
      <c r="G2" s="55"/>
      <c r="H2" s="28" t="s">
        <v>10</v>
      </c>
      <c r="I2" s="25"/>
      <c r="J2" s="56"/>
      <c r="K2" s="57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8" t="str">
        <f>IF(ISBLANK('2018 LEAVE CREDITS'!F3:G3),"---------",'2018 LEAVE CREDITS'!F3:G3)</f>
        <v>---------</v>
      </c>
      <c r="G3" s="52"/>
      <c r="H3" s="26" t="s">
        <v>11</v>
      </c>
      <c r="I3" s="26"/>
      <c r="J3" s="59"/>
      <c r="K3" s="60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2" t="str">
        <f>IF(ISBLANK('2018 LEAVE CREDITS'!F4:G4),"",'2018 LEAVE CREDITS'!F4:G4)</f>
        <v/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147.203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212.083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43374</v>
      </c>
      <c r="B11" s="20" t="s">
        <v>55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43405</v>
      </c>
      <c r="B12" s="20" t="s">
        <v>56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43412</v>
      </c>
    </row>
    <row r="13" spans="1:11" x14ac:dyDescent="0.3">
      <c r="A13" s="40"/>
      <c r="B13" s="20" t="s">
        <v>56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43425</v>
      </c>
    </row>
    <row r="14" spans="1:11" x14ac:dyDescent="0.3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43525</v>
      </c>
      <c r="B15" s="20" t="s">
        <v>59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43739</v>
      </c>
      <c r="B16" s="15" t="s">
        <v>56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43762</v>
      </c>
    </row>
    <row r="17" spans="1:11" x14ac:dyDescent="0.3">
      <c r="A17" s="40">
        <v>43800</v>
      </c>
      <c r="B17" s="20" t="s">
        <v>59</v>
      </c>
      <c r="C17" s="13"/>
      <c r="D17" s="39">
        <v>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63</v>
      </c>
    </row>
    <row r="18" spans="1:11" x14ac:dyDescent="0.3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44105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44130</v>
      </c>
    </row>
    <row r="20" spans="1:11" x14ac:dyDescent="0.3">
      <c r="A20" s="40"/>
      <c r="B20" s="20" t="s">
        <v>59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 t="s">
        <v>65</v>
      </c>
    </row>
    <row r="21" spans="1:11" x14ac:dyDescent="0.3">
      <c r="A21" s="48" t="s">
        <v>46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44562</v>
      </c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44590</v>
      </c>
    </row>
    <row r="23" spans="1:11" x14ac:dyDescent="0.3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44986</v>
      </c>
      <c r="B24" s="20" t="s">
        <v>52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45000</v>
      </c>
    </row>
    <row r="25" spans="1:11" x14ac:dyDescent="0.3">
      <c r="A25" s="40">
        <v>45078</v>
      </c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45082</v>
      </c>
    </row>
    <row r="26" spans="1:11" x14ac:dyDescent="0.3">
      <c r="A26" s="40"/>
      <c r="B26" s="20" t="s">
        <v>52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45096</v>
      </c>
    </row>
    <row r="27" spans="1:11" x14ac:dyDescent="0.3">
      <c r="A27" s="40">
        <v>45108</v>
      </c>
      <c r="B27" s="20" t="s">
        <v>73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74</v>
      </c>
    </row>
    <row r="28" spans="1:11" x14ac:dyDescent="0.3">
      <c r="A28" s="40">
        <v>45134</v>
      </c>
      <c r="B28" s="20" t="s">
        <v>59</v>
      </c>
      <c r="C28" s="13"/>
      <c r="D28" s="39">
        <v>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76</v>
      </c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160.203</v>
      </c>
      <c r="B3" s="11">
        <v>220.083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2023-08-02T05:56:30Z</dcterms:modified>
</cp:coreProperties>
</file>