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0" i="1" l="1"/>
  <c r="G342" i="1" l="1"/>
  <c r="G343" i="1" l="1"/>
  <c r="G267" i="1" l="1"/>
  <c r="G269" i="1"/>
  <c r="G265" i="1"/>
  <c r="G261" i="1"/>
  <c r="G259" i="1"/>
  <c r="G257" i="1"/>
  <c r="G253" i="1"/>
  <c r="G248" i="1"/>
  <c r="G241" i="1"/>
  <c r="G244" i="1"/>
  <c r="G227" i="1"/>
  <c r="G229" i="1"/>
  <c r="G216" i="1"/>
  <c r="G196" i="1"/>
  <c r="G198" i="1"/>
  <c r="G200" i="1"/>
  <c r="G202" i="1"/>
  <c r="G204" i="1"/>
  <c r="G207" i="1"/>
  <c r="G210" i="1"/>
  <c r="G212" i="1"/>
  <c r="G213" i="1"/>
  <c r="G162" i="1"/>
  <c r="G163" i="1"/>
  <c r="G154" i="1"/>
  <c r="G146" i="1"/>
  <c r="G141" i="1"/>
  <c r="G142" i="1"/>
  <c r="G138" i="1"/>
  <c r="G129" i="1"/>
  <c r="G130" i="1"/>
  <c r="G126" i="1"/>
  <c r="G120" i="1"/>
  <c r="G117" i="1"/>
  <c r="G106" i="1"/>
  <c r="G111" i="1"/>
  <c r="G108" i="1"/>
  <c r="G109" i="1"/>
  <c r="G104" i="1"/>
  <c r="G102" i="1"/>
  <c r="G99" i="1"/>
  <c r="G95" i="1"/>
  <c r="G93" i="1"/>
  <c r="G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4" i="1"/>
  <c r="G96" i="1"/>
  <c r="G97" i="1"/>
  <c r="G98" i="1"/>
  <c r="G100" i="1"/>
  <c r="G101" i="1"/>
  <c r="G103" i="1"/>
  <c r="G105" i="1"/>
  <c r="G107" i="1"/>
  <c r="G110" i="1"/>
  <c r="G112" i="1"/>
  <c r="G113" i="1"/>
  <c r="G114" i="1"/>
  <c r="G115" i="1"/>
  <c r="G116" i="1"/>
  <c r="G118" i="1"/>
  <c r="G119" i="1"/>
  <c r="G121" i="1"/>
  <c r="G122" i="1"/>
  <c r="G123" i="1"/>
  <c r="G124" i="1"/>
  <c r="G125" i="1"/>
  <c r="G127" i="1"/>
  <c r="G128" i="1"/>
  <c r="G131" i="1"/>
  <c r="G132" i="1"/>
  <c r="G133" i="1"/>
  <c r="G134" i="1"/>
  <c r="G135" i="1"/>
  <c r="G136" i="1"/>
  <c r="G137" i="1"/>
  <c r="G139" i="1"/>
  <c r="G140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4" i="1"/>
  <c r="G165" i="1"/>
  <c r="G166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7" i="1"/>
  <c r="G199" i="1"/>
  <c r="G201" i="1"/>
  <c r="G203" i="1"/>
  <c r="G205" i="1"/>
  <c r="G206" i="1"/>
  <c r="G208" i="1"/>
  <c r="G209" i="1"/>
  <c r="G211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6" i="1"/>
  <c r="G237" i="1"/>
  <c r="G243" i="1"/>
  <c r="G245" i="1"/>
  <c r="G246" i="1"/>
  <c r="G247" i="1"/>
  <c r="G249" i="1"/>
  <c r="G250" i="1"/>
  <c r="G252" i="1"/>
  <c r="G255" i="1"/>
  <c r="G256" i="1"/>
  <c r="G258" i="1"/>
  <c r="G260" i="1"/>
  <c r="G262" i="1"/>
  <c r="G263" i="1"/>
  <c r="G264" i="1"/>
  <c r="G266" i="1"/>
  <c r="G268" i="1"/>
  <c r="G270" i="1"/>
  <c r="G271" i="1"/>
  <c r="G274" i="1"/>
  <c r="G275" i="1"/>
  <c r="A12" i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6" i="1" s="1"/>
  <c r="A38" i="1" s="1"/>
  <c r="A40" i="1" s="1"/>
  <c r="A42" i="1" s="1"/>
  <c r="A44" i="1" s="1"/>
  <c r="A45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2" i="1" s="1"/>
  <c r="A94" i="1" s="1"/>
  <c r="A96" i="1" s="1"/>
  <c r="A97" i="1" s="1"/>
  <c r="A98" i="1" s="1"/>
  <c r="A100" i="1" s="1"/>
  <c r="A101" i="1" s="1"/>
  <c r="A103" i="1" s="1"/>
  <c r="A105" i="1" s="1"/>
  <c r="A107" i="1" s="1"/>
  <c r="A110" i="1" s="1"/>
  <c r="A112" i="1" s="1"/>
  <c r="A114" i="1" s="1"/>
  <c r="A115" i="1" s="1"/>
  <c r="A116" i="1" s="1"/>
  <c r="A118" i="1" s="1"/>
  <c r="A119" i="1" s="1"/>
  <c r="A121" i="1" s="1"/>
  <c r="A122" i="1" s="1"/>
  <c r="A123" i="1" s="1"/>
  <c r="A124" i="1" s="1"/>
  <c r="A125" i="1" s="1"/>
  <c r="A127" i="1" s="1"/>
  <c r="A128" i="1" s="1"/>
  <c r="A132" i="1" s="1"/>
  <c r="A133" i="1" s="1"/>
  <c r="A134" i="1" s="1"/>
  <c r="A135" i="1" s="1"/>
  <c r="A136" i="1" s="1"/>
  <c r="A137" i="1" s="1"/>
  <c r="A139" i="1" s="1"/>
  <c r="A140" i="1" s="1"/>
  <c r="A143" i="1" s="1"/>
  <c r="A144" i="1" s="1"/>
  <c r="A145" i="1" s="1"/>
  <c r="A147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9" i="1" s="1"/>
  <c r="A170" i="1" s="1"/>
  <c r="A171" i="1" s="1"/>
  <c r="A172" i="1" s="1"/>
  <c r="A173" i="1" s="1"/>
  <c r="A175" i="1" s="1"/>
  <c r="A176" i="1" s="1"/>
  <c r="A177" i="1" s="1"/>
  <c r="A178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5" i="1" s="1"/>
  <c r="A197" i="1" s="1"/>
  <c r="A199" i="1" s="1"/>
  <c r="A201" i="1" s="1"/>
  <c r="A203" i="1" s="1"/>
  <c r="A205" i="1" s="1"/>
  <c r="A206" i="1" s="1"/>
  <c r="A208" i="1" s="1"/>
  <c r="A209" i="1" s="1"/>
  <c r="A211" i="1" s="1"/>
  <c r="A214" i="1" s="1"/>
  <c r="A215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30" i="1" s="1"/>
  <c r="A231" i="1" s="1"/>
  <c r="A233" i="1" s="1"/>
  <c r="A234" i="1" s="1"/>
  <c r="A235" i="1" s="1"/>
  <c r="A236" i="1" s="1"/>
  <c r="A237" i="1" s="1"/>
  <c r="A243" i="1" s="1"/>
  <c r="A245" i="1" s="1"/>
  <c r="A246" i="1" s="1"/>
  <c r="A247" i="1" s="1"/>
  <c r="A249" i="1" s="1"/>
  <c r="A250" i="1" s="1"/>
  <c r="A252" i="1" s="1"/>
  <c r="A256" i="1" s="1"/>
  <c r="A258" i="1" s="1"/>
  <c r="A260" i="1" s="1"/>
  <c r="A262" i="1" s="1"/>
  <c r="A263" i="1" s="1"/>
  <c r="A264" i="1" s="1"/>
  <c r="A266" i="1" s="1"/>
  <c r="A268" i="1" s="1"/>
  <c r="A270" i="1" s="1"/>
  <c r="A271" i="1" s="1"/>
  <c r="A274" i="1" s="1"/>
  <c r="A275" i="1" s="1"/>
  <c r="G344" i="1"/>
  <c r="G328" i="1"/>
  <c r="G315" i="1"/>
  <c r="G302" i="1"/>
  <c r="G289" i="1"/>
  <c r="G3" i="3" l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<sst xmlns="http://schemas.openxmlformats.org/spreadsheetml/2006/main" count="400" uniqueCount="265">
  <si>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</si>
  <si>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</si>
  <si>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</si>
  <si>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</si>
  <si>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</si>
  <si>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</si>
  <si>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</si>
  <si>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</si>
  <si>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</si>
  <si>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</si>
  <si>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</si>
  <si>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</si>
  <si>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</si>
  <si>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</si>
  <si>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</si>
  <si>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</si>
  <si>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</si>
  <si>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</si>
  <si>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</si>
  <si>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</si>
  <si>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</si>
  <si>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</si>
  <si>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</si>
  <si>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</si>
  <si>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</si>
  <si>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</si>
  <si>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</si>
  <si>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</si>
  <si>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</si>
  <si>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</si>
  <si>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</si>
  <si>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</si>
  <si>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</si>
  <si>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</si>
  <si>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</si>
  <si>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</si>
  <si>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</si>
  <si>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</si>
  <si>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</si>
  <si>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</si>
  <si>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</si>
  <si>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</si>
  <si>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</si>
  <si>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</si>
  <si>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</si>
  <si>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</si>
  <si>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</si>
  <si>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</si>
  <si>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</si>
  <si>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</si>
  <si>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</si>
  <si>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</si>
  <si>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</si>
  <si>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JAVIER, MAYLENNE MAILEG</t>
  </si>
  <si>
    <t>2020</t>
  </si>
  <si>
    <t>2021</t>
  </si>
  <si>
    <t>2022</t>
  </si>
  <si>
    <t>2023</t>
  </si>
  <si>
    <t>VL(5-0-0)</t>
  </si>
  <si>
    <t>2/6-10/2023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</si>
  <si>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</si>
  <si>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</si>
  <si>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</si>
  <si>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</si>
  <si>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</si>
  <si>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</si>
  <si>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</si>
  <si>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</si>
  <si>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</si>
  <si>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</si>
  <si>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</si>
  <si>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</si>
  <si>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</si>
  <si>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</si>
  <si>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</si>
  <si>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</si>
  <si>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UT(0-0-47)</t>
  </si>
  <si>
    <t>UT(0-1-3)</t>
  </si>
  <si>
    <t>UT(0-2-15)</t>
  </si>
  <si>
    <t>UT(0-2-49)</t>
  </si>
  <si>
    <t>UT(0-2-2)</t>
  </si>
  <si>
    <t>UT(0-7-39)</t>
  </si>
  <si>
    <t>UT(0-3-21)</t>
  </si>
  <si>
    <t>SL(1-0-0)</t>
  </si>
  <si>
    <t>UT(0-4-0)</t>
  </si>
  <si>
    <t>UT(0-4-55)</t>
  </si>
  <si>
    <t>UT(0-1-30)</t>
  </si>
  <si>
    <t>UT(1-2-50)</t>
  </si>
  <si>
    <t>UT(0-7-0)</t>
  </si>
  <si>
    <t>VL(1-0-0)</t>
  </si>
  <si>
    <t>UT(0-4-49)</t>
  </si>
  <si>
    <t>FL(4-0-0)</t>
  </si>
  <si>
    <t>FL(1-0-0)</t>
  </si>
  <si>
    <t>SL(1-4-0)</t>
  </si>
  <si>
    <t>SL(2-0-0)</t>
  </si>
  <si>
    <t>SL(3-0-0)</t>
  </si>
  <si>
    <t>FL(10-0-0)</t>
  </si>
  <si>
    <t>SL(5-0-0)</t>
  </si>
  <si>
    <t>12/24-28/2006</t>
  </si>
  <si>
    <t>12/6-19/2006</t>
  </si>
  <si>
    <t>9/30/2005</t>
  </si>
  <si>
    <t>8/24,25HD/2005</t>
  </si>
  <si>
    <t>FILIAL 10/28/2004</t>
  </si>
  <si>
    <t>9/17/2004</t>
  </si>
  <si>
    <t>8/16/2004</t>
  </si>
  <si>
    <t>7/16/2004</t>
  </si>
  <si>
    <t>7/15/2004</t>
  </si>
  <si>
    <t>SL(9-0-0)</t>
  </si>
  <si>
    <t>SL(4-0-0)</t>
  </si>
  <si>
    <t>DEC 29 2006 -JAN 11 2007</t>
  </si>
  <si>
    <t>4/10-13/2007</t>
  </si>
  <si>
    <t>11/15/2007</t>
  </si>
  <si>
    <t>9/13,18-20/2007</t>
  </si>
  <si>
    <t>6/29,7/2,3/2007</t>
  </si>
  <si>
    <t>8/2,13/2007</t>
  </si>
  <si>
    <t>UT(1-4-45)</t>
  </si>
  <si>
    <t>UT(7-5-16)</t>
  </si>
  <si>
    <t>DOMESTIC 2/14-16/2008</t>
  </si>
  <si>
    <t>1/28/2008</t>
  </si>
  <si>
    <t>UT(0-6-56)</t>
  </si>
  <si>
    <t>FL(2-0-0)</t>
  </si>
  <si>
    <t>FILIAL 11/20/2008</t>
  </si>
  <si>
    <t>11/18,19/2008</t>
  </si>
  <si>
    <t>BDAY 5/9/2008</t>
  </si>
  <si>
    <t>5/30/2008</t>
  </si>
  <si>
    <t>6/17/2008</t>
  </si>
  <si>
    <t>7/21/2008</t>
  </si>
  <si>
    <t>8/15,19/2008</t>
  </si>
  <si>
    <t>8/22,26/2008</t>
  </si>
  <si>
    <t>9/5,8/2008</t>
  </si>
  <si>
    <t>10/20/2008</t>
  </si>
  <si>
    <t>10/31/2008</t>
  </si>
  <si>
    <t>FL(12-0-0)</t>
  </si>
  <si>
    <t>UT(1-0-56)</t>
  </si>
  <si>
    <t>7/27/2009</t>
  </si>
  <si>
    <t>6/1,2/2009</t>
  </si>
  <si>
    <t>5/14-29/2009</t>
  </si>
  <si>
    <t>BDAY 5/11/2009</t>
  </si>
  <si>
    <t>3/26,27,30/2009</t>
  </si>
  <si>
    <t>3/16/2009</t>
  </si>
  <si>
    <t>FILIAL 1/23/2009</t>
  </si>
  <si>
    <t>UT(3-2-46)</t>
  </si>
  <si>
    <t>UT(1-7-33)</t>
  </si>
  <si>
    <t>UT(3-5-33)</t>
  </si>
  <si>
    <t>10/23/2009</t>
  </si>
  <si>
    <t>12/18/2009</t>
  </si>
  <si>
    <t>DOMESTIC 12/28/2009</t>
  </si>
  <si>
    <t>UT(3-0-11)</t>
  </si>
  <si>
    <t>UT(1-7-38)</t>
  </si>
  <si>
    <t>UT(2-4-49)</t>
  </si>
  <si>
    <t>UT(1-3-26)</t>
  </si>
  <si>
    <t>UT(0-5-47)</t>
  </si>
  <si>
    <t>ML(60-0-0)</t>
  </si>
  <si>
    <t>UT(0-7-52)</t>
  </si>
  <si>
    <t>SP(2-0-0)</t>
  </si>
  <si>
    <t>UT(0-1-17)</t>
  </si>
  <si>
    <t>UT(1-2-29)</t>
  </si>
  <si>
    <t>UT(0-5-25)</t>
  </si>
  <si>
    <t>8/16-18/2010</t>
  </si>
  <si>
    <t>PARENTAL 8/19,20/2010</t>
  </si>
  <si>
    <t>ML 6/16-8/14/2010</t>
  </si>
  <si>
    <t>UT(0-0-44)</t>
  </si>
  <si>
    <t>UT(1-1-18)</t>
  </si>
  <si>
    <t>11/8-10/2010</t>
  </si>
  <si>
    <t>UT(1-4-54)</t>
  </si>
  <si>
    <t>UT(0-2-12)</t>
  </si>
  <si>
    <t>UT(0-6-0)</t>
  </si>
  <si>
    <t>UT(0-6-29)</t>
  </si>
  <si>
    <t>UT(1-5-40)</t>
  </si>
  <si>
    <t>UT(4-6-45)</t>
  </si>
  <si>
    <t>UT(4-6-43)</t>
  </si>
  <si>
    <t>UT(0-1-43)</t>
  </si>
  <si>
    <t>UT(2-1-55)</t>
  </si>
  <si>
    <t>UT(1-2-49)</t>
  </si>
  <si>
    <t>FL(3-0-0)</t>
  </si>
  <si>
    <t>UT(3-2-51)</t>
  </si>
  <si>
    <t>12/29/2011</t>
  </si>
  <si>
    <t>12/26-28/2011</t>
  </si>
  <si>
    <t>6/16,17/2011</t>
  </si>
  <si>
    <t>BDAY 5/30/2011</t>
  </si>
  <si>
    <t>3/19,20/2012</t>
  </si>
  <si>
    <t>8/8-10/6/2012</t>
  </si>
  <si>
    <t>PARENTAL 10/8/2012</t>
  </si>
  <si>
    <t>BDAY 5/29/2012</t>
  </si>
  <si>
    <t>UT(6-0-9)</t>
  </si>
  <si>
    <t>UT(1-7-2)</t>
  </si>
  <si>
    <t>UT(1-4-32)</t>
  </si>
  <si>
    <t>UT(4-4-34)</t>
  </si>
  <si>
    <t>1/25,28/20013</t>
  </si>
  <si>
    <t>UT(0-4-38)</t>
  </si>
  <si>
    <t>UT(1-7-4)</t>
  </si>
  <si>
    <t>UT(4-2-9)</t>
  </si>
  <si>
    <t>UT(1-3-51)</t>
  </si>
  <si>
    <t>UT(3-3-13)</t>
  </si>
  <si>
    <t>UT(2-4-50)</t>
  </si>
  <si>
    <t>UT(8-4-51)</t>
  </si>
  <si>
    <t>UT(1-5-11)</t>
  </si>
  <si>
    <t>UT(1-0-53)</t>
  </si>
  <si>
    <t>UT(3-0-46)</t>
  </si>
  <si>
    <t>UT(1-0-42)</t>
  </si>
  <si>
    <t>UT(0-5-18)</t>
  </si>
  <si>
    <t>UT(1-1-34)</t>
  </si>
  <si>
    <t>UT(2-1-34)</t>
  </si>
  <si>
    <t>UT(2-5-14)</t>
  </si>
  <si>
    <t>PARENTAL 12/2,3/2014</t>
  </si>
  <si>
    <t>10/23,24/2014</t>
  </si>
  <si>
    <t>UT(1-0-3)</t>
  </si>
  <si>
    <t>5/7,9,26/2014</t>
  </si>
  <si>
    <t>4/14-16,18,20/2014</t>
  </si>
  <si>
    <t>SL(8-0-0)</t>
  </si>
  <si>
    <t>1/2,3,7,8,11,12,28,30/2014</t>
  </si>
  <si>
    <t>2/13,21,24,26-28/2014</t>
  </si>
  <si>
    <t>SL(6-0-0)</t>
  </si>
  <si>
    <t>3/14/2014</t>
  </si>
  <si>
    <t>UT(0-7-17)</t>
  </si>
  <si>
    <t>UT(0-1-10)</t>
  </si>
  <si>
    <t>UT(2-2-23)</t>
  </si>
  <si>
    <t>UT(1-3-8)</t>
  </si>
  <si>
    <t>UT(0-6-41)</t>
  </si>
  <si>
    <t>UT(0-5-46)</t>
  </si>
  <si>
    <t>10/15-12/13/2015</t>
  </si>
  <si>
    <t>UT(0-1-11)</t>
  </si>
  <si>
    <t>UT(1-2-32)</t>
  </si>
  <si>
    <t>UT(0-3-25)</t>
  </si>
  <si>
    <t>UT(0-1-36)</t>
  </si>
  <si>
    <t>VL(2-0-0)</t>
  </si>
  <si>
    <t>UT(1-0-26)</t>
  </si>
  <si>
    <t>UT(0-6-42)</t>
  </si>
  <si>
    <t>UT(1-4-7)</t>
  </si>
  <si>
    <t>UT(1-3-11)</t>
  </si>
  <si>
    <t>UT(0-5-43)</t>
  </si>
  <si>
    <t>UT(0-1-20)</t>
  </si>
  <si>
    <t>UT(0-4-31)</t>
  </si>
  <si>
    <t>UT(0-2-4)</t>
  </si>
  <si>
    <t>12/28-30/2016</t>
  </si>
  <si>
    <t>9/1,2/2016</t>
  </si>
  <si>
    <t>5/25/2016</t>
  </si>
  <si>
    <t>5/17,18/2016</t>
  </si>
  <si>
    <t>ANNIV 5/20/2016</t>
  </si>
  <si>
    <t>BDAY 5/16/2016</t>
  </si>
  <si>
    <t>FILIAL 5/19/2016</t>
  </si>
  <si>
    <t>UT(1-2-4)</t>
  </si>
  <si>
    <t>1/6,10/2017</t>
  </si>
  <si>
    <t>2/1,16,17,20-22/2017</t>
  </si>
  <si>
    <t>3/14,15/2017</t>
  </si>
  <si>
    <t>UT(10-0-0)</t>
  </si>
  <si>
    <t>SL(12-0-0)</t>
  </si>
  <si>
    <t>5/16,31/2017</t>
  </si>
  <si>
    <t>6/6,9/2017</t>
  </si>
  <si>
    <t>9/6,8/2017</t>
  </si>
  <si>
    <t>10/3-6/2017</t>
  </si>
  <si>
    <t>UT(0-0-42)</t>
  </si>
  <si>
    <t>UT(0-1-32)</t>
  </si>
  <si>
    <t>UT(0-0-1)</t>
  </si>
  <si>
    <t>10/23-27/2017</t>
  </si>
  <si>
    <t>10/9-13/2017</t>
  </si>
  <si>
    <t>TOTAL LEAVE BALANCE</t>
  </si>
  <si>
    <t>17/5/23</t>
  </si>
  <si>
    <t>UT(0-3-15)</t>
  </si>
  <si>
    <t>12/1,12,14,15,20/2023</t>
  </si>
  <si>
    <t>A(4-0-0)</t>
  </si>
  <si>
    <t>12/22,23,27,29/2023</t>
  </si>
  <si>
    <t>A(5-0-0)</t>
  </si>
  <si>
    <t>11/2,4,14,17,24/2023</t>
  </si>
  <si>
    <t>UT(0-2-45)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</si>
</sst>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4" totalsRowShown="0" headerRowDxfId="24" headerRowBorderDxfId="23" tableBorderDxfId="22" totalsRowBorderDxfId="21">
  <autoFilter ref="A8:K40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4"/>
  <sheetViews>
    <sheetView tabSelected="1" zoomScale="115" zoomScaleNormal="115" workbookViewId="0">
      <pane ySplit="4245" topLeftCell="A334" activePane="bottomLeft"/>
      <selection activeCell="I9" sqref="I9"/>
      <selection pane="bottomLeft" activeCell="E349" sqref="E3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52</v>
      </c>
      <c r="C4" s="53"/>
      <c r="D4" s="22" t="s">
        <v>12</v>
      </c>
      <c r="F4" s="58" t="s">
        <v>50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61.34499999999997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</v>
      </c>
      <c r="J9" s="11"/>
      <c r="K9" s="20"/>
    </row>
    <row r="10" spans="1:11" x14ac:dyDescent="0.25">
      <c r="A10" s="48" t="s">
        <v>60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37530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37561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37591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75</v>
      </c>
      <c r="B14" s="49"/>
      <c r="C14" s="13"/>
      <c r="D14" s="39"/>
      <c r="E14" s="50" t="s">
        <v>32</v>
      </c>
      <c r="F14" s="20"/>
      <c r="G14" s="13" t="str">
        <f>IF(ISBLANK(Table1[[#This Row],[EARNED]]),"",Table1[[#This Row],[EARNED]])</f>
        <v/>
      </c>
      <c r="H14" s="39"/>
      <c r="I14" s="50" t="s">
        <v>32</v>
      </c>
      <c r="J14" s="11"/>
      <c r="K14" s="20"/>
    </row>
    <row r="15" spans="1:11" x14ac:dyDescent="0.25">
      <c r="A15" s="23">
        <f>EDATE(A13,1)</f>
        <v>37622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ref="A16:A98" si="0">EDATE(A15,1)</f>
        <v>37653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37681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37712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37742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37773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37803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37834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37865</v>
      </c>
      <c r="B23" s="20" t="s">
        <v>76</v>
      </c>
      <c r="C23" s="13">
        <v>1.25</v>
      </c>
      <c r="D23" s="39">
        <v>9.8000000000000004E-2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37895</v>
      </c>
      <c r="B24" s="20" t="s">
        <v>77</v>
      </c>
      <c r="C24" s="13">
        <v>1.25</v>
      </c>
      <c r="D24" s="39">
        <v>0.13100000000000001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37926</v>
      </c>
      <c r="B25" s="20" t="s">
        <v>77</v>
      </c>
      <c r="C25" s="13">
        <v>1.25</v>
      </c>
      <c r="D25" s="39">
        <v>0.13100000000000001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37956</v>
      </c>
      <c r="B26" s="20" t="s">
        <v>46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/>
      <c r="B27" s="20" t="s">
        <v>78</v>
      </c>
      <c r="C27" s="13">
        <v>1.25</v>
      </c>
      <c r="D27" s="39">
        <v>0.28100000000000003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8" t="s">
        <v>74</v>
      </c>
      <c r="B28" s="20"/>
      <c r="C28" s="13"/>
      <c r="D28" s="39"/>
      <c r="E28" s="50" t="s">
        <v>32</v>
      </c>
      <c r="F28" s="20"/>
      <c r="G28" s="13" t="str">
        <f>IF(ISBLANK(Table1[[#This Row],[EARNED]]),"",Table1[[#This Row],[EARNED]])</f>
        <v/>
      </c>
      <c r="H28" s="39"/>
      <c r="I28" s="50" t="s">
        <v>32</v>
      </c>
      <c r="J28" s="11"/>
      <c r="K28" s="20"/>
    </row>
    <row r="29" spans="1:11" x14ac:dyDescent="0.25">
      <c r="A29" s="23">
        <f>EDATE(A26,1)</f>
        <v>37987</v>
      </c>
      <c r="B29" s="20" t="s">
        <v>79</v>
      </c>
      <c r="C29" s="13">
        <v>1.25</v>
      </c>
      <c r="D29" s="39">
        <v>0.35199999999999998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38018</v>
      </c>
      <c r="B30" s="20" t="s">
        <v>80</v>
      </c>
      <c r="C30" s="13">
        <v>1.25</v>
      </c>
      <c r="D30" s="39">
        <v>0.254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38047</v>
      </c>
      <c r="B31" s="20" t="s">
        <v>81</v>
      </c>
      <c r="C31" s="13">
        <v>1.25</v>
      </c>
      <c r="D31" s="39">
        <v>0.95599999999999996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38078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38108</v>
      </c>
      <c r="B33" s="20" t="s">
        <v>76</v>
      </c>
      <c r="C33" s="13">
        <v>1.25</v>
      </c>
      <c r="D33" s="39">
        <v>9.8000000000000004E-2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38139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106</v>
      </c>
    </row>
    <row r="35" spans="1:11" x14ac:dyDescent="0.25">
      <c r="A35" s="23"/>
      <c r="B35" s="20" t="s">
        <v>82</v>
      </c>
      <c r="C35" s="13"/>
      <c r="D35" s="39">
        <v>0.41899999999999998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38169</v>
      </c>
      <c r="B36" s="20" t="s">
        <v>83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20" t="s">
        <v>105</v>
      </c>
    </row>
    <row r="37" spans="1:11" x14ac:dyDescent="0.25">
      <c r="A37" s="23"/>
      <c r="B37" s="20" t="s">
        <v>84</v>
      </c>
      <c r="C37" s="13">
        <v>1.25</v>
      </c>
      <c r="D37" s="39">
        <v>0.5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EDATE(A36,1)</f>
        <v>38200</v>
      </c>
      <c r="B38" s="20" t="s">
        <v>83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20" t="s">
        <v>104</v>
      </c>
    </row>
    <row r="39" spans="1:11" x14ac:dyDescent="0.25">
      <c r="A39" s="23"/>
      <c r="B39" s="20" t="s">
        <v>85</v>
      </c>
      <c r="C39" s="13">
        <v>1.25</v>
      </c>
      <c r="D39" s="39">
        <v>0.61499999999999999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>EDATE(A38,1)</f>
        <v>38231</v>
      </c>
      <c r="B40" s="20" t="s">
        <v>83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103</v>
      </c>
    </row>
    <row r="41" spans="1:11" x14ac:dyDescent="0.25">
      <c r="A41" s="23"/>
      <c r="B41" s="20" t="s">
        <v>86</v>
      </c>
      <c r="C41" s="13">
        <v>1.25</v>
      </c>
      <c r="D41" s="39">
        <v>0.187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>EDATE(A40,1)</f>
        <v>38261</v>
      </c>
      <c r="B42" s="20" t="s">
        <v>47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102</v>
      </c>
    </row>
    <row r="43" spans="1:11" x14ac:dyDescent="0.25">
      <c r="A43" s="23"/>
      <c r="B43" s="20" t="s">
        <v>87</v>
      </c>
      <c r="C43" s="13">
        <v>1.25</v>
      </c>
      <c r="D43" s="39">
        <v>1.3540000000000001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>EDATE(A42,1)</f>
        <v>38292</v>
      </c>
      <c r="B44" s="20" t="s">
        <v>88</v>
      </c>
      <c r="C44" s="13">
        <v>1.25</v>
      </c>
      <c r="D44" s="39">
        <v>0.875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38322</v>
      </c>
      <c r="B45" s="20" t="s">
        <v>89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51">
        <v>38607</v>
      </c>
    </row>
    <row r="46" spans="1:11" x14ac:dyDescent="0.25">
      <c r="A46" s="23"/>
      <c r="B46" s="20" t="s">
        <v>90</v>
      </c>
      <c r="C46" s="13">
        <v>1.25</v>
      </c>
      <c r="D46" s="39">
        <v>0.60199999999999998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/>
      <c r="B47" s="20" t="s">
        <v>91</v>
      </c>
      <c r="C47" s="13">
        <v>1.25</v>
      </c>
      <c r="D47" s="39">
        <v>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8" t="s">
        <v>73</v>
      </c>
      <c r="B48" s="20"/>
      <c r="C48" s="13"/>
      <c r="D48" s="39"/>
      <c r="E48" s="50" t="s">
        <v>32</v>
      </c>
      <c r="F48" s="20"/>
      <c r="G48" s="13" t="str">
        <f>IF(ISBLANK(Table1[[#This Row],[EARNED]]),"",Table1[[#This Row],[EARNED]])</f>
        <v/>
      </c>
      <c r="H48" s="39"/>
      <c r="I48" s="50" t="s">
        <v>32</v>
      </c>
      <c r="J48" s="11"/>
      <c r="K48" s="20"/>
    </row>
    <row r="49" spans="1:11" x14ac:dyDescent="0.25">
      <c r="A49" s="23">
        <f>EDATE(A45,1)</f>
        <v>38353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38384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38412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38443</v>
      </c>
      <c r="B52" s="20" t="s">
        <v>83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51">
        <v>38690</v>
      </c>
    </row>
    <row r="53" spans="1:11" x14ac:dyDescent="0.25">
      <c r="A53" s="23"/>
      <c r="B53" s="20" t="s">
        <v>92</v>
      </c>
      <c r="C53" s="13"/>
      <c r="D53" s="39">
        <v>1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38473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38504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0"/>
        <v>38534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38565</v>
      </c>
      <c r="B57" s="20" t="s">
        <v>93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1.5</v>
      </c>
      <c r="I57" s="13"/>
      <c r="J57" s="11"/>
      <c r="K57" s="20" t="s">
        <v>101</v>
      </c>
    </row>
    <row r="58" spans="1:11" x14ac:dyDescent="0.25">
      <c r="A58" s="23">
        <f t="shared" si="0"/>
        <v>38596</v>
      </c>
      <c r="B58" s="20" t="s">
        <v>93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1.5</v>
      </c>
      <c r="I58" s="13"/>
      <c r="J58" s="11"/>
      <c r="K58" s="20" t="s">
        <v>100</v>
      </c>
    </row>
    <row r="59" spans="1:11" x14ac:dyDescent="0.25">
      <c r="A59" s="23">
        <f t="shared" si="0"/>
        <v>38626</v>
      </c>
      <c r="B59" s="20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38666</v>
      </c>
    </row>
    <row r="60" spans="1:11" x14ac:dyDescent="0.25">
      <c r="A60" s="23">
        <f t="shared" si="0"/>
        <v>38657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38687</v>
      </c>
      <c r="B61" s="20" t="s">
        <v>91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8" t="s">
        <v>72</v>
      </c>
      <c r="B62" s="20"/>
      <c r="C62" s="13"/>
      <c r="D62" s="39"/>
      <c r="E62" s="50" t="s">
        <v>32</v>
      </c>
      <c r="F62" s="20"/>
      <c r="G62" s="13" t="str">
        <f>IF(ISBLANK(Table1[[#This Row],[EARNED]]),"",Table1[[#This Row],[EARNED]])</f>
        <v/>
      </c>
      <c r="H62" s="39"/>
      <c r="I62" s="50" t="s">
        <v>32</v>
      </c>
      <c r="J62" s="11"/>
      <c r="K62" s="20"/>
    </row>
    <row r="63" spans="1:11" x14ac:dyDescent="0.25">
      <c r="A63" s="23">
        <f>EDATE(A61,1)</f>
        <v>38718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0"/>
        <v>38749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38777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38808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38838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0"/>
        <v>38869</v>
      </c>
      <c r="B68" s="20" t="s">
        <v>94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/>
    </row>
    <row r="69" spans="1:11" x14ac:dyDescent="0.25">
      <c r="A69" s="23">
        <f t="shared" si="0"/>
        <v>38899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0"/>
        <v>38930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38961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38991</v>
      </c>
      <c r="B72" s="20" t="s">
        <v>95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/>
    </row>
    <row r="73" spans="1:11" x14ac:dyDescent="0.25">
      <c r="A73" s="23">
        <f t="shared" si="0"/>
        <v>39022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39052</v>
      </c>
      <c r="B74" s="20" t="s">
        <v>96</v>
      </c>
      <c r="C74" s="13">
        <v>1.25</v>
      </c>
      <c r="D74" s="39">
        <v>10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99</v>
      </c>
    </row>
    <row r="75" spans="1:11" x14ac:dyDescent="0.25">
      <c r="A75" s="23"/>
      <c r="B75" s="20" t="s">
        <v>97</v>
      </c>
      <c r="C75" s="13"/>
      <c r="D75" s="39"/>
      <c r="E75" s="13"/>
      <c r="F75" s="20"/>
      <c r="G75" s="13"/>
      <c r="H75" s="39">
        <v>5</v>
      </c>
      <c r="I75" s="13"/>
      <c r="J75" s="11"/>
      <c r="K75" s="20" t="s">
        <v>98</v>
      </c>
    </row>
    <row r="76" spans="1:11" x14ac:dyDescent="0.25">
      <c r="A76" s="48" t="s">
        <v>71</v>
      </c>
      <c r="B76" s="20"/>
      <c r="C76" s="13"/>
      <c r="D76" s="39"/>
      <c r="E76" s="50" t="s">
        <v>32</v>
      </c>
      <c r="F76" s="20"/>
      <c r="G76" s="13" t="str">
        <f>IF(ISBLANK(Table1[[#This Row],[EARNED]]),"",Table1[[#This Row],[EARNED]])</f>
        <v/>
      </c>
      <c r="H76" s="39"/>
      <c r="I76" s="50" t="s">
        <v>32</v>
      </c>
      <c r="J76" s="11"/>
      <c r="K76" s="20"/>
    </row>
    <row r="77" spans="1:11" x14ac:dyDescent="0.25">
      <c r="A77" s="23">
        <f>EDATE(A74,1)</f>
        <v>39083</v>
      </c>
      <c r="B77" s="20" t="s">
        <v>107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9</v>
      </c>
      <c r="I77" s="13"/>
      <c r="J77" s="11"/>
      <c r="K77" s="20" t="s">
        <v>109</v>
      </c>
    </row>
    <row r="78" spans="1:11" x14ac:dyDescent="0.25">
      <c r="A78" s="23">
        <f t="shared" si="0"/>
        <v>39114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39142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39173</v>
      </c>
      <c r="B80" s="20" t="s">
        <v>108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4</v>
      </c>
      <c r="I80" s="13"/>
      <c r="J80" s="11"/>
      <c r="K80" s="20" t="s">
        <v>110</v>
      </c>
    </row>
    <row r="81" spans="1:11" x14ac:dyDescent="0.25">
      <c r="A81" s="23">
        <f t="shared" si="0"/>
        <v>39203</v>
      </c>
      <c r="B81" s="20" t="s">
        <v>83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1">
        <v>39330</v>
      </c>
    </row>
    <row r="82" spans="1:11" x14ac:dyDescent="0.25">
      <c r="A82" s="23">
        <f t="shared" si="0"/>
        <v>39234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0"/>
        <v>39264</v>
      </c>
      <c r="B83" s="20" t="s">
        <v>95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113</v>
      </c>
    </row>
    <row r="84" spans="1:11" x14ac:dyDescent="0.25">
      <c r="A84" s="23"/>
      <c r="B84" s="20" t="s">
        <v>94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114</v>
      </c>
    </row>
    <row r="85" spans="1:11" x14ac:dyDescent="0.25">
      <c r="A85" s="23">
        <f>EDATE(A83,1)</f>
        <v>39295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0"/>
        <v>39326</v>
      </c>
      <c r="B86" s="20" t="s">
        <v>83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1">
        <v>39242</v>
      </c>
    </row>
    <row r="87" spans="1:11" x14ac:dyDescent="0.25">
      <c r="A87" s="23"/>
      <c r="B87" s="20" t="s">
        <v>108</v>
      </c>
      <c r="C87" s="13"/>
      <c r="D87" s="39"/>
      <c r="E87" s="13"/>
      <c r="F87" s="20"/>
      <c r="G87" s="13"/>
      <c r="H87" s="39">
        <v>4</v>
      </c>
      <c r="I87" s="13"/>
      <c r="J87" s="11"/>
      <c r="K87" s="20" t="s">
        <v>112</v>
      </c>
    </row>
    <row r="88" spans="1:11" x14ac:dyDescent="0.25">
      <c r="A88" s="23">
        <f>EDATE(A86,1)</f>
        <v>39356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0"/>
        <v>39387</v>
      </c>
      <c r="B89" s="20" t="s">
        <v>83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20" t="s">
        <v>111</v>
      </c>
    </row>
    <row r="90" spans="1:11" x14ac:dyDescent="0.25">
      <c r="A90" s="23">
        <f t="shared" si="0"/>
        <v>39417</v>
      </c>
      <c r="B90" s="20" t="s">
        <v>46</v>
      </c>
      <c r="C90" s="13">
        <v>1.25</v>
      </c>
      <c r="D90" s="39">
        <v>5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48" t="s">
        <v>70</v>
      </c>
      <c r="B91" s="20"/>
      <c r="C91" s="13"/>
      <c r="D91" s="39"/>
      <c r="E91" s="50" t="s">
        <v>32</v>
      </c>
      <c r="F91" s="20"/>
      <c r="G91" s="13" t="str">
        <f>IF(ISBLANK(Table1[[#This Row],[EARNED]]),"",Table1[[#This Row],[EARNED]])</f>
        <v/>
      </c>
      <c r="H91" s="39"/>
      <c r="I91" s="50" t="s">
        <v>32</v>
      </c>
      <c r="J91" s="11"/>
      <c r="K91" s="20"/>
    </row>
    <row r="92" spans="1:11" x14ac:dyDescent="0.25">
      <c r="A92" s="23">
        <f>EDATE(A90,1)</f>
        <v>39448</v>
      </c>
      <c r="B92" s="20" t="s">
        <v>83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118</v>
      </c>
    </row>
    <row r="93" spans="1:11" x14ac:dyDescent="0.25">
      <c r="A93" s="23"/>
      <c r="B93" s="20" t="s">
        <v>115</v>
      </c>
      <c r="C93" s="13"/>
      <c r="D93" s="39">
        <v>1.5940000000000001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39479</v>
      </c>
      <c r="B94" s="20" t="s">
        <v>44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117</v>
      </c>
    </row>
    <row r="95" spans="1:11" x14ac:dyDescent="0.25">
      <c r="A95" s="23"/>
      <c r="B95" s="20" t="s">
        <v>116</v>
      </c>
      <c r="C95" s="13"/>
      <c r="D95" s="39">
        <v>7.6580000000000004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39508</v>
      </c>
      <c r="B96" s="20" t="s">
        <v>119</v>
      </c>
      <c r="C96" s="13">
        <v>1.25</v>
      </c>
      <c r="D96" s="39">
        <v>0.86699999999999999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0"/>
        <v>39539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0"/>
        <v>39569</v>
      </c>
      <c r="B98" s="20" t="s">
        <v>47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123</v>
      </c>
    </row>
    <row r="99" spans="1:11" x14ac:dyDescent="0.25">
      <c r="A99" s="23"/>
      <c r="B99" s="20" t="s">
        <v>92</v>
      </c>
      <c r="C99" s="13"/>
      <c r="D99" s="39">
        <v>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124</v>
      </c>
    </row>
    <row r="100" spans="1:11" x14ac:dyDescent="0.25">
      <c r="A100" s="23">
        <f>EDATE(A98,1)</f>
        <v>39600</v>
      </c>
      <c r="B100" s="20" t="s">
        <v>83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20" t="s">
        <v>125</v>
      </c>
    </row>
    <row r="101" spans="1:11" x14ac:dyDescent="0.25">
      <c r="A101" s="23">
        <f t="shared" ref="A101:A189" si="1">EDATE(A100,1)</f>
        <v>39630</v>
      </c>
      <c r="B101" s="20" t="s">
        <v>83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51">
        <v>39514</v>
      </c>
    </row>
    <row r="102" spans="1:11" x14ac:dyDescent="0.25">
      <c r="A102" s="23"/>
      <c r="B102" s="20" t="s">
        <v>83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1</v>
      </c>
      <c r="I102" s="13"/>
      <c r="J102" s="11"/>
      <c r="K102" s="20" t="s">
        <v>126</v>
      </c>
    </row>
    <row r="103" spans="1:11" x14ac:dyDescent="0.25">
      <c r="A103" s="23">
        <f>EDATE(A101,1)</f>
        <v>39661</v>
      </c>
      <c r="B103" s="20" t="s">
        <v>94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127</v>
      </c>
    </row>
    <row r="104" spans="1:11" x14ac:dyDescent="0.25">
      <c r="A104" s="23"/>
      <c r="B104" s="20" t="s">
        <v>94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2</v>
      </c>
      <c r="I104" s="13"/>
      <c r="J104" s="11"/>
      <c r="K104" s="20" t="s">
        <v>128</v>
      </c>
    </row>
    <row r="105" spans="1:11" x14ac:dyDescent="0.25">
      <c r="A105" s="23">
        <f>EDATE(A103,1)</f>
        <v>39692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2</v>
      </c>
      <c r="I105" s="13"/>
      <c r="J105" s="11"/>
      <c r="K105" s="20" t="s">
        <v>129</v>
      </c>
    </row>
    <row r="106" spans="1:11" x14ac:dyDescent="0.25">
      <c r="A106" s="23"/>
      <c r="B106" s="20" t="s">
        <v>83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51">
        <v>39609</v>
      </c>
    </row>
    <row r="107" spans="1:11" x14ac:dyDescent="0.25">
      <c r="A107" s="23">
        <f>EDATE(A105,1)</f>
        <v>39722</v>
      </c>
      <c r="B107" s="20" t="s">
        <v>83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130</v>
      </c>
    </row>
    <row r="108" spans="1:11" x14ac:dyDescent="0.25">
      <c r="A108" s="23"/>
      <c r="B108" s="20" t="s">
        <v>83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20" t="s">
        <v>131</v>
      </c>
    </row>
    <row r="109" spans="1:11" x14ac:dyDescent="0.25">
      <c r="A109" s="23"/>
      <c r="B109" s="20" t="s">
        <v>83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1">
        <v>39579</v>
      </c>
    </row>
    <row r="110" spans="1:11" x14ac:dyDescent="0.25">
      <c r="A110" s="23">
        <f>EDATE(A107,1)</f>
        <v>39753</v>
      </c>
      <c r="B110" s="20" t="s">
        <v>120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122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 t="s">
        <v>121</v>
      </c>
    </row>
    <row r="112" spans="1:11" x14ac:dyDescent="0.25">
      <c r="A112" s="23">
        <f>EDATE(A110,1)</f>
        <v>39783</v>
      </c>
      <c r="B112" s="20" t="s">
        <v>120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8" t="s">
        <v>69</v>
      </c>
      <c r="B113" s="20"/>
      <c r="C113" s="13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f>EDATE(A112,1)</f>
        <v>39814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140</v>
      </c>
    </row>
    <row r="115" spans="1:11" x14ac:dyDescent="0.25">
      <c r="A115" s="23">
        <f t="shared" si="1"/>
        <v>39845</v>
      </c>
      <c r="B115" s="20" t="s">
        <v>83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39875</v>
      </c>
    </row>
    <row r="116" spans="1:11" x14ac:dyDescent="0.25">
      <c r="A116" s="23">
        <f t="shared" si="1"/>
        <v>39873</v>
      </c>
      <c r="B116" s="20" t="s">
        <v>83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139</v>
      </c>
    </row>
    <row r="117" spans="1:11" x14ac:dyDescent="0.25">
      <c r="A117" s="23"/>
      <c r="B117" s="20" t="s">
        <v>95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3</v>
      </c>
      <c r="I117" s="13"/>
      <c r="J117" s="11"/>
      <c r="K117" s="20" t="s">
        <v>138</v>
      </c>
    </row>
    <row r="118" spans="1:11" x14ac:dyDescent="0.25">
      <c r="A118" s="23">
        <f>EDATE(A116,1)</f>
        <v>39904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1"/>
        <v>39934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137</v>
      </c>
    </row>
    <row r="120" spans="1:11" x14ac:dyDescent="0.25">
      <c r="A120" s="23"/>
      <c r="B120" s="20" t="s">
        <v>132</v>
      </c>
      <c r="C120" s="13"/>
      <c r="D120" s="39">
        <v>12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136</v>
      </c>
    </row>
    <row r="121" spans="1:11" x14ac:dyDescent="0.25">
      <c r="A121" s="23">
        <f>EDATE(A119,1)</f>
        <v>39965</v>
      </c>
      <c r="B121" s="20" t="s">
        <v>94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135</v>
      </c>
    </row>
    <row r="122" spans="1:11" x14ac:dyDescent="0.25">
      <c r="A122" s="23">
        <f t="shared" si="1"/>
        <v>39995</v>
      </c>
      <c r="B122" s="20" t="s">
        <v>83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20" t="s">
        <v>134</v>
      </c>
    </row>
    <row r="123" spans="1:11" x14ac:dyDescent="0.25">
      <c r="A123" s="23">
        <f t="shared" si="1"/>
        <v>40026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40057</v>
      </c>
      <c r="B124" s="20" t="s">
        <v>133</v>
      </c>
      <c r="C124" s="13">
        <v>1.25</v>
      </c>
      <c r="D124" s="39">
        <v>1.117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40087</v>
      </c>
      <c r="B125" s="20" t="s">
        <v>83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144</v>
      </c>
    </row>
    <row r="126" spans="1:11" x14ac:dyDescent="0.25">
      <c r="A126" s="23"/>
      <c r="B126" s="20" t="s">
        <v>141</v>
      </c>
      <c r="C126" s="13"/>
      <c r="D126" s="39">
        <v>3.3460000000000001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EDATE(A125,1)</f>
        <v>40118</v>
      </c>
      <c r="B127" s="20" t="s">
        <v>142</v>
      </c>
      <c r="C127" s="13">
        <v>1.25</v>
      </c>
      <c r="D127" s="39">
        <v>1.944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40148</v>
      </c>
      <c r="B128" s="20" t="s">
        <v>83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20" t="s">
        <v>145</v>
      </c>
    </row>
    <row r="129" spans="1:11" x14ac:dyDescent="0.25">
      <c r="A129" s="23"/>
      <c r="B129" s="20" t="s">
        <v>47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146</v>
      </c>
    </row>
    <row r="130" spans="1:11" x14ac:dyDescent="0.25">
      <c r="A130" s="23"/>
      <c r="B130" s="20" t="s">
        <v>143</v>
      </c>
      <c r="C130" s="13"/>
      <c r="D130" s="39">
        <v>3.694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48" t="s">
        <v>68</v>
      </c>
      <c r="B131" s="20"/>
      <c r="C131" s="13"/>
      <c r="D131" s="39"/>
      <c r="E131" s="50" t="s">
        <v>32</v>
      </c>
      <c r="F131" s="20"/>
      <c r="G131" s="13" t="str">
        <f>IF(ISBLANK(Table1[[#This Row],[EARNED]]),"",Table1[[#This Row],[EARNED]])</f>
        <v/>
      </c>
      <c r="H131" s="39"/>
      <c r="I131" s="50" t="s">
        <v>32</v>
      </c>
      <c r="J131" s="11"/>
      <c r="K131" s="20"/>
    </row>
    <row r="132" spans="1:11" x14ac:dyDescent="0.25">
      <c r="A132" s="23">
        <f>EDATE(A128,1)</f>
        <v>40179</v>
      </c>
      <c r="B132" s="20" t="s">
        <v>147</v>
      </c>
      <c r="C132" s="13">
        <v>1.25</v>
      </c>
      <c r="D132" s="39">
        <v>3.0230000000000001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1"/>
        <v>40210</v>
      </c>
      <c r="B133" s="20" t="s">
        <v>148</v>
      </c>
      <c r="C133" s="13">
        <v>1.25</v>
      </c>
      <c r="D133" s="39">
        <v>1.954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40238</v>
      </c>
      <c r="B134" s="20" t="s">
        <v>149</v>
      </c>
      <c r="C134" s="13">
        <v>1.25</v>
      </c>
      <c r="D134" s="39">
        <v>2.6019999999999999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1"/>
        <v>40269</v>
      </c>
      <c r="B135" s="20" t="s">
        <v>150</v>
      </c>
      <c r="C135" s="13">
        <v>1.25</v>
      </c>
      <c r="D135" s="39">
        <v>1.429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1"/>
        <v>40299</v>
      </c>
      <c r="B136" s="20" t="s">
        <v>151</v>
      </c>
      <c r="C136" s="13">
        <v>1.25</v>
      </c>
      <c r="D136" s="39">
        <v>0.72299999999999998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40330</v>
      </c>
      <c r="B137" s="20" t="s">
        <v>152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160</v>
      </c>
    </row>
    <row r="138" spans="1:11" x14ac:dyDescent="0.25">
      <c r="A138" s="23"/>
      <c r="B138" s="20" t="s">
        <v>153</v>
      </c>
      <c r="C138" s="13"/>
      <c r="D138" s="39">
        <v>0.98299999999999998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40360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40391</v>
      </c>
      <c r="B140" s="20" t="s">
        <v>95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3</v>
      </c>
      <c r="I140" s="13"/>
      <c r="J140" s="11"/>
      <c r="K140" s="20" t="s">
        <v>158</v>
      </c>
    </row>
    <row r="141" spans="1:11" x14ac:dyDescent="0.25">
      <c r="A141" s="23"/>
      <c r="B141" s="20" t="s">
        <v>154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 t="s">
        <v>159</v>
      </c>
    </row>
    <row r="142" spans="1:11" x14ac:dyDescent="0.25">
      <c r="A142" s="23"/>
      <c r="B142" s="20" t="s">
        <v>155</v>
      </c>
      <c r="C142" s="13"/>
      <c r="D142" s="39">
        <v>0.16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25">
      <c r="A143" s="23">
        <f>EDATE(A140,1)</f>
        <v>40422</v>
      </c>
      <c r="B143" s="20" t="s">
        <v>156</v>
      </c>
      <c r="C143" s="13">
        <v>1.25</v>
      </c>
      <c r="D143" s="39">
        <v>1.31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40452</v>
      </c>
      <c r="B144" s="20" t="s">
        <v>157</v>
      </c>
      <c r="C144" s="13">
        <v>1.25</v>
      </c>
      <c r="D144" s="39">
        <v>0.67700000000000005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"/>
        <v>40483</v>
      </c>
      <c r="B145" s="20" t="s">
        <v>95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3</v>
      </c>
      <c r="I145" s="13"/>
      <c r="J145" s="11"/>
      <c r="K145" s="20" t="s">
        <v>163</v>
      </c>
    </row>
    <row r="146" spans="1:11" x14ac:dyDescent="0.25">
      <c r="A146" s="23"/>
      <c r="B146" s="20" t="s">
        <v>161</v>
      </c>
      <c r="C146" s="13"/>
      <c r="D146" s="39">
        <v>9.1999999999999998E-2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f>EDATE(A145,1)</f>
        <v>40513</v>
      </c>
      <c r="B147" s="20" t="s">
        <v>162</v>
      </c>
      <c r="C147" s="13">
        <v>1.25</v>
      </c>
      <c r="D147" s="39">
        <v>1.1619999999999999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8" t="s">
        <v>67</v>
      </c>
      <c r="B148" s="20"/>
      <c r="C148" s="13"/>
      <c r="D148" s="39"/>
      <c r="E148" s="50" t="s">
        <v>32</v>
      </c>
      <c r="F148" s="20"/>
      <c r="G148" s="13" t="str">
        <f>IF(ISBLANK(Table1[[#This Row],[EARNED]]),"",Table1[[#This Row],[EARNED]])</f>
        <v/>
      </c>
      <c r="H148" s="39"/>
      <c r="I148" s="50" t="s">
        <v>32</v>
      </c>
      <c r="J148" s="11"/>
      <c r="K148" s="20"/>
    </row>
    <row r="149" spans="1:11" x14ac:dyDescent="0.25">
      <c r="A149" s="23">
        <f>EDATE(A147,1)</f>
        <v>40544</v>
      </c>
      <c r="B149" s="20" t="s">
        <v>164</v>
      </c>
      <c r="C149" s="13">
        <v>1.25</v>
      </c>
      <c r="D149" s="39">
        <v>1.6120000000000001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40575</v>
      </c>
      <c r="B150" s="20" t="s">
        <v>165</v>
      </c>
      <c r="C150" s="13">
        <v>1.25</v>
      </c>
      <c r="D150" s="39">
        <v>0.27500000000000002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40603</v>
      </c>
      <c r="B151" s="20" t="s">
        <v>166</v>
      </c>
      <c r="C151" s="13">
        <v>1.25</v>
      </c>
      <c r="D151" s="39">
        <v>0.75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40634</v>
      </c>
      <c r="B152" s="20" t="s">
        <v>167</v>
      </c>
      <c r="C152" s="13">
        <v>1.25</v>
      </c>
      <c r="D152" s="39">
        <v>0.81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1"/>
        <v>40664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179</v>
      </c>
    </row>
    <row r="154" spans="1:11" x14ac:dyDescent="0.25">
      <c r="A154" s="23"/>
      <c r="B154" s="20" t="s">
        <v>168</v>
      </c>
      <c r="C154" s="13"/>
      <c r="D154" s="39">
        <v>1.708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40695</v>
      </c>
      <c r="B155" s="20" t="s">
        <v>120</v>
      </c>
      <c r="C155" s="13">
        <v>1.25</v>
      </c>
      <c r="D155" s="39">
        <v>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178</v>
      </c>
    </row>
    <row r="156" spans="1:11" x14ac:dyDescent="0.25">
      <c r="A156" s="23">
        <f t="shared" si="1"/>
        <v>40725</v>
      </c>
      <c r="B156" s="20" t="s">
        <v>169</v>
      </c>
      <c r="C156" s="13">
        <v>1.25</v>
      </c>
      <c r="D156" s="39">
        <v>4.8440000000000003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40756</v>
      </c>
      <c r="B157" s="20" t="s">
        <v>170</v>
      </c>
      <c r="C157" s="13">
        <v>1.25</v>
      </c>
      <c r="D157" s="39">
        <v>4.84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40787</v>
      </c>
      <c r="B158" s="20" t="s">
        <v>171</v>
      </c>
      <c r="C158" s="13">
        <v>1.25</v>
      </c>
      <c r="D158" s="39">
        <v>0.215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"/>
        <v>40817</v>
      </c>
      <c r="B159" s="20" t="s">
        <v>173</v>
      </c>
      <c r="C159" s="13">
        <v>1.25</v>
      </c>
      <c r="D159" s="39">
        <v>1.3519999999999999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>EDATE(A159,1)</f>
        <v>40848</v>
      </c>
      <c r="B160" s="20" t="s">
        <v>172</v>
      </c>
      <c r="C160" s="13">
        <v>1.25</v>
      </c>
      <c r="D160" s="39">
        <v>2.2400000000000002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40878</v>
      </c>
      <c r="B161" s="20" t="s">
        <v>174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177</v>
      </c>
    </row>
    <row r="162" spans="1:11" x14ac:dyDescent="0.25">
      <c r="A162" s="23"/>
      <c r="B162" s="20" t="s">
        <v>92</v>
      </c>
      <c r="C162" s="13"/>
      <c r="D162" s="39">
        <v>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176</v>
      </c>
    </row>
    <row r="163" spans="1:11" x14ac:dyDescent="0.25">
      <c r="A163" s="23"/>
      <c r="B163" s="20" t="s">
        <v>175</v>
      </c>
      <c r="C163" s="13"/>
      <c r="D163" s="39">
        <v>3.3559999999999999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48" t="s">
        <v>66</v>
      </c>
      <c r="B164" s="20"/>
      <c r="C164" s="13"/>
      <c r="D164" s="39"/>
      <c r="E164" s="50" t="s">
        <v>32</v>
      </c>
      <c r="F164" s="20"/>
      <c r="G164" s="13" t="str">
        <f>IF(ISBLANK(Table1[[#This Row],[EARNED]]),"",Table1[[#This Row],[EARNED]])</f>
        <v/>
      </c>
      <c r="H164" s="39"/>
      <c r="I164" s="50" t="s">
        <v>32</v>
      </c>
      <c r="J164" s="11"/>
      <c r="K164" s="20"/>
    </row>
    <row r="165" spans="1:11" x14ac:dyDescent="0.25">
      <c r="A165" s="23">
        <f>EDATE(A161,1)</f>
        <v>40909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40940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40969</v>
      </c>
      <c r="B167" s="20" t="s">
        <v>94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2</v>
      </c>
      <c r="I167" s="13"/>
      <c r="J167" s="11"/>
      <c r="K167" s="20" t="s">
        <v>180</v>
      </c>
    </row>
    <row r="168" spans="1:11" x14ac:dyDescent="0.25">
      <c r="A168" s="23"/>
      <c r="B168" s="20" t="s">
        <v>83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1">
        <v>41004</v>
      </c>
    </row>
    <row r="169" spans="1:11" x14ac:dyDescent="0.25">
      <c r="A169" s="23">
        <f>EDATE(A167,1)</f>
        <v>41000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183</v>
      </c>
    </row>
    <row r="170" spans="1:11" x14ac:dyDescent="0.25">
      <c r="A170" s="23">
        <f t="shared" si="1"/>
        <v>41030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"/>
        <v>41061</v>
      </c>
      <c r="B171" s="20" t="s">
        <v>83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41035</v>
      </c>
    </row>
    <row r="172" spans="1:11" x14ac:dyDescent="0.25">
      <c r="A172" s="23">
        <f t="shared" si="1"/>
        <v>41091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"/>
        <v>41122</v>
      </c>
      <c r="B173" s="20" t="s">
        <v>83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1">
        <v>41068</v>
      </c>
    </row>
    <row r="174" spans="1:11" x14ac:dyDescent="0.25">
      <c r="A174" s="23"/>
      <c r="B174" s="20" t="s">
        <v>152</v>
      </c>
      <c r="C174" s="13"/>
      <c r="D174" s="39"/>
      <c r="E174" s="13"/>
      <c r="F174" s="20"/>
      <c r="G174" s="13"/>
      <c r="H174" s="39"/>
      <c r="I174" s="13"/>
      <c r="J174" s="11"/>
      <c r="K174" s="20" t="s">
        <v>181</v>
      </c>
    </row>
    <row r="175" spans="1:11" x14ac:dyDescent="0.25">
      <c r="A175" s="23">
        <f>EDATE(A173,1)</f>
        <v>41153</v>
      </c>
      <c r="B175" s="20" t="s">
        <v>47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182</v>
      </c>
    </row>
    <row r="176" spans="1:11" x14ac:dyDescent="0.25">
      <c r="A176" s="23">
        <f t="shared" si="1"/>
        <v>41183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41214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41244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65</v>
      </c>
      <c r="B179" s="20"/>
      <c r="C179" s="13"/>
      <c r="D179" s="39"/>
      <c r="E179" s="50" t="s">
        <v>32</v>
      </c>
      <c r="F179" s="20"/>
      <c r="G179" s="13" t="str">
        <f>IF(ISBLANK(Table1[[#This Row],[EARNED]]),"",Table1[[#This Row],[EARNED]])</f>
        <v/>
      </c>
      <c r="H179" s="39"/>
      <c r="I179" s="50" t="s">
        <v>32</v>
      </c>
      <c r="J179" s="11"/>
      <c r="K179" s="20"/>
    </row>
    <row r="180" spans="1:11" x14ac:dyDescent="0.25">
      <c r="A180" s="23">
        <f>EDATE(A178,1)</f>
        <v>41275</v>
      </c>
      <c r="B180" s="20" t="s">
        <v>184</v>
      </c>
      <c r="C180" s="13">
        <v>1.25</v>
      </c>
      <c r="D180" s="39">
        <v>6.0190000000000001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23">
        <f t="shared" si="1"/>
        <v>41306</v>
      </c>
      <c r="B181" s="20" t="s">
        <v>185</v>
      </c>
      <c r="C181" s="13">
        <v>1.25</v>
      </c>
      <c r="D181" s="39">
        <v>1.879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"/>
        <v>41334</v>
      </c>
      <c r="B182" s="20" t="s">
        <v>94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188</v>
      </c>
    </row>
    <row r="183" spans="1:11" x14ac:dyDescent="0.25">
      <c r="A183" s="23"/>
      <c r="B183" s="20" t="s">
        <v>186</v>
      </c>
      <c r="C183" s="13"/>
      <c r="D183" s="39">
        <v>1.5669999999999999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41365</v>
      </c>
      <c r="B184" s="20" t="s">
        <v>187</v>
      </c>
      <c r="C184" s="13">
        <v>1.25</v>
      </c>
      <c r="D184" s="39">
        <v>4.5709999999999997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"/>
        <v>41395</v>
      </c>
      <c r="B185" s="20" t="s">
        <v>189</v>
      </c>
      <c r="C185" s="13">
        <v>1.25</v>
      </c>
      <c r="D185" s="39">
        <v>0.57899999999999996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"/>
        <v>41426</v>
      </c>
      <c r="B186" s="20" t="s">
        <v>190</v>
      </c>
      <c r="C186" s="13">
        <v>1.25</v>
      </c>
      <c r="D186" s="39">
        <v>1.96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"/>
        <v>41456</v>
      </c>
      <c r="B187" s="20" t="s">
        <v>191</v>
      </c>
      <c r="C187" s="13">
        <v>1.25</v>
      </c>
      <c r="D187" s="39">
        <v>4.2690000000000001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"/>
        <v>41487</v>
      </c>
      <c r="B188" s="20" t="s">
        <v>195</v>
      </c>
      <c r="C188" s="13">
        <v>1.25</v>
      </c>
      <c r="D188" s="39">
        <v>3.6059999999999999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"/>
        <v>41518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ref="A190:A275" si="2">EDATE(A189,1)</f>
        <v>41548</v>
      </c>
      <c r="B190" s="20" t="s">
        <v>192</v>
      </c>
      <c r="C190" s="13">
        <v>1.25</v>
      </c>
      <c r="D190" s="39">
        <v>1.4810000000000001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41579</v>
      </c>
      <c r="B191" s="20" t="s">
        <v>193</v>
      </c>
      <c r="C191" s="13">
        <v>1.25</v>
      </c>
      <c r="D191" s="39">
        <v>3.4020000000000001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41609</v>
      </c>
      <c r="B192" s="20" t="s">
        <v>46</v>
      </c>
      <c r="C192" s="13">
        <v>1.25</v>
      </c>
      <c r="D192" s="39">
        <v>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194</v>
      </c>
      <c r="C193" s="13"/>
      <c r="D193" s="39">
        <v>2.6040000000000001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48" t="s">
        <v>64</v>
      </c>
      <c r="B194" s="20"/>
      <c r="C194" s="50" t="s">
        <v>32</v>
      </c>
      <c r="D194" s="39"/>
      <c r="E194" s="50" t="s">
        <v>32</v>
      </c>
      <c r="F194" s="20"/>
      <c r="G194" s="13" t="str">
        <f>IF(ISBLANK(Table1[[#This Row],[EARNED]]),"",Table1[[#This Row],[EARNED]])</f>
        <v/>
      </c>
      <c r="H194" s="39"/>
      <c r="I194" s="50" t="s">
        <v>32</v>
      </c>
      <c r="J194" s="11"/>
      <c r="K194" s="20"/>
    </row>
    <row r="195" spans="1:11" x14ac:dyDescent="0.25">
      <c r="A195" s="23">
        <f>EDATE(A192,1)</f>
        <v>41640</v>
      </c>
      <c r="B195" s="20" t="s">
        <v>209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8</v>
      </c>
      <c r="I195" s="13"/>
      <c r="J195" s="11"/>
      <c r="K195" s="20" t="s">
        <v>210</v>
      </c>
    </row>
    <row r="196" spans="1:11" x14ac:dyDescent="0.25">
      <c r="A196" s="23"/>
      <c r="B196" s="20" t="s">
        <v>196</v>
      </c>
      <c r="C196" s="13"/>
      <c r="D196" s="39">
        <v>1.6479999999999999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EDATE(A195,1)</f>
        <v>41671</v>
      </c>
      <c r="B197" s="20" t="s">
        <v>212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6</v>
      </c>
      <c r="I197" s="13"/>
      <c r="J197" s="11"/>
      <c r="K197" s="20" t="s">
        <v>211</v>
      </c>
    </row>
    <row r="198" spans="1:11" x14ac:dyDescent="0.25">
      <c r="A198" s="23"/>
      <c r="B198" s="20" t="s">
        <v>197</v>
      </c>
      <c r="C198" s="13"/>
      <c r="D198" s="39">
        <v>1.1100000000000001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EDATE(A197,1)</f>
        <v>41699</v>
      </c>
      <c r="B199" s="20" t="s">
        <v>83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20" t="s">
        <v>213</v>
      </c>
    </row>
    <row r="200" spans="1:11" x14ac:dyDescent="0.25">
      <c r="A200" s="23"/>
      <c r="B200" s="20" t="s">
        <v>198</v>
      </c>
      <c r="C200" s="13"/>
      <c r="D200" s="39">
        <v>3.0960000000000001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f>EDATE(A199,1)</f>
        <v>41730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5</v>
      </c>
      <c r="I201" s="13"/>
      <c r="J201" s="11"/>
      <c r="K201" s="20" t="s">
        <v>208</v>
      </c>
    </row>
    <row r="202" spans="1:11" x14ac:dyDescent="0.25">
      <c r="A202" s="23"/>
      <c r="B202" s="20" t="s">
        <v>199</v>
      </c>
      <c r="C202" s="13"/>
      <c r="D202" s="39">
        <v>1.087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EDATE(A201,1)</f>
        <v>41760</v>
      </c>
      <c r="B203" s="20" t="s">
        <v>95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207</v>
      </c>
    </row>
    <row r="204" spans="1:11" x14ac:dyDescent="0.25">
      <c r="A204" s="23"/>
      <c r="B204" s="20" t="s">
        <v>196</v>
      </c>
      <c r="C204" s="13"/>
      <c r="D204" s="39">
        <v>1.6479999999999999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EDATE(A203,1)</f>
        <v>41791</v>
      </c>
      <c r="B205" s="20" t="s">
        <v>200</v>
      </c>
      <c r="C205" s="13">
        <v>1.25</v>
      </c>
      <c r="D205" s="39">
        <v>0.66200000000000003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41821</v>
      </c>
      <c r="B206" s="20" t="s">
        <v>83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41858</v>
      </c>
    </row>
    <row r="207" spans="1:11" x14ac:dyDescent="0.25">
      <c r="A207" s="23"/>
      <c r="B207" s="20" t="s">
        <v>201</v>
      </c>
      <c r="C207" s="13"/>
      <c r="D207" s="39">
        <v>1.196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41852</v>
      </c>
      <c r="B208" s="20" t="s">
        <v>202</v>
      </c>
      <c r="C208" s="13">
        <v>1.25</v>
      </c>
      <c r="D208" s="39">
        <v>2.1960000000000002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>EDATE(A208,1)</f>
        <v>41883</v>
      </c>
      <c r="B209" s="20" t="s">
        <v>83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41891</v>
      </c>
    </row>
    <row r="210" spans="1:11" x14ac:dyDescent="0.25">
      <c r="A210" s="23"/>
      <c r="B210" s="20" t="s">
        <v>206</v>
      </c>
      <c r="C210" s="13"/>
      <c r="D210" s="39">
        <v>1.006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EDATE(A209,1)</f>
        <v>41913</v>
      </c>
      <c r="B211" s="20" t="s">
        <v>94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205</v>
      </c>
    </row>
    <row r="212" spans="1:11" x14ac:dyDescent="0.25">
      <c r="A212" s="23"/>
      <c r="B212" s="20" t="s">
        <v>154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204</v>
      </c>
    </row>
    <row r="213" spans="1:11" x14ac:dyDescent="0.25">
      <c r="A213" s="23"/>
      <c r="B213" s="20" t="s">
        <v>203</v>
      </c>
      <c r="C213" s="13"/>
      <c r="D213" s="39">
        <v>2.6539999999999999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EDATE(A211,1)</f>
        <v>41944</v>
      </c>
      <c r="B214" s="20" t="s">
        <v>200</v>
      </c>
      <c r="C214" s="13">
        <v>1.25</v>
      </c>
      <c r="D214" s="39">
        <v>0.66200000000000003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41974</v>
      </c>
      <c r="B215" s="20" t="s">
        <v>214</v>
      </c>
      <c r="C215" s="13">
        <v>1.25</v>
      </c>
      <c r="D215" s="39">
        <v>0.91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46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63</v>
      </c>
      <c r="B217" s="20"/>
      <c r="C217" s="13"/>
      <c r="D217" s="39"/>
      <c r="E217" s="50" t="s">
        <v>32</v>
      </c>
      <c r="F217" s="20"/>
      <c r="G217" s="13" t="str">
        <f>IF(ISBLANK(Table1[[#This Row],[EARNED]]),"",Table1[[#This Row],[EARNED]])</f>
        <v/>
      </c>
      <c r="H217" s="39"/>
      <c r="I217" s="50" t="s">
        <v>32</v>
      </c>
      <c r="J217" s="11"/>
      <c r="K217" s="20"/>
    </row>
    <row r="218" spans="1:11" x14ac:dyDescent="0.25">
      <c r="A218" s="23">
        <f>EDATE(A215,1)</f>
        <v>42005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42036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42064</v>
      </c>
      <c r="B220" s="20" t="s">
        <v>219</v>
      </c>
      <c r="C220" s="13">
        <v>1.25</v>
      </c>
      <c r="D220" s="39">
        <v>0.72099999999999997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42095</v>
      </c>
      <c r="B221" s="20" t="s">
        <v>215</v>
      </c>
      <c r="C221" s="13">
        <v>1.25</v>
      </c>
      <c r="D221" s="39">
        <v>0.14599999999999999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42125</v>
      </c>
      <c r="B222" s="20" t="s">
        <v>90</v>
      </c>
      <c r="C222" s="13">
        <v>1.25</v>
      </c>
      <c r="D222" s="39">
        <v>0.60199999999999998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42156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2"/>
        <v>42186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2"/>
        <v>42217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2"/>
        <v>42248</v>
      </c>
      <c r="B226" s="20" t="s">
        <v>83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42165</v>
      </c>
    </row>
    <row r="227" spans="1:11" x14ac:dyDescent="0.25">
      <c r="A227" s="23"/>
      <c r="B227" s="20" t="s">
        <v>216</v>
      </c>
      <c r="C227" s="13"/>
      <c r="D227" s="39">
        <v>2.2919999999999998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f>EDATE(A226,1)</f>
        <v>42278</v>
      </c>
      <c r="B228" s="20" t="s">
        <v>152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220</v>
      </c>
    </row>
    <row r="229" spans="1:11" x14ac:dyDescent="0.25">
      <c r="A229" s="23"/>
      <c r="B229" s="20" t="s">
        <v>217</v>
      </c>
      <c r="C229" s="13"/>
      <c r="D229" s="39">
        <v>1.3919999999999999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f>EDATE(A228,1)</f>
        <v>42309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42339</v>
      </c>
      <c r="B231" s="20" t="s">
        <v>218</v>
      </c>
      <c r="C231" s="13">
        <v>1.25</v>
      </c>
      <c r="D231" s="39">
        <v>0.83499999999999996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48" t="s">
        <v>62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f>EDATE(A231,1)</f>
        <v>42370</v>
      </c>
      <c r="B233" s="20" t="s">
        <v>221</v>
      </c>
      <c r="C233" s="13">
        <v>1.25</v>
      </c>
      <c r="D233" s="39">
        <v>0.14799999999999999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42401</v>
      </c>
      <c r="B234" s="20" t="s">
        <v>222</v>
      </c>
      <c r="C234" s="13">
        <v>1.25</v>
      </c>
      <c r="D234" s="39">
        <v>1.3169999999999999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2"/>
        <v>42430</v>
      </c>
      <c r="B235" s="20" t="s">
        <v>223</v>
      </c>
      <c r="C235" s="13">
        <v>1.25</v>
      </c>
      <c r="D235" s="39">
        <v>0.42699999999999999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2"/>
        <v>42461</v>
      </c>
      <c r="B236" s="20" t="s">
        <v>224</v>
      </c>
      <c r="C236" s="13">
        <v>1.25</v>
      </c>
      <c r="D236" s="39">
        <v>0.2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2"/>
        <v>42491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240</v>
      </c>
    </row>
    <row r="238" spans="1:11" x14ac:dyDescent="0.25">
      <c r="A238" s="23"/>
      <c r="B238" s="20" t="s">
        <v>47</v>
      </c>
      <c r="C238" s="13"/>
      <c r="D238" s="39"/>
      <c r="E238" s="13"/>
      <c r="F238" s="20"/>
      <c r="G238" s="13"/>
      <c r="H238" s="39"/>
      <c r="I238" s="13"/>
      <c r="J238" s="11"/>
      <c r="K238" s="20" t="s">
        <v>239</v>
      </c>
    </row>
    <row r="239" spans="1:11" x14ac:dyDescent="0.25">
      <c r="A239" s="23"/>
      <c r="B239" s="20" t="s">
        <v>47</v>
      </c>
      <c r="C239" s="13"/>
      <c r="D239" s="39"/>
      <c r="E239" s="13"/>
      <c r="F239" s="20"/>
      <c r="G239" s="13"/>
      <c r="H239" s="39"/>
      <c r="I239" s="13"/>
      <c r="J239" s="11"/>
      <c r="K239" s="20" t="s">
        <v>238</v>
      </c>
    </row>
    <row r="240" spans="1:11" x14ac:dyDescent="0.25">
      <c r="A240" s="23"/>
      <c r="B240" s="20" t="s">
        <v>225</v>
      </c>
      <c r="C240" s="13"/>
      <c r="D240" s="39">
        <v>2</v>
      </c>
      <c r="E240" s="13"/>
      <c r="F240" s="20"/>
      <c r="G240" s="13"/>
      <c r="H240" s="39"/>
      <c r="I240" s="13"/>
      <c r="J240" s="11"/>
      <c r="K240" s="20" t="s">
        <v>237</v>
      </c>
    </row>
    <row r="241" spans="1:11" x14ac:dyDescent="0.25">
      <c r="A241" s="23"/>
      <c r="B241" s="20" t="s">
        <v>83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236</v>
      </c>
    </row>
    <row r="242" spans="1:11" x14ac:dyDescent="0.25">
      <c r="A242" s="23"/>
      <c r="B242" s="20" t="s">
        <v>226</v>
      </c>
      <c r="C242" s="13"/>
      <c r="D242" s="39">
        <v>1.054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EDATE(A237,1)</f>
        <v>42522</v>
      </c>
      <c r="B243" s="20" t="s">
        <v>227</v>
      </c>
      <c r="C243" s="13">
        <v>1.25</v>
      </c>
      <c r="D243" s="39">
        <v>0.83699999999999997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/>
      <c r="B244" s="20" t="s">
        <v>83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42649</v>
      </c>
    </row>
    <row r="245" spans="1:11" x14ac:dyDescent="0.25">
      <c r="A245" s="23">
        <f>EDATE(A243,1)</f>
        <v>42552</v>
      </c>
      <c r="B245" s="20" t="s">
        <v>228</v>
      </c>
      <c r="C245" s="13">
        <v>1.25</v>
      </c>
      <c r="D245" s="39">
        <v>1.5149999999999999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42583</v>
      </c>
      <c r="B246" s="20" t="s">
        <v>229</v>
      </c>
      <c r="C246" s="13">
        <v>1.25</v>
      </c>
      <c r="D246" s="39">
        <v>1.3979999999999999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42614</v>
      </c>
      <c r="B247" s="20" t="s">
        <v>94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235</v>
      </c>
    </row>
    <row r="248" spans="1:11" x14ac:dyDescent="0.25">
      <c r="A248" s="23"/>
      <c r="B248" s="20" t="s">
        <v>230</v>
      </c>
      <c r="C248" s="13"/>
      <c r="D248" s="39">
        <v>0.71499999999999997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f>EDATE(A247,1)</f>
        <v>42644</v>
      </c>
      <c r="B249" s="20" t="s">
        <v>231</v>
      </c>
      <c r="C249" s="13">
        <v>1.25</v>
      </c>
      <c r="D249" s="39">
        <v>0.16700000000000001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42675</v>
      </c>
      <c r="B250" s="20" t="s">
        <v>83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42381</v>
      </c>
    </row>
    <row r="251" spans="1:11" x14ac:dyDescent="0.25">
      <c r="A251" s="23"/>
      <c r="B251" s="20" t="s">
        <v>232</v>
      </c>
      <c r="C251" s="13"/>
      <c r="D251" s="39">
        <v>0.56499999999999995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EDATE(A250,1)</f>
        <v>42705</v>
      </c>
      <c r="B252" s="20" t="s">
        <v>174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234</v>
      </c>
    </row>
    <row r="253" spans="1:11" x14ac:dyDescent="0.25">
      <c r="A253" s="23"/>
      <c r="B253" s="20" t="s">
        <v>83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20"/>
    </row>
    <row r="254" spans="1:11" x14ac:dyDescent="0.25">
      <c r="A254" s="23"/>
      <c r="B254" s="20" t="s">
        <v>233</v>
      </c>
      <c r="C254" s="13"/>
      <c r="D254" s="39">
        <v>0.252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48" t="s">
        <v>61</v>
      </c>
      <c r="B255" s="20"/>
      <c r="C255" s="50" t="s">
        <v>32</v>
      </c>
      <c r="D255" s="39"/>
      <c r="E255" s="50" t="s">
        <v>32</v>
      </c>
      <c r="F255" s="20"/>
      <c r="G255" s="13" t="str">
        <f>IF(ISBLANK(Table1[[#This Row],[EARNED]]),"",Table1[[#This Row],[EARNED]])</f>
        <v/>
      </c>
      <c r="H255" s="39"/>
      <c r="I255" s="50" t="s">
        <v>32</v>
      </c>
      <c r="J255" s="11"/>
      <c r="K255" s="20"/>
    </row>
    <row r="256" spans="1:11" x14ac:dyDescent="0.25">
      <c r="A256" s="23">
        <f>EDATE(A252,1)</f>
        <v>42736</v>
      </c>
      <c r="B256" s="20" t="s">
        <v>94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242</v>
      </c>
    </row>
    <row r="257" spans="1:11" x14ac:dyDescent="0.25">
      <c r="A257" s="23"/>
      <c r="B257" s="20" t="s">
        <v>241</v>
      </c>
      <c r="C257" s="13"/>
      <c r="D257" s="39">
        <v>1.258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f>EDATE(A256,1)</f>
        <v>42767</v>
      </c>
      <c r="B258" s="20" t="s">
        <v>212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6</v>
      </c>
      <c r="I258" s="13"/>
      <c r="J258" s="11"/>
      <c r="K258" s="20" t="s">
        <v>243</v>
      </c>
    </row>
    <row r="259" spans="1:11" x14ac:dyDescent="0.25">
      <c r="A259" s="23"/>
      <c r="B259" s="20" t="s">
        <v>226</v>
      </c>
      <c r="C259" s="13"/>
      <c r="D259" s="39">
        <v>1.054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f>EDATE(A258,1)</f>
        <v>42795</v>
      </c>
      <c r="B260" s="20" t="s">
        <v>94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221</v>
      </c>
      <c r="C261" s="13"/>
      <c r="D261" s="39">
        <v>0.14799999999999999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f>EDATE(A260,1)</f>
        <v>42826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2"/>
        <v>42856</v>
      </c>
      <c r="B263" s="20" t="s">
        <v>246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12</v>
      </c>
      <c r="I263" s="13"/>
      <c r="J263" s="11"/>
      <c r="K263" s="20" t="s">
        <v>247</v>
      </c>
    </row>
    <row r="264" spans="1:11" x14ac:dyDescent="0.25">
      <c r="A264" s="23">
        <f>EDATE(A263,1)</f>
        <v>42887</v>
      </c>
      <c r="B264" s="20" t="s">
        <v>94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248</v>
      </c>
    </row>
    <row r="265" spans="1:11" x14ac:dyDescent="0.25">
      <c r="A265" s="23"/>
      <c r="B265" s="20" t="s">
        <v>189</v>
      </c>
      <c r="C265" s="13"/>
      <c r="D265" s="39">
        <v>0.57899999999999996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EDATE(A264,1)</f>
        <v>42917</v>
      </c>
      <c r="B266" s="20" t="s">
        <v>94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249</v>
      </c>
    </row>
    <row r="267" spans="1:11" x14ac:dyDescent="0.25">
      <c r="A267" s="23"/>
      <c r="B267" s="20" t="s">
        <v>245</v>
      </c>
      <c r="C267" s="13"/>
      <c r="D267" s="39">
        <v>10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42948</v>
      </c>
      <c r="B268" s="20" t="s">
        <v>108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4</v>
      </c>
      <c r="I268" s="13"/>
      <c r="J268" s="11"/>
      <c r="K268" s="20" t="s">
        <v>250</v>
      </c>
    </row>
    <row r="269" spans="1:11" x14ac:dyDescent="0.25">
      <c r="A269" s="23"/>
      <c r="B269" s="20" t="s">
        <v>251</v>
      </c>
      <c r="C269" s="13"/>
      <c r="D269" s="39">
        <v>8.6999999999999994E-2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EDATE(A268,1)</f>
        <v>42979</v>
      </c>
      <c r="B270" s="20" t="s">
        <v>252</v>
      </c>
      <c r="C270" s="13">
        <v>1.25</v>
      </c>
      <c r="D270" s="39">
        <v>0.192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2"/>
        <v>43009</v>
      </c>
      <c r="B271" s="20" t="s">
        <v>58</v>
      </c>
      <c r="C271" s="13">
        <v>1.25</v>
      </c>
      <c r="D271" s="39">
        <v>5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255</v>
      </c>
    </row>
    <row r="272" spans="1:11" x14ac:dyDescent="0.25">
      <c r="A272" s="23"/>
      <c r="B272" s="20" t="s">
        <v>58</v>
      </c>
      <c r="C272" s="13"/>
      <c r="D272" s="39">
        <v>5</v>
      </c>
      <c r="E272" s="13"/>
      <c r="F272" s="20"/>
      <c r="G272" s="13"/>
      <c r="H272" s="39"/>
      <c r="I272" s="13"/>
      <c r="J272" s="11"/>
      <c r="K272" s="20" t="s">
        <v>254</v>
      </c>
    </row>
    <row r="273" spans="1:11" x14ac:dyDescent="0.25">
      <c r="A273" s="23"/>
      <c r="B273" s="20" t="s">
        <v>253</v>
      </c>
      <c r="C273" s="13"/>
      <c r="D273" s="39">
        <v>2E-3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43040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2"/>
        <v>43070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48" t="s">
        <v>42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0">
        <v>43101</v>
      </c>
      <c r="B277" s="20" t="s">
        <v>44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45</v>
      </c>
    </row>
    <row r="278" spans="1:11" x14ac:dyDescent="0.25">
      <c r="A278" s="40">
        <v>43132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43160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43221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43252</v>
      </c>
      <c r="B282" s="15"/>
      <c r="C282" s="13">
        <v>1.25</v>
      </c>
      <c r="D282" s="43"/>
      <c r="E282" s="9"/>
      <c r="F282" s="15"/>
      <c r="G282" s="42">
        <f>IF(ISBLANK(Table1[[#This Row],[EARNED]]),"",Table1[[#This Row],[EARNED]])</f>
        <v>1.25</v>
      </c>
      <c r="H282" s="43"/>
      <c r="I282" s="9"/>
      <c r="J282" s="12"/>
      <c r="K282" s="15"/>
    </row>
    <row r="283" spans="1:11" x14ac:dyDescent="0.25">
      <c r="A283" s="40">
        <v>43282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43313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43344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43374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43405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43435</v>
      </c>
      <c r="B288" s="20" t="s">
        <v>46</v>
      </c>
      <c r="C288" s="13">
        <v>1.25</v>
      </c>
      <c r="D288" s="39">
        <v>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8" t="s">
        <v>43</v>
      </c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25">
      <c r="A290" s="40">
        <v>43466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43497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43525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43556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43586</v>
      </c>
      <c r="B294" s="20" t="s">
        <v>47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48</v>
      </c>
    </row>
    <row r="295" spans="1:11" x14ac:dyDescent="0.25">
      <c r="A295" s="40">
        <v>43617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49</v>
      </c>
    </row>
    <row r="296" spans="1:11" x14ac:dyDescent="0.25">
      <c r="A296" s="40">
        <v>43647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43678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43709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43739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43770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43800</v>
      </c>
      <c r="B301" s="20" t="s">
        <v>46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54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43831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43862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43891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43922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43952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43983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44013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44044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44075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44105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44166</v>
      </c>
      <c r="B314" s="20" t="s">
        <v>46</v>
      </c>
      <c r="C314" s="13">
        <v>1.25</v>
      </c>
      <c r="D314" s="39">
        <v>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8" t="s">
        <v>55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44197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44228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44287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44378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44409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44470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44501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44531</v>
      </c>
      <c r="B327" s="20" t="s">
        <v>46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8" t="s">
        <v>56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44562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44593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44652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44682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44713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44805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44835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44866</v>
      </c>
      <c r="B339" s="20" t="s">
        <v>262</v>
      </c>
      <c r="C339" s="13">
        <v>1.25</v>
      </c>
      <c r="D339" s="39">
        <v>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263</v>
      </c>
    </row>
    <row r="340" spans="1:11" x14ac:dyDescent="0.25">
      <c r="A340" s="40"/>
      <c r="B340" s="20" t="s">
        <v>264</v>
      </c>
      <c r="C340" s="13"/>
      <c r="D340" s="39">
        <v>0.34399999999999997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44896</v>
      </c>
      <c r="B341" s="20" t="s">
        <v>46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259</v>
      </c>
    </row>
    <row r="342" spans="1:11" x14ac:dyDescent="0.25">
      <c r="A342" s="40"/>
      <c r="B342" s="20" t="s">
        <v>260</v>
      </c>
      <c r="C342" s="13"/>
      <c r="D342" s="39">
        <v>4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261</v>
      </c>
    </row>
    <row r="343" spans="1:11" x14ac:dyDescent="0.25">
      <c r="A343" s="40"/>
      <c r="B343" s="20" t="s">
        <v>258</v>
      </c>
      <c r="C343" s="13"/>
      <c r="D343" s="39">
        <v>0.40600000000000003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8" t="s">
        <v>57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44927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44958</v>
      </c>
      <c r="B346" s="20" t="s">
        <v>58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59</v>
      </c>
    </row>
    <row r="347" spans="1:11" x14ac:dyDescent="0.25">
      <c r="A347" s="40">
        <v>44986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45017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45047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45078</v>
      </c>
      <c r="B350" s="20" t="s">
        <v>47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257</v>
      </c>
    </row>
    <row r="351" spans="1:11" x14ac:dyDescent="0.25">
      <c r="A351" s="40">
        <v>45108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45139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45170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45200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45231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45261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45292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45323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45352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45383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45413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45444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45474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45505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45536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45566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45597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45627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45658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45689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45717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45748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45778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45809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45839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45870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45901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45931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45962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45992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46023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46054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46082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46113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46143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46174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46204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46235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46266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46296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46327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46357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46388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46419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1"/>
      <c r="B404" s="15"/>
      <c r="C404" s="42"/>
      <c r="D404" s="43"/>
      <c r="E404" s="9"/>
      <c r="F404" s="15"/>
      <c r="G404" s="42" t="str">
        <f>IF(ISBLANK(Table1[[#This Row],[EARNED]]),"",Table1[[#This Row],[EARNED]])</f>
        <v/>
      </c>
      <c r="H404" s="43"/>
      <c r="I404" s="9"/>
      <c r="J404" s="12"/>
      <c r="K4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</v>
      </c>
      <c r="B3" s="11">
        <v>0</v>
      </c>
      <c r="D3">
        <v>0</v>
      </c>
      <c r="E3">
        <v>2</v>
      </c>
      <c r="F3">
        <v>45</v>
      </c>
      <c r="G3" s="47">
        <f>SUMIFS(F7:F14,E7:E14,E3)+SUMIFS(D7:D66,C7:C66,F3)+D3</f>
        <v>0.34399999999999997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11">
        <f>SUM(Sheet1!E9,Sheet1!I9)</f>
        <v>236.34499999999997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2023-07-28T02:07:46Z</dcterms:modified>
</cp:coreProperties>
</file>