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"/>
    </mc:Choice>
  </mc:AlternateContent>
  <xr:revisionPtr revIDLastSave="0" documentId="13_ncr:1_{07BBE4E3-DB9A-497B-9BDA-E860412DB5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8" i="1" l="1"/>
  <c r="G294" i="1" l="1"/>
  <c r="G293" i="1" l="1"/>
  <c r="G290" i="1"/>
  <c r="G285" i="1"/>
  <c r="A281" i="1"/>
  <c r="A282" i="1" s="1"/>
  <c r="A283" i="1" s="1"/>
  <c r="A284" i="1" s="1"/>
  <c r="A286" i="1" s="1"/>
  <c r="G180" i="1"/>
  <c r="G177" i="1"/>
  <c r="G174" i="1"/>
  <c r="G172" i="1"/>
  <c r="G173" i="1"/>
  <c r="G170" i="1"/>
  <c r="A171" i="1"/>
  <c r="A175" i="1" s="1"/>
  <c r="A176" i="1" s="1"/>
  <c r="A178" i="1" s="1"/>
  <c r="A179" i="1" s="1"/>
  <c r="G171" i="1"/>
  <c r="G175" i="1"/>
  <c r="G176" i="1"/>
  <c r="G178" i="1"/>
  <c r="G179" i="1"/>
  <c r="G164" i="1"/>
  <c r="G165" i="1"/>
  <c r="G166" i="1"/>
  <c r="A161" i="1"/>
  <c r="A162" i="1" s="1"/>
  <c r="A163" i="1" s="1"/>
  <c r="A167" i="1" s="1"/>
  <c r="A168" i="1" s="1"/>
  <c r="G160" i="1"/>
  <c r="G161" i="1"/>
  <c r="G162" i="1"/>
  <c r="G163" i="1"/>
  <c r="G167" i="1"/>
  <c r="G168" i="1"/>
  <c r="G9" i="1"/>
  <c r="G153" i="1" l="1"/>
  <c r="G154" i="1"/>
  <c r="G155" i="1"/>
  <c r="G156" i="1"/>
  <c r="G157" i="1"/>
  <c r="G158" i="1"/>
  <c r="G31" i="1"/>
  <c r="A257" i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6" i="1"/>
  <c r="G287" i="1"/>
  <c r="G288" i="1"/>
  <c r="G289" i="1"/>
  <c r="G291" i="1"/>
  <c r="G292" i="1"/>
  <c r="G295" i="1"/>
  <c r="G296" i="1"/>
  <c r="G297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9" i="1"/>
  <c r="G169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3" i="3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0" i="1"/>
  <c r="G11" i="1"/>
  <c r="J4" i="3"/>
  <c r="E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<sst xmlns="http://schemas.openxmlformats.org/spreadsheetml/2006/main" count="409" uniqueCount="268">
  <si>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</si>
  <si>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</si>
  <si>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</si>
  <si>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</si>
  <si>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</si>
  <si>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</si>
  <si>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</si>
  <si>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</si>
  <si>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</si>
  <si>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</si>
  <si>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</si>
  <si>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</si>
  <si>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</si>
  <si>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</si>
  <si>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</si>
  <si>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</si>
  <si>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</si>
  <si>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</si>
  <si>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</si>
  <si>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</si>
  <si>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</si>
  <si>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</si>
  <si>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</si>
  <si>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</si>
  <si>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</si>
  <si>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</si>
  <si>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</si>
  <si>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</si>
  <si>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</si>
  <si>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</si>
  <si>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</si>
  <si>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</si>
  <si>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</si>
  <si>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</si>
  <si>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</si>
  <si>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</si>
  <si>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</si>
  <si>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</si>
  <si>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</si>
  <si>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</si>
  <si>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</si>
  <si>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</si>
  <si>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GARCIA, HEIZEL</t>
  </si>
  <si>
    <t>REGULAR</t>
  </si>
  <si>
    <t>1 - Married (and not separated)</t>
  </si>
  <si>
    <t>CCT</t>
  </si>
  <si>
    <t>2009</t>
  </si>
  <si>
    <t>2010</t>
  </si>
  <si>
    <t>UT(14-6-58)</t>
  </si>
  <si>
    <t>UT(18-5-19)</t>
  </si>
  <si>
    <t>UT(0-2-34)</t>
  </si>
  <si>
    <t>SL(1-0-0)</t>
  </si>
  <si>
    <t>SL(5-0-0)</t>
  </si>
  <si>
    <t>10/13/2010</t>
  </si>
  <si>
    <t>10/19/2010</t>
  </si>
  <si>
    <t>7/26-30/2010</t>
  </si>
  <si>
    <t>UT(0-4-0)</t>
  </si>
  <si>
    <t>12/28-29-30/2010</t>
  </si>
  <si>
    <t>2011</t>
  </si>
  <si>
    <t>SP(1-0-0)</t>
  </si>
  <si>
    <t>9PD-4/11</t>
  </si>
  <si>
    <t>4/6-8/11</t>
  </si>
  <si>
    <t>SP(2-0-0)</t>
  </si>
  <si>
    <t>5/27,6/2/11</t>
  </si>
  <si>
    <t>7/14,8/11</t>
  </si>
  <si>
    <t>UT(0-0-23)</t>
  </si>
  <si>
    <t>UT(0-1-10)</t>
  </si>
  <si>
    <t>8/26/11</t>
  </si>
  <si>
    <t>SL(1-0-00</t>
  </si>
  <si>
    <t>SL(3-0-0)</t>
  </si>
  <si>
    <t>9/21-23/11</t>
  </si>
  <si>
    <t>9/22/11</t>
  </si>
  <si>
    <t>11/18/11</t>
  </si>
  <si>
    <t>12/12-19/11</t>
  </si>
  <si>
    <t>FL(6-0-0)</t>
  </si>
  <si>
    <t>12/21-23/11</t>
  </si>
  <si>
    <t>SL(4-0-0)</t>
  </si>
  <si>
    <t>12/26-27/11</t>
  </si>
  <si>
    <t>2012</t>
  </si>
  <si>
    <t>Filial 1/16/2012</t>
  </si>
  <si>
    <t>2/17/2012</t>
  </si>
  <si>
    <t>4/16/2012</t>
  </si>
  <si>
    <t>FL(4-0-0)</t>
  </si>
  <si>
    <t>4/24-/27/2012</t>
  </si>
  <si>
    <t>SL(2-0-0)</t>
  </si>
  <si>
    <t>4/30,5/2/2012</t>
  </si>
  <si>
    <t>6/15/2012</t>
  </si>
  <si>
    <t>6/18/2012</t>
  </si>
  <si>
    <t>7/30/12</t>
  </si>
  <si>
    <t>7/20/12</t>
  </si>
  <si>
    <t>8/8,147,23/11</t>
  </si>
  <si>
    <t>9/17/12</t>
  </si>
  <si>
    <t>11/23/12</t>
  </si>
  <si>
    <t>11/29/2012</t>
  </si>
  <si>
    <t>FL(5-0-0)</t>
  </si>
  <si>
    <t>12/10-14/11</t>
  </si>
  <si>
    <t>12/17/2012</t>
  </si>
  <si>
    <t>SVL(3-0-0)</t>
  </si>
  <si>
    <t>12/26-28/2012</t>
  </si>
  <si>
    <r>
      <rPr>
        <b/>
        <sz val="11"/>
        <color theme="1"/>
        <rFont val="Calibri"/>
        <family val="2"/>
        <scheme val="minor"/>
      </rPr>
      <t>2013</t>
    </r>
  </si>
  <si>
    <t>B-DAY1/16/2013</t>
  </si>
  <si>
    <t>SVL(2-0-0)</t>
  </si>
  <si>
    <t>2/8,11/2013</t>
  </si>
  <si>
    <t>SVL(1-0-0)</t>
  </si>
  <si>
    <t>2/15/2013</t>
  </si>
  <si>
    <t>UT(1-4-34)</t>
  </si>
  <si>
    <t>3/4,8/2013</t>
  </si>
  <si>
    <t>3/12-15/11</t>
  </si>
  <si>
    <t>UT(1-0-47)</t>
  </si>
  <si>
    <t>4/3,4,5/2013</t>
  </si>
  <si>
    <t>4/10,12/2013</t>
  </si>
  <si>
    <t>4/22/2013</t>
  </si>
  <si>
    <t>UT(0-2-44)</t>
  </si>
  <si>
    <t>UT(1-5-32)</t>
  </si>
  <si>
    <t>7/14,28 7/7/2013</t>
  </si>
  <si>
    <t>Filial 6/18/2013</t>
  </si>
  <si>
    <t>8/12,20/2013</t>
  </si>
  <si>
    <t>UT(1-1-48)</t>
  </si>
  <si>
    <t>UT(1-6-59)</t>
  </si>
  <si>
    <t>UT(2-1-19)</t>
  </si>
  <si>
    <t>UT(2-1-11)</t>
  </si>
  <si>
    <t>12/16-19/2013</t>
  </si>
  <si>
    <t>UT(2-0-39)</t>
  </si>
  <si>
    <r>
      <rPr>
        <b/>
        <sz val="11"/>
        <color theme="1"/>
        <rFont val="Calibri"/>
        <family val="2"/>
        <scheme val="minor"/>
      </rPr>
      <t>2014</t>
    </r>
  </si>
  <si>
    <t>1/16/2014</t>
  </si>
  <si>
    <t>UT(5-5-51)</t>
  </si>
  <si>
    <t>UT(9-7-45)</t>
  </si>
  <si>
    <t>UT(9-4-41)</t>
  </si>
  <si>
    <t>UT(5-3-32)</t>
  </si>
  <si>
    <t>7/31-8/4,5,6/2014</t>
  </si>
  <si>
    <t>UT(2-2-4)</t>
  </si>
  <si>
    <t>9/2,3/2014</t>
  </si>
  <si>
    <t>UT(4-4-24)</t>
  </si>
  <si>
    <t>11/20-21/2014</t>
  </si>
  <si>
    <t>UT(2-3-54)</t>
  </si>
  <si>
    <t>FL(2-0-0)</t>
  </si>
  <si>
    <t>12/23,29/2014</t>
  </si>
  <si>
    <t>UT(3-5-50)</t>
  </si>
  <si>
    <t>2015</t>
  </si>
  <si>
    <t>B-DAY 1/16/2015</t>
  </si>
  <si>
    <t>1/15/16/2015</t>
  </si>
  <si>
    <t>UT(1-4-56)</t>
  </si>
  <si>
    <t>UT(1-3-34)</t>
  </si>
  <si>
    <t>UT(1-4-4-56)</t>
  </si>
  <si>
    <t>UT(2-4-56)</t>
  </si>
  <si>
    <t>UT(3-4-34)</t>
  </si>
  <si>
    <t>UT(1-3-25)</t>
  </si>
  <si>
    <t>UT(0-7-13)</t>
  </si>
  <si>
    <t>UT(2-1-26)</t>
  </si>
  <si>
    <t>UT(O-6-55)</t>
  </si>
  <si>
    <t>UT(1-4-40)</t>
  </si>
  <si>
    <t>12/17-11/2015</t>
  </si>
  <si>
    <t>UT(11-5-8)</t>
  </si>
  <si>
    <t>UT(12-5-22)</t>
  </si>
  <si>
    <t>2016</t>
  </si>
  <si>
    <t>B-DAY 1/15/2016</t>
  </si>
  <si>
    <t>UT(3-3-0)</t>
  </si>
  <si>
    <t>UT(0-2-13)</t>
  </si>
  <si>
    <t>UT(1-2-22)</t>
  </si>
  <si>
    <t>4/6,7,,8/2016</t>
  </si>
  <si>
    <t>UT(4-3-29)</t>
  </si>
  <si>
    <t>UT(0-7-25)</t>
  </si>
  <si>
    <r>
      <rPr>
        <b/>
        <sz val="11"/>
        <color theme="1"/>
        <rFont val="Calibri"/>
        <family val="2"/>
        <scheme val="minor"/>
      </rPr>
      <t>2017</t>
    </r>
  </si>
  <si>
    <t>10/19,20/2017</t>
  </si>
  <si>
    <r>
      <rPr>
        <b/>
        <sz val="11"/>
        <color theme="1"/>
        <rFont val="Calibri"/>
        <family val="2"/>
        <scheme val="minor"/>
      </rPr>
      <t>2018</t>
    </r>
  </si>
  <si>
    <t>B-DAY 1/16/2018</t>
  </si>
  <si>
    <t>1/19/2018</t>
  </si>
  <si>
    <t>1/29/2018</t>
  </si>
  <si>
    <t>3/23/2018</t>
  </si>
  <si>
    <t>4/18/2018</t>
  </si>
  <si>
    <t>4/30/2018</t>
  </si>
  <si>
    <t>5/21/2018</t>
  </si>
  <si>
    <t>DRAW 5/22/2018</t>
  </si>
  <si>
    <t>6/12,18,25/2018</t>
  </si>
  <si>
    <t>7/25/2018</t>
  </si>
  <si>
    <t>SL(1-0-0-)</t>
  </si>
  <si>
    <t>7/19,20,23</t>
  </si>
  <si>
    <t>08/1,10,13/2018</t>
  </si>
  <si>
    <t>8/23/2018</t>
  </si>
  <si>
    <t>9/14/2018</t>
  </si>
  <si>
    <t>VL(5-0-0)</t>
  </si>
  <si>
    <t>11/15,9/2018</t>
  </si>
  <si>
    <t>11/12/,22/2018</t>
  </si>
  <si>
    <t>2019</t>
  </si>
  <si>
    <t>B-DAY 1/16/2019</t>
  </si>
  <si>
    <t>1/17,18/2019</t>
  </si>
  <si>
    <t>2/21/2019</t>
  </si>
  <si>
    <t>3/4,8/2019</t>
  </si>
  <si>
    <t>3/29/2019</t>
  </si>
  <si>
    <t>4/22/2019</t>
  </si>
  <si>
    <t>4/25,26/2019</t>
  </si>
  <si>
    <t>VL(7-0-0)</t>
  </si>
  <si>
    <t>6/19/2019 ANNIV.</t>
  </si>
  <si>
    <t>7/17/2019</t>
  </si>
  <si>
    <t>VL(10-0-0)</t>
  </si>
  <si>
    <t>7/1-12/2019</t>
  </si>
  <si>
    <t>SL(2-2-0)</t>
  </si>
  <si>
    <t>7/23-24/2019</t>
  </si>
  <si>
    <t>7/29-30/2019</t>
  </si>
  <si>
    <t>8/23/27/2019</t>
  </si>
  <si>
    <t>9/17/2019</t>
  </si>
  <si>
    <t>10/15,18/2019</t>
  </si>
  <si>
    <t>10/30/2019</t>
  </si>
  <si>
    <t>11/21/2019</t>
  </si>
  <si>
    <t>SL(12-0-0-)</t>
  </si>
  <si>
    <t>12/26,27/2019</t>
  </si>
  <si>
    <r>
      <rPr>
        <b/>
        <sz val="11"/>
        <color theme="1"/>
        <rFont val="Calibri"/>
        <family val="2"/>
        <scheme val="minor"/>
      </rPr>
      <t>2020</t>
    </r>
  </si>
  <si>
    <t>1/2,13/2020</t>
  </si>
  <si>
    <t>B-DAY1/16/2020</t>
  </si>
  <si>
    <t>CL(5-0-0)</t>
  </si>
  <si>
    <t>CL1/15,16,2/4,13,14/2020</t>
  </si>
  <si>
    <t>2/21,28/2019</t>
  </si>
  <si>
    <t>SVL(1-0-00)</t>
  </si>
  <si>
    <t>SP(1-0-00)</t>
  </si>
  <si>
    <t>ANNIVER.6/19/2020</t>
  </si>
  <si>
    <t>7/2,3/2020</t>
  </si>
  <si>
    <t>VL(3-0-00)</t>
  </si>
  <si>
    <t>7/10,14,15/2020</t>
  </si>
  <si>
    <t>9/15/2020</t>
  </si>
  <si>
    <t>SL(1-0-00)</t>
  </si>
  <si>
    <t>9/25/2020</t>
  </si>
  <si>
    <t>10/16/2020</t>
  </si>
  <si>
    <t>12/21,23,28,29/2020</t>
  </si>
  <si>
    <t>2021</t>
  </si>
  <si>
    <t>B-DAY 1/15/2020</t>
  </si>
  <si>
    <t>12/12,24,27,28,29,31/2021</t>
  </si>
  <si>
    <r>
      <rPr>
        <b/>
        <sz val="11"/>
        <color theme="1"/>
        <rFont val="Calibri"/>
        <family val="2"/>
        <scheme val="minor"/>
      </rPr>
      <t>2022</t>
    </r>
  </si>
  <si>
    <t>B-DAY 1/71/20222</t>
  </si>
  <si>
    <t>3/16/2022</t>
  </si>
  <si>
    <t>5/6,10/2022</t>
  </si>
  <si>
    <t>5/23/2022</t>
  </si>
  <si>
    <t>6/17/2022 ANNIVER.</t>
  </si>
  <si>
    <t>SL(4-0-00)</t>
  </si>
  <si>
    <t>6/1,2,3,6/2022</t>
  </si>
  <si>
    <t>7/21/2022</t>
  </si>
  <si>
    <t>6/13-16/2022</t>
  </si>
  <si>
    <t>SL(2-0-00)</t>
  </si>
  <si>
    <t>VL(4-0-0)</t>
  </si>
  <si>
    <t>5/15,4/ 17/2019</t>
  </si>
  <si>
    <t>VL(5-0-00)</t>
  </si>
  <si>
    <t>UT(0-2-1)</t>
  </si>
  <si>
    <t>FL(3-0-0)</t>
  </si>
  <si>
    <t>SL(1-0-0</t>
  </si>
  <si>
    <t>UT(0-6-5)</t>
  </si>
  <si>
    <t>8/22,27-30/2013</t>
  </si>
  <si>
    <t>UT(0-1-55)</t>
  </si>
  <si>
    <t>UT(1-1-46)</t>
  </si>
  <si>
    <t>UT(0-7-43)</t>
  </si>
  <si>
    <t>UT(0-3-47)</t>
  </si>
  <si>
    <t>UT(3-6-2)</t>
  </si>
  <si>
    <t>SL(7-0-0)</t>
  </si>
  <si>
    <t>12/5-9,13,16</t>
  </si>
  <si>
    <t>UT(2-3-35)</t>
  </si>
  <si>
    <t>4/12,19,20</t>
  </si>
  <si>
    <t>5/22,31/2017</t>
  </si>
  <si>
    <t>VL(1-0-0)</t>
  </si>
  <si>
    <t>9/7,15/2017</t>
  </si>
  <si>
    <t>10/26,11/2</t>
  </si>
  <si>
    <t>11/24,29/2017</t>
  </si>
  <si>
    <t>12/14,11/2017</t>
  </si>
  <si>
    <t>12/22,27,28,29</t>
  </si>
  <si>
    <t>SVL(2-0-00)</t>
  </si>
  <si>
    <t>SL(8-0-0)</t>
  </si>
  <si>
    <t>11/22 - 12/2</t>
  </si>
  <si>
    <t>12/22,23,28,29</t>
  </si>
  <si>
    <t>2023</t>
  </si>
  <si>
    <t>3/21,23,24/2023</t>
  </si>
  <si>
    <t>TOTAL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</si>
</sst>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316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316"/>
  <sheetViews>
    <sheetView tabSelected="1" zoomScaleNormal="100" workbookViewId="0">
      <pane ySplit="3696" topLeftCell="A10" activePane="bottomLeft"/>
      <selection activeCell="G10" sqref="G10"/>
      <selection pane="bottomLeft" activeCell="E174" sqref="E17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 t="s">
        <v>44</v>
      </c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/>
      <c r="C3" s="52"/>
      <c r="D3" s="22" t="s">
        <v>13</v>
      </c>
      <c r="F3" s="58">
        <v>39819</v>
      </c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 t="s">
        <v>45</v>
      </c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20.418000000000063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17.539999999999992</v>
      </c>
      <c r="J9" s="11"/>
      <c r="K9" s="20"/>
    </row>
    <row r="10" spans="1:11" x14ac:dyDescent="0.3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39965</v>
      </c>
      <c r="B11" s="15"/>
      <c r="C11" s="42">
        <v>1.25</v>
      </c>
      <c r="D11" s="43"/>
      <c r="E11" s="9"/>
      <c r="F11" s="15"/>
      <c r="G11" s="42">
        <f>IF(ISBLANK(Table1[[#This Row],[EARNED]]),"",Table1[[#This Row],[EARNED]])</f>
        <v>1.25</v>
      </c>
      <c r="H11" s="43"/>
      <c r="I11" s="9"/>
      <c r="J11" s="12"/>
      <c r="K11" s="15"/>
    </row>
    <row r="12" spans="1:11" x14ac:dyDescent="0.3">
      <c r="A12" s="40">
        <v>39995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40026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40057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40087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40118</v>
      </c>
      <c r="B16" s="20"/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3">
      <c r="A17" s="40">
        <v>40148</v>
      </c>
      <c r="B17" s="20" t="s">
        <v>48</v>
      </c>
      <c r="C17" s="13">
        <v>1.25</v>
      </c>
      <c r="D17" s="39">
        <v>14.871</v>
      </c>
      <c r="E17" s="9"/>
      <c r="F17" s="20">
        <v>7.3710000000000004</v>
      </c>
      <c r="G17" s="13">
        <f>IF(ISBLANK(Table1[[#This Row],[EARNED]]),"",Table1[[#This Row],[EARNED]])</f>
        <v>1.25</v>
      </c>
      <c r="H17" s="39">
        <v>6</v>
      </c>
      <c r="I17" s="9"/>
      <c r="J17" s="11"/>
      <c r="K17" s="20"/>
    </row>
    <row r="18" spans="1:11" x14ac:dyDescent="0.3">
      <c r="A18" s="48" t="s">
        <v>47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40179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40210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40238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40269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40299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40330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40360</v>
      </c>
      <c r="B25" s="20" t="s">
        <v>52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5</v>
      </c>
      <c r="I25" s="9"/>
      <c r="J25" s="11"/>
      <c r="K25" s="20" t="s">
        <v>55</v>
      </c>
    </row>
    <row r="26" spans="1:11" x14ac:dyDescent="0.3">
      <c r="A26" s="40"/>
      <c r="B26" s="20" t="s">
        <v>49</v>
      </c>
      <c r="C26" s="13"/>
      <c r="D26" s="39">
        <v>18.664999999999999</v>
      </c>
      <c r="E26" s="9"/>
      <c r="F26" s="20">
        <v>9.9149999999999991</v>
      </c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>
        <v>40391</v>
      </c>
      <c r="B27" s="20"/>
      <c r="C27" s="13">
        <v>1.25</v>
      </c>
      <c r="D27" s="39"/>
      <c r="E27" s="9"/>
      <c r="F27" s="20">
        <v>17.286000000000001</v>
      </c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40422</v>
      </c>
      <c r="B28" s="20" t="s">
        <v>50</v>
      </c>
      <c r="C28" s="13">
        <v>1.25</v>
      </c>
      <c r="D28" s="39">
        <v>0.32100000000000001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40452</v>
      </c>
      <c r="B29" s="20" t="s">
        <v>51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20" t="s">
        <v>53</v>
      </c>
    </row>
    <row r="30" spans="1:11" x14ac:dyDescent="0.3">
      <c r="A30" s="40"/>
      <c r="B30" s="20" t="s">
        <v>51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20" t="s">
        <v>54</v>
      </c>
    </row>
    <row r="31" spans="1:11" x14ac:dyDescent="0.3">
      <c r="A31" s="40"/>
      <c r="B31" s="20" t="s">
        <v>240</v>
      </c>
      <c r="C31" s="13"/>
      <c r="D31" s="39">
        <v>0.252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v>40483</v>
      </c>
      <c r="B32" s="20" t="s">
        <v>56</v>
      </c>
      <c r="C32" s="13">
        <v>1.25</v>
      </c>
      <c r="D32" s="39">
        <v>0.5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40513</v>
      </c>
      <c r="B33" s="20" t="s">
        <v>216</v>
      </c>
      <c r="C33" s="13">
        <v>1.25</v>
      </c>
      <c r="D33" s="39">
        <v>3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57</v>
      </c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8" t="s">
        <v>58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40544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40575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40603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40634</v>
      </c>
      <c r="B39" s="20" t="s">
        <v>59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 t="s">
        <v>60</v>
      </c>
    </row>
    <row r="40" spans="1:11" x14ac:dyDescent="0.3">
      <c r="A40" s="40"/>
      <c r="B40" s="20" t="s">
        <v>241</v>
      </c>
      <c r="C40" s="13">
        <v>1.25</v>
      </c>
      <c r="D40" s="39">
        <v>3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61</v>
      </c>
    </row>
    <row r="41" spans="1:11" x14ac:dyDescent="0.3">
      <c r="A41" s="40">
        <v>40664</v>
      </c>
      <c r="B41" s="20" t="s">
        <v>62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63</v>
      </c>
    </row>
    <row r="42" spans="1:11" x14ac:dyDescent="0.3">
      <c r="A42" s="40">
        <v>40695</v>
      </c>
      <c r="B42" s="20" t="s">
        <v>242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>
        <v>1</v>
      </c>
      <c r="I42" s="9"/>
      <c r="J42" s="11"/>
      <c r="K42" s="50">
        <v>40792</v>
      </c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2</v>
      </c>
      <c r="I43" s="9"/>
      <c r="J43" s="11"/>
      <c r="K43" s="20" t="s">
        <v>64</v>
      </c>
    </row>
    <row r="44" spans="1:11" x14ac:dyDescent="0.3">
      <c r="A44" s="40">
        <v>40725</v>
      </c>
      <c r="B44" s="20" t="s">
        <v>65</v>
      </c>
      <c r="C44" s="13">
        <v>1.25</v>
      </c>
      <c r="D44" s="39">
        <v>4.8000000000000001E-2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40756</v>
      </c>
      <c r="B45" s="20" t="s">
        <v>66</v>
      </c>
      <c r="C45" s="13">
        <v>1.25</v>
      </c>
      <c r="D45" s="39">
        <v>0.14599999999999999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40787</v>
      </c>
      <c r="B46" s="20" t="s">
        <v>51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1</v>
      </c>
      <c r="I46" s="9"/>
      <c r="J46" s="11"/>
      <c r="K46" s="20" t="s">
        <v>67</v>
      </c>
    </row>
    <row r="47" spans="1:11" x14ac:dyDescent="0.3">
      <c r="A47" s="40"/>
      <c r="B47" s="20" t="s">
        <v>68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1</v>
      </c>
      <c r="I47" s="9"/>
      <c r="J47" s="11"/>
      <c r="K47" s="50">
        <v>40795</v>
      </c>
    </row>
    <row r="48" spans="1:11" x14ac:dyDescent="0.3">
      <c r="A48" s="40"/>
      <c r="B48" s="20" t="s">
        <v>69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3</v>
      </c>
      <c r="I48" s="9"/>
      <c r="J48" s="11"/>
      <c r="K48" s="20" t="s">
        <v>70</v>
      </c>
    </row>
    <row r="49" spans="1:11" x14ac:dyDescent="0.3">
      <c r="A49" s="40"/>
      <c r="B49" s="20" t="s">
        <v>68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20" t="s">
        <v>71</v>
      </c>
    </row>
    <row r="50" spans="1:11" x14ac:dyDescent="0.3">
      <c r="A50" s="40">
        <v>40817</v>
      </c>
      <c r="B50" s="20" t="s">
        <v>51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</v>
      </c>
      <c r="I50" s="9"/>
      <c r="J50" s="11"/>
      <c r="K50" s="50">
        <v>40734</v>
      </c>
    </row>
    <row r="51" spans="1:11" x14ac:dyDescent="0.3">
      <c r="A51" s="40">
        <v>40848</v>
      </c>
      <c r="B51" s="20" t="s">
        <v>51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>
        <v>1</v>
      </c>
      <c r="I51" s="9"/>
      <c r="J51" s="11"/>
      <c r="K51" s="20"/>
    </row>
    <row r="52" spans="1:11" x14ac:dyDescent="0.3">
      <c r="A52" s="40">
        <v>40848</v>
      </c>
      <c r="B52" s="20" t="s">
        <v>68</v>
      </c>
      <c r="C52" s="13">
        <v>1.25</v>
      </c>
      <c r="D52" s="39">
        <v>1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 t="s">
        <v>72</v>
      </c>
    </row>
    <row r="53" spans="1:11" x14ac:dyDescent="0.3">
      <c r="A53" s="40">
        <v>40878</v>
      </c>
      <c r="B53" s="20" t="s">
        <v>74</v>
      </c>
      <c r="C53" s="13">
        <v>1.25</v>
      </c>
      <c r="D53" s="39">
        <v>6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73</v>
      </c>
    </row>
    <row r="54" spans="1:11" x14ac:dyDescent="0.3">
      <c r="A54" s="40"/>
      <c r="B54" s="20" t="s">
        <v>69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3</v>
      </c>
      <c r="I54" s="9"/>
      <c r="J54" s="11"/>
      <c r="K54" s="20" t="s">
        <v>75</v>
      </c>
    </row>
    <row r="55" spans="1:11" x14ac:dyDescent="0.3">
      <c r="A55" s="40"/>
      <c r="B55" s="20" t="s">
        <v>76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4</v>
      </c>
      <c r="I55" s="9"/>
      <c r="J55" s="11"/>
      <c r="K55" s="20" t="s">
        <v>77</v>
      </c>
    </row>
    <row r="56" spans="1:11" x14ac:dyDescent="0.3">
      <c r="A56" s="48" t="s">
        <v>78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40909</v>
      </c>
      <c r="B57" s="20" t="s">
        <v>51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50">
        <v>41000</v>
      </c>
    </row>
    <row r="58" spans="1:11" x14ac:dyDescent="0.3">
      <c r="A58" s="40"/>
      <c r="B58" s="20" t="s">
        <v>59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 t="s">
        <v>79</v>
      </c>
    </row>
    <row r="59" spans="1:11" x14ac:dyDescent="0.3">
      <c r="A59" s="40"/>
      <c r="B59" s="20" t="s">
        <v>51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50">
        <v>41183</v>
      </c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40940</v>
      </c>
      <c r="B61" s="20" t="s">
        <v>68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1</v>
      </c>
      <c r="I61" s="9"/>
      <c r="J61" s="11"/>
      <c r="K61" s="20" t="s">
        <v>80</v>
      </c>
    </row>
    <row r="62" spans="1:11" x14ac:dyDescent="0.3">
      <c r="A62" s="40">
        <v>40969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41000</v>
      </c>
      <c r="B63" s="20" t="s">
        <v>59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50">
        <v>41003</v>
      </c>
    </row>
    <row r="64" spans="1:11" x14ac:dyDescent="0.3">
      <c r="A64" s="40"/>
      <c r="B64" s="20" t="s">
        <v>51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1</v>
      </c>
      <c r="I64" s="9"/>
      <c r="J64" s="11"/>
      <c r="K64" s="50">
        <v>41217</v>
      </c>
    </row>
    <row r="65" spans="1:11" x14ac:dyDescent="0.3">
      <c r="A65" s="40"/>
      <c r="B65" s="20" t="s">
        <v>51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>
        <v>1</v>
      </c>
      <c r="I65" s="9"/>
      <c r="J65" s="11"/>
      <c r="K65" s="20" t="s">
        <v>81</v>
      </c>
    </row>
    <row r="66" spans="1:11" x14ac:dyDescent="0.3">
      <c r="A66" s="40"/>
      <c r="B66" s="20" t="s">
        <v>82</v>
      </c>
      <c r="C66" s="13"/>
      <c r="D66" s="39">
        <v>4</v>
      </c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 t="s">
        <v>83</v>
      </c>
    </row>
    <row r="67" spans="1:11" x14ac:dyDescent="0.3">
      <c r="A67" s="40"/>
      <c r="B67" s="20" t="s">
        <v>84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2</v>
      </c>
      <c r="I67" s="9"/>
      <c r="J67" s="11"/>
      <c r="K67" s="20" t="s">
        <v>85</v>
      </c>
    </row>
    <row r="68" spans="1:11" x14ac:dyDescent="0.3">
      <c r="A68" s="40">
        <v>41030</v>
      </c>
      <c r="B68" s="20" t="s">
        <v>51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20"/>
    </row>
    <row r="69" spans="1:11" x14ac:dyDescent="0.3">
      <c r="A69" s="40">
        <v>41061</v>
      </c>
      <c r="B69" s="20" t="s">
        <v>59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86</v>
      </c>
    </row>
    <row r="70" spans="1:11" x14ac:dyDescent="0.3">
      <c r="A70" s="40"/>
      <c r="B70" s="20" t="s">
        <v>51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>
        <v>1</v>
      </c>
      <c r="I70" s="9"/>
      <c r="J70" s="11"/>
      <c r="K70" s="20" t="s">
        <v>87</v>
      </c>
    </row>
    <row r="71" spans="1:11" x14ac:dyDescent="0.3">
      <c r="A71" s="40">
        <v>41091</v>
      </c>
      <c r="B71" s="20" t="s">
        <v>51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</v>
      </c>
      <c r="I71" s="9"/>
      <c r="J71" s="11"/>
      <c r="K71" s="20" t="s">
        <v>89</v>
      </c>
    </row>
    <row r="72" spans="1:11" x14ac:dyDescent="0.3">
      <c r="A72" s="40"/>
      <c r="B72" s="20" t="s">
        <v>51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>
        <v>1</v>
      </c>
      <c r="I72" s="9"/>
      <c r="J72" s="11"/>
      <c r="K72" s="20" t="s">
        <v>88</v>
      </c>
    </row>
    <row r="73" spans="1:11" x14ac:dyDescent="0.3">
      <c r="A73" s="40">
        <v>41122</v>
      </c>
      <c r="B73" s="20" t="s">
        <v>97</v>
      </c>
      <c r="C73" s="13">
        <v>1.25</v>
      </c>
      <c r="D73" s="39">
        <v>1.5</v>
      </c>
      <c r="E73" s="9"/>
      <c r="F73" s="20"/>
      <c r="G73" s="13">
        <f>IF(ISBLANK(Table1[[#This Row],[EARNED]]),"",Table1[[#This Row],[EARNED]])</f>
        <v>1.25</v>
      </c>
      <c r="H73" s="39">
        <v>1.5</v>
      </c>
      <c r="I73" s="9"/>
      <c r="J73" s="11"/>
      <c r="K73" s="20" t="s">
        <v>90</v>
      </c>
    </row>
    <row r="74" spans="1:11" x14ac:dyDescent="0.3">
      <c r="A74" s="40">
        <v>41153</v>
      </c>
      <c r="B74" s="20" t="s">
        <v>51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20" t="s">
        <v>91</v>
      </c>
    </row>
    <row r="75" spans="1:11" x14ac:dyDescent="0.3">
      <c r="A75" s="40">
        <v>41183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40848</v>
      </c>
      <c r="B76" s="20" t="s">
        <v>51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20" t="s">
        <v>92</v>
      </c>
    </row>
    <row r="77" spans="1:11" x14ac:dyDescent="0.3">
      <c r="A77" s="40"/>
      <c r="B77" s="20" t="s">
        <v>51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1</v>
      </c>
      <c r="I77" s="9"/>
      <c r="J77" s="11"/>
      <c r="K77" s="20" t="s">
        <v>93</v>
      </c>
    </row>
    <row r="78" spans="1:11" x14ac:dyDescent="0.3">
      <c r="A78" s="40"/>
      <c r="B78" s="20" t="s">
        <v>94</v>
      </c>
      <c r="C78" s="13"/>
      <c r="D78" s="39">
        <v>5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95</v>
      </c>
    </row>
    <row r="79" spans="1:11" x14ac:dyDescent="0.3">
      <c r="A79" s="40">
        <v>41244</v>
      </c>
      <c r="B79" s="20" t="s">
        <v>51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1</v>
      </c>
      <c r="I79" s="9"/>
      <c r="J79" s="11"/>
      <c r="K79" s="50">
        <v>41011</v>
      </c>
    </row>
    <row r="80" spans="1:11" x14ac:dyDescent="0.3">
      <c r="A80" s="40"/>
      <c r="B80" s="20" t="s">
        <v>51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20" t="s">
        <v>96</v>
      </c>
    </row>
    <row r="81" spans="1:11" x14ac:dyDescent="0.3">
      <c r="A81" s="40"/>
      <c r="B81" s="20" t="s">
        <v>69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3</v>
      </c>
      <c r="I81" s="9"/>
      <c r="J81" s="11"/>
      <c r="K81" s="20" t="s">
        <v>98</v>
      </c>
    </row>
    <row r="82" spans="1:11" x14ac:dyDescent="0.3">
      <c r="A82" s="23" t="s">
        <v>99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41275</v>
      </c>
      <c r="B83" s="20" t="s">
        <v>51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50">
        <v>41306</v>
      </c>
    </row>
    <row r="84" spans="1:11" x14ac:dyDescent="0.3">
      <c r="A84" s="40"/>
      <c r="B84" s="20" t="s">
        <v>59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100</v>
      </c>
    </row>
    <row r="85" spans="1:11" x14ac:dyDescent="0.3">
      <c r="A85" s="40"/>
      <c r="B85" s="20" t="s">
        <v>243</v>
      </c>
      <c r="C85" s="13"/>
      <c r="D85" s="39">
        <v>0.76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41306</v>
      </c>
      <c r="B86" s="50" t="s">
        <v>51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1</v>
      </c>
      <c r="I86" s="9"/>
      <c r="J86" s="11"/>
      <c r="K86" s="20"/>
    </row>
    <row r="87" spans="1:11" x14ac:dyDescent="0.3">
      <c r="A87" s="40"/>
      <c r="B87" s="20" t="s">
        <v>84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2</v>
      </c>
      <c r="I87" s="9"/>
      <c r="J87" s="11"/>
      <c r="K87" s="20" t="s">
        <v>102</v>
      </c>
    </row>
    <row r="88" spans="1:11" x14ac:dyDescent="0.3">
      <c r="A88" s="40"/>
      <c r="B88" s="20" t="s">
        <v>51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</v>
      </c>
      <c r="I88" s="9"/>
      <c r="J88" s="11"/>
      <c r="K88" s="20" t="s">
        <v>104</v>
      </c>
    </row>
    <row r="89" spans="1:11" x14ac:dyDescent="0.3">
      <c r="A89" s="40"/>
      <c r="B89" s="20" t="s">
        <v>105</v>
      </c>
      <c r="C89" s="13"/>
      <c r="D89" s="39">
        <v>1.571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41334</v>
      </c>
      <c r="B90" s="20" t="s">
        <v>101</v>
      </c>
      <c r="C90" s="13">
        <v>1.25</v>
      </c>
      <c r="D90" s="39">
        <v>0.5</v>
      </c>
      <c r="E90" s="9"/>
      <c r="F90" s="20"/>
      <c r="G90" s="13">
        <f>IF(ISBLANK(Table1[[#This Row],[EARNED]]),"",Table1[[#This Row],[EARNED]])</f>
        <v>1.25</v>
      </c>
      <c r="H90" s="39">
        <v>1.5</v>
      </c>
      <c r="I90" s="9"/>
      <c r="J90" s="11"/>
      <c r="K90" s="20" t="s">
        <v>106</v>
      </c>
    </row>
    <row r="91" spans="1:11" x14ac:dyDescent="0.3">
      <c r="A91" s="40"/>
      <c r="B91" s="20" t="s">
        <v>237</v>
      </c>
      <c r="C91" s="13"/>
      <c r="D91" s="39">
        <v>4</v>
      </c>
      <c r="E91" s="9"/>
      <c r="F91" s="20">
        <v>0.58099999999999996</v>
      </c>
      <c r="G91" s="13" t="str">
        <f>IF(ISBLANK(Table1[[#This Row],[EARNED]]),"",Table1[[#This Row],[EARNED]])</f>
        <v/>
      </c>
      <c r="H91" s="39"/>
      <c r="I91" s="9"/>
      <c r="J91" s="11"/>
      <c r="K91" s="20" t="s">
        <v>107</v>
      </c>
    </row>
    <row r="92" spans="1:11" x14ac:dyDescent="0.3">
      <c r="A92" s="40"/>
      <c r="B92" s="20" t="s">
        <v>108</v>
      </c>
      <c r="C92" s="13"/>
      <c r="D92" s="39">
        <v>1.0980000000000001</v>
      </c>
      <c r="E92" s="9"/>
      <c r="F92" s="20"/>
      <c r="G92" s="13" t="str">
        <f>IF(ISBLANK(Table1[[#This Row],[EARNED]]),"",Table1[[#This Row],[EARNED]])</f>
        <v/>
      </c>
      <c r="H92" s="39">
        <v>0.25</v>
      </c>
      <c r="I92" s="9"/>
      <c r="J92" s="11"/>
      <c r="K92" s="20"/>
    </row>
    <row r="93" spans="1:11" x14ac:dyDescent="0.3">
      <c r="A93" s="40">
        <v>41365</v>
      </c>
      <c r="B93" s="20" t="s">
        <v>51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50">
        <v>41278</v>
      </c>
    </row>
    <row r="94" spans="1:11" x14ac:dyDescent="0.3">
      <c r="A94" s="40"/>
      <c r="B94" s="20" t="s">
        <v>97</v>
      </c>
      <c r="C94" s="13"/>
      <c r="D94" s="39">
        <v>3</v>
      </c>
      <c r="E94" s="9"/>
      <c r="F94" s="20">
        <v>2.8479999999999999</v>
      </c>
      <c r="G94" s="13" t="str">
        <f>IF(ISBLANK(Table1[[#This Row],[EARNED]]),"",Table1[[#This Row],[EARNED]])</f>
        <v/>
      </c>
      <c r="H94" s="39"/>
      <c r="I94" s="9"/>
      <c r="J94" s="11"/>
      <c r="K94" s="20" t="s">
        <v>109</v>
      </c>
    </row>
    <row r="95" spans="1:11" x14ac:dyDescent="0.3">
      <c r="A95" s="40"/>
      <c r="B95" s="20" t="s">
        <v>84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>
        <v>2</v>
      </c>
      <c r="K95" s="20" t="s">
        <v>110</v>
      </c>
    </row>
    <row r="96" spans="1:11" x14ac:dyDescent="0.3">
      <c r="A96" s="40">
        <v>41395</v>
      </c>
      <c r="B96" s="20" t="s">
        <v>59</v>
      </c>
      <c r="C96" s="13"/>
      <c r="D96" s="39"/>
      <c r="E96" s="9"/>
      <c r="F96" s="20"/>
      <c r="G96" s="13" t="str">
        <f>IF(ISBLANK(Table1[[#This Row],[EARNED]]),"",Table1[[#This Row],[EARNED]])</f>
        <v/>
      </c>
      <c r="H96" s="39">
        <v>1</v>
      </c>
      <c r="I96" s="9"/>
      <c r="J96" s="11"/>
      <c r="K96" s="20" t="s">
        <v>111</v>
      </c>
    </row>
    <row r="97" spans="1:11" x14ac:dyDescent="0.3">
      <c r="A97" s="40"/>
      <c r="B97" s="20" t="s">
        <v>69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>
        <v>3</v>
      </c>
      <c r="K97" s="20"/>
    </row>
    <row r="98" spans="1:11" x14ac:dyDescent="0.3">
      <c r="A98" s="40">
        <v>41426</v>
      </c>
      <c r="B98" s="20" t="s">
        <v>112</v>
      </c>
      <c r="C98" s="13">
        <v>1.25</v>
      </c>
      <c r="D98" s="39">
        <v>0.34200000000000003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3">
      <c r="A99" s="40">
        <v>41456</v>
      </c>
      <c r="B99" s="20" t="s">
        <v>97</v>
      </c>
      <c r="C99" s="13">
        <v>1.25</v>
      </c>
      <c r="D99" s="39">
        <v>0.5</v>
      </c>
      <c r="E99" s="9"/>
      <c r="F99" s="20"/>
      <c r="G99" s="13">
        <f>IF(ISBLANK(Table1[[#This Row],[EARNED]]),"",Table1[[#This Row],[EARNED]])</f>
        <v>1.25</v>
      </c>
      <c r="H99" s="39">
        <v>2.5</v>
      </c>
      <c r="I99" s="9"/>
      <c r="J99" s="11"/>
      <c r="K99" s="20" t="s">
        <v>114</v>
      </c>
    </row>
    <row r="100" spans="1:11" x14ac:dyDescent="0.3">
      <c r="A100" s="40"/>
      <c r="B100" s="20" t="s">
        <v>59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 t="s">
        <v>115</v>
      </c>
    </row>
    <row r="101" spans="1:11" x14ac:dyDescent="0.3">
      <c r="A101" s="40"/>
      <c r="B101" s="20" t="s">
        <v>113</v>
      </c>
      <c r="C101" s="13"/>
      <c r="D101" s="39">
        <v>1.6919999999999999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41487</v>
      </c>
      <c r="B102" s="20" t="s">
        <v>101</v>
      </c>
      <c r="C102" s="13">
        <v>1.25</v>
      </c>
      <c r="D102" s="39">
        <v>0.5</v>
      </c>
      <c r="E102" s="9"/>
      <c r="F102" s="20"/>
      <c r="G102" s="13">
        <f>IF(ISBLANK(Table1[[#This Row],[EARNED]]),"",Table1[[#This Row],[EARNED]])</f>
        <v>1.25</v>
      </c>
      <c r="H102" s="39">
        <v>1.25</v>
      </c>
      <c r="I102" s="9"/>
      <c r="J102" s="11">
        <v>0.25</v>
      </c>
      <c r="K102" s="20" t="s">
        <v>116</v>
      </c>
    </row>
    <row r="103" spans="1:11" x14ac:dyDescent="0.3">
      <c r="A103" s="40"/>
      <c r="B103" s="20" t="s">
        <v>180</v>
      </c>
      <c r="C103" s="13"/>
      <c r="D103" s="39"/>
      <c r="E103" s="9"/>
      <c r="F103" s="20">
        <v>5</v>
      </c>
      <c r="G103" s="13" t="str">
        <f>IF(ISBLANK(Table1[[#This Row],[EARNED]]),"",Table1[[#This Row],[EARNED]])</f>
        <v/>
      </c>
      <c r="H103" s="39"/>
      <c r="I103" s="9"/>
      <c r="J103" s="11"/>
      <c r="K103" s="20" t="s">
        <v>244</v>
      </c>
    </row>
    <row r="104" spans="1:11" x14ac:dyDescent="0.3">
      <c r="A104" s="40"/>
      <c r="B104" s="20" t="s">
        <v>117</v>
      </c>
      <c r="C104" s="13"/>
      <c r="D104" s="39">
        <v>1.2250000000000001</v>
      </c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41518</v>
      </c>
      <c r="B105" s="20" t="s">
        <v>118</v>
      </c>
      <c r="C105" s="13">
        <v>1.25</v>
      </c>
      <c r="D105" s="39">
        <v>1.873</v>
      </c>
      <c r="E105" s="9"/>
      <c r="F105" s="20"/>
      <c r="G105" s="13">
        <f>IF(ISBLANK(Table1[[#This Row],[EARNED]]),"",Table1[[#This Row],[EARNED]])</f>
        <v>1.25</v>
      </c>
      <c r="H105" s="39">
        <v>0.25</v>
      </c>
      <c r="I105" s="9"/>
      <c r="J105" s="11"/>
      <c r="K105" s="20"/>
    </row>
    <row r="106" spans="1:11" x14ac:dyDescent="0.3">
      <c r="A106" s="40">
        <v>41548</v>
      </c>
      <c r="B106" s="20" t="s">
        <v>119</v>
      </c>
      <c r="C106" s="13">
        <v>1.25</v>
      </c>
      <c r="D106" s="39">
        <v>2.165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3">
      <c r="A107" s="40">
        <v>41579</v>
      </c>
      <c r="B107" s="20" t="s">
        <v>120</v>
      </c>
      <c r="C107" s="13">
        <v>1.25</v>
      </c>
      <c r="D107" s="39">
        <v>2.1480000000000001</v>
      </c>
      <c r="E107" s="9"/>
      <c r="F107" s="20">
        <v>0.44500000000000001</v>
      </c>
      <c r="G107" s="13">
        <f>IF(ISBLANK(Table1[[#This Row],[EARNED]]),"",Table1[[#This Row],[EARNED]])</f>
        <v>1.25</v>
      </c>
      <c r="H107" s="39"/>
      <c r="I107" s="9"/>
      <c r="J107" s="11">
        <v>3.5</v>
      </c>
      <c r="K107" s="20"/>
    </row>
    <row r="108" spans="1:11" x14ac:dyDescent="0.3">
      <c r="A108" s="40">
        <v>41609</v>
      </c>
      <c r="B108" s="50" t="s">
        <v>76</v>
      </c>
      <c r="C108" s="13"/>
      <c r="D108" s="39">
        <v>0.5</v>
      </c>
      <c r="E108" s="9"/>
      <c r="F108" s="20">
        <v>0.5</v>
      </c>
      <c r="G108" s="13" t="str">
        <f>IF(ISBLANK(Table1[[#This Row],[EARNED]]),"",Table1[[#This Row],[EARNED]])</f>
        <v/>
      </c>
      <c r="H108" s="39">
        <v>4</v>
      </c>
      <c r="I108" s="9"/>
      <c r="J108" s="11"/>
      <c r="K108" s="20" t="s">
        <v>121</v>
      </c>
    </row>
    <row r="109" spans="1:11" x14ac:dyDescent="0.3">
      <c r="A109" s="40"/>
      <c r="B109" s="20" t="s">
        <v>122</v>
      </c>
      <c r="C109" s="13">
        <v>1.25</v>
      </c>
      <c r="D109" s="39">
        <v>2.081</v>
      </c>
      <c r="E109" s="9"/>
      <c r="F109" s="20">
        <v>0.83099999999999996</v>
      </c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3">
      <c r="A110" s="23" t="s">
        <v>123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41640</v>
      </c>
      <c r="B111" s="20" t="s">
        <v>59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 t="s">
        <v>124</v>
      </c>
    </row>
    <row r="112" spans="1:11" x14ac:dyDescent="0.3">
      <c r="A112" s="40"/>
      <c r="B112" s="20" t="s">
        <v>245</v>
      </c>
      <c r="C112" s="13"/>
      <c r="D112" s="39">
        <v>0.24</v>
      </c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41671</v>
      </c>
      <c r="B113" s="20" t="s">
        <v>125</v>
      </c>
      <c r="C113" s="13">
        <v>1.25</v>
      </c>
      <c r="D113" s="39">
        <v>5.7309999999999999</v>
      </c>
      <c r="E113" s="9"/>
      <c r="F113" s="20">
        <v>3.4710000000000001</v>
      </c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40">
        <v>41699</v>
      </c>
      <c r="B114" s="20" t="s">
        <v>126</v>
      </c>
      <c r="C114" s="13">
        <v>1.25</v>
      </c>
      <c r="D114" s="39">
        <v>6.6959999999999997</v>
      </c>
      <c r="E114" s="9"/>
      <c r="F114" s="20">
        <v>5.7190000000000003</v>
      </c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3">
      <c r="A115" s="40">
        <v>41730</v>
      </c>
      <c r="B115" s="20" t="s">
        <v>127</v>
      </c>
      <c r="C115" s="13">
        <v>1.25</v>
      </c>
      <c r="D115" s="39">
        <v>9.5850000000000009</v>
      </c>
      <c r="E115" s="9"/>
      <c r="F115" s="20">
        <v>8.3350000000000009</v>
      </c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3">
      <c r="A116" s="40">
        <v>41760</v>
      </c>
      <c r="B116" s="20" t="s">
        <v>128</v>
      </c>
      <c r="C116" s="13">
        <v>1.25</v>
      </c>
      <c r="D116" s="39">
        <v>5.4420000000000002</v>
      </c>
      <c r="E116" s="9"/>
      <c r="F116" s="20">
        <v>4.1920000000000002</v>
      </c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3">
      <c r="A117" s="40">
        <v>41791</v>
      </c>
      <c r="B117" s="20" t="s">
        <v>76</v>
      </c>
      <c r="C117" s="13">
        <v>1.25</v>
      </c>
      <c r="D117" s="39"/>
      <c r="E117" s="9"/>
      <c r="F117" s="20">
        <v>21.716999999999999</v>
      </c>
      <c r="G117" s="13">
        <f>IF(ISBLANK(Table1[[#This Row],[EARNED]]),"",Table1[[#This Row],[EARNED]])</f>
        <v>1.25</v>
      </c>
      <c r="H117" s="39">
        <v>4</v>
      </c>
      <c r="I117" s="9"/>
      <c r="J117" s="11"/>
      <c r="K117" s="20" t="s">
        <v>129</v>
      </c>
    </row>
    <row r="118" spans="1:11" x14ac:dyDescent="0.3">
      <c r="A118" s="40">
        <v>41821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3">
      <c r="A119" s="40">
        <v>41852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3">
      <c r="A120" s="40">
        <v>41883</v>
      </c>
      <c r="B120" s="20" t="s">
        <v>130</v>
      </c>
      <c r="C120" s="13">
        <v>1.25</v>
      </c>
      <c r="D120" s="39">
        <v>2.25</v>
      </c>
      <c r="E120" s="9"/>
      <c r="F120" s="20"/>
      <c r="G120" s="13">
        <f>IF(ISBLANK(Table1[[#This Row],[EARNED]]),"",Table1[[#This Row],[EARNED]])</f>
        <v>1.25</v>
      </c>
      <c r="H120" s="39">
        <v>2</v>
      </c>
      <c r="I120" s="9"/>
      <c r="J120" s="11"/>
      <c r="K120" s="20" t="s">
        <v>131</v>
      </c>
    </row>
    <row r="121" spans="1:11" x14ac:dyDescent="0.3">
      <c r="A121" s="41">
        <v>41913</v>
      </c>
      <c r="B121" s="15" t="s">
        <v>132</v>
      </c>
      <c r="C121" s="42">
        <v>1.25</v>
      </c>
      <c r="D121" s="43">
        <v>4.55</v>
      </c>
      <c r="E121" s="9"/>
      <c r="F121" s="15">
        <v>0.55800000000000005</v>
      </c>
      <c r="G121" s="42">
        <f>IF(ISBLANK(Table1[[#This Row],[EARNED]]),"",Table1[[#This Row],[EARNED]])</f>
        <v>1.25</v>
      </c>
      <c r="H121" s="43"/>
      <c r="I121" s="9"/>
      <c r="J121" s="12"/>
      <c r="K121" s="15"/>
    </row>
    <row r="122" spans="1:11" x14ac:dyDescent="0.3">
      <c r="A122" s="40">
        <v>41944</v>
      </c>
      <c r="B122" s="20" t="s">
        <v>84</v>
      </c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>
        <v>2</v>
      </c>
      <c r="I122" s="9"/>
      <c r="J122" s="11"/>
      <c r="K122" s="20" t="s">
        <v>133</v>
      </c>
    </row>
    <row r="123" spans="1:11" x14ac:dyDescent="0.3">
      <c r="A123" s="40"/>
      <c r="B123" s="20" t="s">
        <v>134</v>
      </c>
      <c r="C123" s="13"/>
      <c r="D123" s="39">
        <v>2.4870000000000001</v>
      </c>
      <c r="E123" s="9"/>
      <c r="F123" s="20">
        <v>1.2370000000000001</v>
      </c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41974</v>
      </c>
      <c r="B124" s="20" t="s">
        <v>135</v>
      </c>
      <c r="C124" s="13">
        <v>1.25</v>
      </c>
      <c r="D124" s="39">
        <v>2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 t="s">
        <v>136</v>
      </c>
    </row>
    <row r="125" spans="1:11" x14ac:dyDescent="0.3">
      <c r="A125" s="40"/>
      <c r="B125" s="20" t="s">
        <v>137</v>
      </c>
      <c r="C125" s="13"/>
      <c r="D125" s="39">
        <v>3.7290000000000001</v>
      </c>
      <c r="E125" s="9"/>
      <c r="F125" s="20">
        <v>2.4790000000000001</v>
      </c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8" t="s">
        <v>138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42005</v>
      </c>
      <c r="B127" s="20" t="s">
        <v>59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 t="s">
        <v>139</v>
      </c>
    </row>
    <row r="128" spans="1:11" x14ac:dyDescent="0.3">
      <c r="A128" s="40"/>
      <c r="B128" s="20" t="s">
        <v>59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 t="s">
        <v>84</v>
      </c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>
        <v>2</v>
      </c>
      <c r="I129" s="9"/>
      <c r="J129" s="11"/>
      <c r="K129" s="20" t="s">
        <v>140</v>
      </c>
    </row>
    <row r="130" spans="1:11" x14ac:dyDescent="0.3">
      <c r="A130" s="40"/>
      <c r="B130" s="20" t="s">
        <v>141</v>
      </c>
      <c r="C130" s="13"/>
      <c r="D130" s="39">
        <v>1.617</v>
      </c>
      <c r="E130" s="9"/>
      <c r="F130" s="20">
        <v>0.36699999999999999</v>
      </c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42036</v>
      </c>
      <c r="B131" s="20" t="s">
        <v>142</v>
      </c>
      <c r="C131" s="13">
        <v>1.25</v>
      </c>
      <c r="D131" s="39">
        <v>1.446</v>
      </c>
      <c r="E131" s="9"/>
      <c r="F131" s="20">
        <v>0.193</v>
      </c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3">
      <c r="A132" s="40">
        <v>42065</v>
      </c>
      <c r="B132" s="20" t="s">
        <v>143</v>
      </c>
      <c r="C132" s="13">
        <v>1.25</v>
      </c>
      <c r="D132" s="39">
        <v>1.5269999999999999</v>
      </c>
      <c r="E132" s="9"/>
      <c r="F132" s="20">
        <v>0.27700000000000002</v>
      </c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3">
      <c r="A133" s="40">
        <v>42095</v>
      </c>
      <c r="B133" s="20" t="s">
        <v>144</v>
      </c>
      <c r="C133" s="13">
        <v>1.25</v>
      </c>
      <c r="D133" s="39">
        <v>2.617</v>
      </c>
      <c r="E133" s="9"/>
      <c r="F133" s="20">
        <v>1.367</v>
      </c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3">
      <c r="A134" s="40">
        <v>42125</v>
      </c>
      <c r="B134" s="20" t="s">
        <v>84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2</v>
      </c>
      <c r="I134" s="9"/>
      <c r="J134" s="11"/>
      <c r="K134" s="50">
        <v>42339</v>
      </c>
    </row>
    <row r="135" spans="1:11" x14ac:dyDescent="0.3">
      <c r="A135" s="40"/>
      <c r="B135" s="20" t="s">
        <v>145</v>
      </c>
      <c r="C135" s="13"/>
      <c r="D135" s="39">
        <v>3.5710000000000002</v>
      </c>
      <c r="E135" s="9"/>
      <c r="F135" s="20">
        <v>2.3210000000000002</v>
      </c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42156</v>
      </c>
      <c r="B136" s="20" t="s">
        <v>146</v>
      </c>
      <c r="C136" s="13">
        <v>1.25</v>
      </c>
      <c r="D136" s="39">
        <v>1.427</v>
      </c>
      <c r="E136" s="9"/>
      <c r="F136" s="20">
        <v>0.17699999999999999</v>
      </c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3">
      <c r="A137" s="40">
        <v>42186</v>
      </c>
      <c r="B137" s="20" t="s">
        <v>147</v>
      </c>
      <c r="C137" s="13">
        <v>1.25</v>
      </c>
      <c r="D137" s="39">
        <v>0.90200000000000002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3">
      <c r="A138" s="40">
        <v>42217</v>
      </c>
      <c r="B138" s="20" t="s">
        <v>148</v>
      </c>
      <c r="C138" s="13">
        <v>1.25</v>
      </c>
      <c r="D138" s="39">
        <v>2.1789999999999998</v>
      </c>
      <c r="E138" s="9"/>
      <c r="F138" s="20">
        <v>0.58099999999999996</v>
      </c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3">
      <c r="A139" s="40">
        <v>42248</v>
      </c>
      <c r="B139" s="20" t="s">
        <v>149</v>
      </c>
      <c r="C139" s="13">
        <v>1.25</v>
      </c>
      <c r="D139" s="39">
        <v>0.86499999999999999</v>
      </c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3">
      <c r="A140" s="40">
        <v>42278</v>
      </c>
      <c r="B140" s="20" t="s">
        <v>150</v>
      </c>
      <c r="C140" s="13">
        <v>1.25</v>
      </c>
      <c r="D140" s="39">
        <v>1.583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3">
      <c r="A141" s="40">
        <v>42309</v>
      </c>
      <c r="B141" s="20" t="s">
        <v>52</v>
      </c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>
        <v>5</v>
      </c>
      <c r="I141" s="9"/>
      <c r="J141" s="11"/>
      <c r="K141" s="20" t="s">
        <v>151</v>
      </c>
    </row>
    <row r="142" spans="1:11" x14ac:dyDescent="0.3">
      <c r="A142" s="40"/>
      <c r="B142" s="20" t="s">
        <v>152</v>
      </c>
      <c r="C142" s="13"/>
      <c r="D142" s="39">
        <v>1.6419999999999999</v>
      </c>
      <c r="E142" s="9"/>
      <c r="F142" s="20">
        <v>0.34</v>
      </c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>
        <v>42339</v>
      </c>
      <c r="B143" s="20" t="s">
        <v>153</v>
      </c>
      <c r="C143" s="13">
        <v>1.25</v>
      </c>
      <c r="D143" s="39">
        <v>2.617</v>
      </c>
      <c r="E143" s="9"/>
      <c r="F143" s="20">
        <v>1.421</v>
      </c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3">
      <c r="A144" s="48" t="s">
        <v>154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>
        <v>42370</v>
      </c>
      <c r="B145" s="20" t="s">
        <v>59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 t="s">
        <v>155</v>
      </c>
    </row>
    <row r="146" spans="1:11" x14ac:dyDescent="0.3">
      <c r="A146" s="40"/>
      <c r="B146" s="20" t="s">
        <v>156</v>
      </c>
      <c r="C146" s="13"/>
      <c r="D146" s="39">
        <v>3.375</v>
      </c>
      <c r="E146" s="9"/>
      <c r="F146" s="20">
        <v>2.125</v>
      </c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3">
      <c r="A147" s="40">
        <v>42371</v>
      </c>
      <c r="B147" s="20" t="s">
        <v>157</v>
      </c>
      <c r="C147" s="13">
        <v>1.25</v>
      </c>
      <c r="D147" s="39">
        <v>0.27700000000000002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3">
      <c r="A148" s="40">
        <v>42430</v>
      </c>
      <c r="B148" s="20" t="s">
        <v>158</v>
      </c>
      <c r="C148" s="13">
        <v>1.25</v>
      </c>
      <c r="D148" s="39">
        <v>1.296</v>
      </c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20"/>
    </row>
    <row r="149" spans="1:11" x14ac:dyDescent="0.3">
      <c r="A149" s="40">
        <v>42461</v>
      </c>
      <c r="B149" s="20" t="s">
        <v>69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3</v>
      </c>
      <c r="I149" s="9"/>
      <c r="J149" s="11"/>
      <c r="K149" s="20" t="s">
        <v>159</v>
      </c>
    </row>
    <row r="150" spans="1:11" x14ac:dyDescent="0.3">
      <c r="A150" s="40"/>
      <c r="B150" s="20" t="s">
        <v>246</v>
      </c>
      <c r="C150" s="13"/>
      <c r="D150" s="39">
        <v>1.2210000000000001</v>
      </c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3">
      <c r="A151" s="40">
        <v>42491</v>
      </c>
      <c r="B151" s="20" t="s">
        <v>160</v>
      </c>
      <c r="C151" s="13">
        <v>1.25</v>
      </c>
      <c r="D151" s="39">
        <v>1.135</v>
      </c>
      <c r="E151" s="9"/>
      <c r="F151" s="20">
        <v>2.2290000000000001</v>
      </c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3">
      <c r="A152" s="40">
        <v>42522</v>
      </c>
      <c r="B152" s="20" t="s">
        <v>161</v>
      </c>
      <c r="C152" s="13">
        <v>1.25</v>
      </c>
      <c r="D152" s="39">
        <v>0.92700000000000005</v>
      </c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3">
      <c r="A153" s="40">
        <v>42552</v>
      </c>
      <c r="B153" s="20" t="s">
        <v>247</v>
      </c>
      <c r="C153" s="13">
        <v>1.25</v>
      </c>
      <c r="D153" s="39">
        <v>0.96499999999999997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3">
      <c r="A154" s="40">
        <v>42583</v>
      </c>
      <c r="B154" s="20" t="s">
        <v>248</v>
      </c>
      <c r="C154" s="13">
        <v>1.25</v>
      </c>
      <c r="D154" s="39">
        <v>0.47299999999999998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3">
      <c r="A155" s="40">
        <v>42614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3">
      <c r="A156" s="40">
        <v>42644</v>
      </c>
      <c r="B156" s="20" t="s">
        <v>249</v>
      </c>
      <c r="C156" s="13">
        <v>1.25</v>
      </c>
      <c r="D156" s="39">
        <v>3.754</v>
      </c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3">
      <c r="A157" s="40">
        <v>42675</v>
      </c>
      <c r="B157" s="20" t="s">
        <v>250</v>
      </c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>
        <v>7</v>
      </c>
      <c r="I157" s="9"/>
      <c r="J157" s="11"/>
      <c r="K157" s="20" t="s">
        <v>251</v>
      </c>
    </row>
    <row r="158" spans="1:11" x14ac:dyDescent="0.3">
      <c r="A158" s="40">
        <v>42705</v>
      </c>
      <c r="B158" s="20" t="s">
        <v>252</v>
      </c>
      <c r="C158" s="13">
        <v>1.25</v>
      </c>
      <c r="D158" s="39">
        <v>2.448</v>
      </c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3">
      <c r="A159" s="23" t="s">
        <v>162</v>
      </c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3">
      <c r="A160" s="23">
        <v>42736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3">
      <c r="A161" s="23">
        <f>EDATE(A160,1)</f>
        <v>42767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3">
      <c r="A162" s="23">
        <f t="shared" ref="A162:A168" si="0">EDATE(A161,1)</f>
        <v>42795</v>
      </c>
      <c r="B162" s="20"/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3">
      <c r="A163" s="23">
        <f t="shared" si="0"/>
        <v>42826</v>
      </c>
      <c r="B163" s="20" t="s">
        <v>69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>
        <v>3</v>
      </c>
      <c r="I163" s="9"/>
      <c r="J163" s="11"/>
      <c r="K163" s="20" t="s">
        <v>253</v>
      </c>
    </row>
    <row r="164" spans="1:11" x14ac:dyDescent="0.3">
      <c r="A164" s="23"/>
      <c r="B164" s="20" t="s">
        <v>59</v>
      </c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50">
        <v>42849</v>
      </c>
    </row>
    <row r="165" spans="1:11" x14ac:dyDescent="0.3">
      <c r="A165" s="23"/>
      <c r="B165" s="20" t="s">
        <v>84</v>
      </c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>
        <v>2</v>
      </c>
      <c r="I165" s="9"/>
      <c r="J165" s="11"/>
      <c r="K165" s="20" t="s">
        <v>254</v>
      </c>
    </row>
    <row r="166" spans="1:11" x14ac:dyDescent="0.3">
      <c r="A166" s="23"/>
      <c r="B166" s="20" t="s">
        <v>59</v>
      </c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50">
        <v>42905</v>
      </c>
    </row>
    <row r="167" spans="1:11" x14ac:dyDescent="0.3">
      <c r="A167" s="23">
        <f>EDATE(A163,1)</f>
        <v>42856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3">
      <c r="A168" s="23">
        <f t="shared" si="0"/>
        <v>42887</v>
      </c>
      <c r="B168" s="20"/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3">
      <c r="A169" s="40">
        <v>42917</v>
      </c>
      <c r="B169" s="20" t="s">
        <v>255</v>
      </c>
      <c r="C169" s="13">
        <v>1.25</v>
      </c>
      <c r="D169" s="39">
        <v>1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50">
        <v>42933</v>
      </c>
    </row>
    <row r="170" spans="1:11" x14ac:dyDescent="0.3">
      <c r="A170" s="40"/>
      <c r="B170" s="20" t="s">
        <v>51</v>
      </c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>
        <v>1</v>
      </c>
      <c r="I170" s="9"/>
      <c r="J170" s="11"/>
      <c r="K170" s="50">
        <v>42934</v>
      </c>
    </row>
    <row r="171" spans="1:11" x14ac:dyDescent="0.3">
      <c r="A171" s="40">
        <f>EDATE(A169,1)</f>
        <v>42948</v>
      </c>
      <c r="B171" s="20" t="s">
        <v>51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1</v>
      </c>
      <c r="I171" s="9"/>
      <c r="J171" s="11"/>
      <c r="K171" s="50">
        <v>42954</v>
      </c>
    </row>
    <row r="172" spans="1:11" x14ac:dyDescent="0.3">
      <c r="A172" s="40"/>
      <c r="B172" s="20" t="s">
        <v>51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1</v>
      </c>
      <c r="I172" s="9"/>
      <c r="J172" s="11"/>
      <c r="K172" s="50">
        <v>42961</v>
      </c>
    </row>
    <row r="173" spans="1:11" x14ac:dyDescent="0.3">
      <c r="A173" s="40"/>
      <c r="B173" s="20" t="s">
        <v>84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2</v>
      </c>
      <c r="I173" s="9"/>
      <c r="J173" s="11"/>
      <c r="K173" s="50" t="s">
        <v>256</v>
      </c>
    </row>
    <row r="174" spans="1:11" x14ac:dyDescent="0.3">
      <c r="A174" s="40"/>
      <c r="B174" s="20" t="s">
        <v>51</v>
      </c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>
        <v>1</v>
      </c>
      <c r="I174" s="9"/>
      <c r="J174" s="11"/>
      <c r="K174" s="50">
        <v>43000</v>
      </c>
    </row>
    <row r="175" spans="1:11" x14ac:dyDescent="0.3">
      <c r="A175" s="40">
        <f>EDATE(A171,1)</f>
        <v>42979</v>
      </c>
      <c r="B175" s="20"/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50"/>
    </row>
    <row r="176" spans="1:11" x14ac:dyDescent="0.3">
      <c r="A176" s="40">
        <f t="shared" ref="A176:A179" si="1">EDATE(A175,1)</f>
        <v>43009</v>
      </c>
      <c r="B176" s="20" t="s">
        <v>84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2</v>
      </c>
      <c r="I176" s="9"/>
      <c r="J176" s="11"/>
      <c r="K176" s="20" t="s">
        <v>163</v>
      </c>
    </row>
    <row r="177" spans="1:11" x14ac:dyDescent="0.3">
      <c r="A177" s="40"/>
      <c r="B177" s="20" t="s">
        <v>84</v>
      </c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>
        <v>2</v>
      </c>
      <c r="I177" s="9"/>
      <c r="J177" s="11"/>
      <c r="K177" s="20" t="s">
        <v>257</v>
      </c>
    </row>
    <row r="178" spans="1:11" x14ac:dyDescent="0.3">
      <c r="A178" s="40">
        <f>EDATE(A176,1)</f>
        <v>43040</v>
      </c>
      <c r="B178" s="20" t="s">
        <v>84</v>
      </c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>
        <v>2</v>
      </c>
      <c r="I178" s="9"/>
      <c r="J178" s="11"/>
      <c r="K178" s="50" t="s">
        <v>258</v>
      </c>
    </row>
    <row r="179" spans="1:11" x14ac:dyDescent="0.3">
      <c r="A179" s="40">
        <f t="shared" si="1"/>
        <v>43070</v>
      </c>
      <c r="B179" s="20" t="s">
        <v>84</v>
      </c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>
        <v>2</v>
      </c>
      <c r="I179" s="9"/>
      <c r="J179" s="11"/>
      <c r="K179" s="20" t="s">
        <v>259</v>
      </c>
    </row>
    <row r="180" spans="1:11" x14ac:dyDescent="0.3">
      <c r="A180" s="40"/>
      <c r="B180" s="20" t="s">
        <v>237</v>
      </c>
      <c r="C180" s="13"/>
      <c r="D180" s="39">
        <v>4</v>
      </c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 t="s">
        <v>260</v>
      </c>
    </row>
    <row r="181" spans="1:11" x14ac:dyDescent="0.3">
      <c r="A181" s="23" t="s">
        <v>164</v>
      </c>
      <c r="B181" s="20"/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3">
      <c r="A182" s="40">
        <v>43101</v>
      </c>
      <c r="B182" s="50" t="s">
        <v>51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>
        <v>1</v>
      </c>
      <c r="I182" s="9"/>
      <c r="J182" s="11"/>
      <c r="K182" s="50">
        <v>43344</v>
      </c>
    </row>
    <row r="183" spans="1:11" x14ac:dyDescent="0.3">
      <c r="A183" s="40"/>
      <c r="B183" s="20" t="s">
        <v>59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 t="s">
        <v>165</v>
      </c>
    </row>
    <row r="184" spans="1:11" x14ac:dyDescent="0.3">
      <c r="A184" s="40"/>
      <c r="B184" s="20" t="s">
        <v>51</v>
      </c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>
        <v>1</v>
      </c>
      <c r="I184" s="9"/>
      <c r="J184" s="11"/>
      <c r="K184" s="20" t="s">
        <v>166</v>
      </c>
    </row>
    <row r="185" spans="1:11" x14ac:dyDescent="0.3">
      <c r="A185" s="40"/>
      <c r="B185" s="20" t="s">
        <v>51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>
        <v>1</v>
      </c>
      <c r="I185" s="9"/>
      <c r="J185" s="11"/>
      <c r="K185" s="20" t="s">
        <v>167</v>
      </c>
    </row>
    <row r="186" spans="1:11" x14ac:dyDescent="0.3">
      <c r="A186" s="40">
        <v>43132</v>
      </c>
      <c r="B186" s="20"/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3">
      <c r="A187" s="40">
        <v>43160</v>
      </c>
      <c r="B187" s="20" t="s">
        <v>51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1</v>
      </c>
      <c r="I187" s="9"/>
      <c r="J187" s="11"/>
      <c r="K187" s="50">
        <v>43284</v>
      </c>
    </row>
    <row r="188" spans="1:11" x14ac:dyDescent="0.3">
      <c r="A188" s="40"/>
      <c r="B188" s="20" t="s">
        <v>51</v>
      </c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>
        <v>1</v>
      </c>
      <c r="I188" s="9"/>
      <c r="J188" s="11"/>
      <c r="K188" s="50">
        <v>43317</v>
      </c>
    </row>
    <row r="189" spans="1:11" x14ac:dyDescent="0.3">
      <c r="A189" s="40"/>
      <c r="B189" s="20" t="s">
        <v>59</v>
      </c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49" t="s">
        <v>168</v>
      </c>
    </row>
    <row r="190" spans="1:11" x14ac:dyDescent="0.3">
      <c r="A190" s="40">
        <v>43191</v>
      </c>
      <c r="B190" s="20" t="s">
        <v>51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20" t="s">
        <v>169</v>
      </c>
    </row>
    <row r="191" spans="1:11" x14ac:dyDescent="0.3">
      <c r="A191" s="40"/>
      <c r="B191" s="20" t="s">
        <v>51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>
        <v>1</v>
      </c>
      <c r="I191" s="9"/>
      <c r="J191" s="11"/>
      <c r="K191" s="20" t="s">
        <v>170</v>
      </c>
    </row>
    <row r="192" spans="1:11" x14ac:dyDescent="0.3">
      <c r="A192" s="40">
        <v>43221</v>
      </c>
      <c r="B192" s="20" t="s">
        <v>51</v>
      </c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>
        <v>1</v>
      </c>
      <c r="I192" s="9"/>
      <c r="J192" s="11"/>
      <c r="K192" s="20" t="s">
        <v>171</v>
      </c>
    </row>
    <row r="193" spans="1:11" x14ac:dyDescent="0.3">
      <c r="A193" s="40"/>
      <c r="B193" s="20" t="s">
        <v>59</v>
      </c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 t="s">
        <v>172</v>
      </c>
    </row>
    <row r="194" spans="1:11" x14ac:dyDescent="0.3">
      <c r="A194" s="40">
        <v>43252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3">
      <c r="A195" s="40">
        <v>43282</v>
      </c>
      <c r="B195" s="20" t="s">
        <v>69</v>
      </c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>
        <v>3</v>
      </c>
      <c r="I195" s="9"/>
      <c r="J195" s="11"/>
      <c r="K195" s="20" t="s">
        <v>176</v>
      </c>
    </row>
    <row r="196" spans="1:11" x14ac:dyDescent="0.3">
      <c r="A196" s="40"/>
      <c r="B196" s="20" t="s">
        <v>69</v>
      </c>
      <c r="C196" s="13"/>
      <c r="D196" s="39"/>
      <c r="E196" s="9"/>
      <c r="F196" s="20"/>
      <c r="G196" s="13" t="str">
        <f>IF(ISBLANK(Table1[[#This Row],[EARNED]]),"",Table1[[#This Row],[EARNED]])</f>
        <v/>
      </c>
      <c r="H196" s="39">
        <v>3</v>
      </c>
      <c r="I196" s="9"/>
      <c r="J196" s="11"/>
      <c r="K196" s="20" t="s">
        <v>173</v>
      </c>
    </row>
    <row r="197" spans="1:11" x14ac:dyDescent="0.3">
      <c r="A197" s="40"/>
      <c r="B197" s="20" t="s">
        <v>175</v>
      </c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>
        <v>1</v>
      </c>
      <c r="I197" s="9"/>
      <c r="J197" s="11"/>
      <c r="K197" s="20" t="s">
        <v>174</v>
      </c>
    </row>
    <row r="198" spans="1:11" x14ac:dyDescent="0.3">
      <c r="A198" s="40"/>
      <c r="B198" s="20" t="s">
        <v>51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>
        <v>1</v>
      </c>
      <c r="I198" s="9"/>
      <c r="J198" s="11"/>
      <c r="K198" s="50">
        <v>43108</v>
      </c>
    </row>
    <row r="199" spans="1:11" x14ac:dyDescent="0.3">
      <c r="A199" s="40"/>
      <c r="B199" s="20" t="s">
        <v>84</v>
      </c>
      <c r="C199" s="13"/>
      <c r="D199" s="39"/>
      <c r="E199" s="9"/>
      <c r="F199" s="20"/>
      <c r="G199" s="13" t="str">
        <f>IF(ISBLANK(Table1[[#This Row],[EARNED]]),"",Table1[[#This Row],[EARNED]])</f>
        <v/>
      </c>
      <c r="H199" s="39">
        <v>2</v>
      </c>
      <c r="I199" s="9"/>
      <c r="J199" s="11"/>
      <c r="K199" s="20" t="s">
        <v>177</v>
      </c>
    </row>
    <row r="200" spans="1:11" x14ac:dyDescent="0.3">
      <c r="A200" s="40">
        <v>43313</v>
      </c>
      <c r="B200" s="20" t="s">
        <v>51</v>
      </c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>
        <v>1</v>
      </c>
      <c r="I200" s="9"/>
      <c r="J200" s="11"/>
      <c r="K200" s="20" t="s">
        <v>178</v>
      </c>
    </row>
    <row r="201" spans="1:11" x14ac:dyDescent="0.3">
      <c r="A201" s="40">
        <v>43344</v>
      </c>
      <c r="B201" s="20" t="s">
        <v>51</v>
      </c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>
        <v>1</v>
      </c>
      <c r="I201" s="9"/>
      <c r="J201" s="11"/>
      <c r="K201" s="20" t="s">
        <v>179</v>
      </c>
    </row>
    <row r="202" spans="1:11" x14ac:dyDescent="0.3">
      <c r="A202" s="40">
        <v>43374</v>
      </c>
      <c r="B202" s="20" t="s">
        <v>51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50">
        <v>43200</v>
      </c>
    </row>
    <row r="203" spans="1:11" x14ac:dyDescent="0.3">
      <c r="A203" s="40"/>
      <c r="B203" s="20" t="s">
        <v>180</v>
      </c>
      <c r="C203" s="13">
        <v>1.25</v>
      </c>
      <c r="D203" s="39">
        <v>5</v>
      </c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 t="s">
        <v>181</v>
      </c>
    </row>
    <row r="204" spans="1:11" x14ac:dyDescent="0.3">
      <c r="A204" s="40">
        <v>43405</v>
      </c>
      <c r="B204" s="20" t="s">
        <v>84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>
        <v>2</v>
      </c>
      <c r="I204" s="9"/>
      <c r="J204" s="11"/>
      <c r="K204" s="20" t="s">
        <v>182</v>
      </c>
    </row>
    <row r="205" spans="1:11" x14ac:dyDescent="0.3">
      <c r="A205" s="40"/>
      <c r="B205" s="20" t="s">
        <v>59</v>
      </c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3">
      <c r="A206" s="40">
        <v>43435</v>
      </c>
      <c r="B206" s="20"/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3">
      <c r="A207" s="48" t="s">
        <v>183</v>
      </c>
      <c r="B207" s="20"/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/>
    </row>
    <row r="208" spans="1:11" x14ac:dyDescent="0.3">
      <c r="A208" s="40">
        <v>43466</v>
      </c>
      <c r="B208" s="20" t="s">
        <v>59</v>
      </c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 t="s">
        <v>184</v>
      </c>
    </row>
    <row r="209" spans="1:11" x14ac:dyDescent="0.3">
      <c r="A209" s="40"/>
      <c r="B209" s="20" t="s">
        <v>84</v>
      </c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>
        <v>2</v>
      </c>
      <c r="I209" s="9"/>
      <c r="J209" s="11"/>
      <c r="K209" s="20" t="s">
        <v>185</v>
      </c>
    </row>
    <row r="210" spans="1:11" x14ac:dyDescent="0.3">
      <c r="A210" s="40">
        <v>43497</v>
      </c>
      <c r="B210" s="20" t="s">
        <v>51</v>
      </c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>
        <v>1</v>
      </c>
      <c r="I210" s="9"/>
      <c r="J210" s="11"/>
      <c r="K210" s="20" t="s">
        <v>186</v>
      </c>
    </row>
    <row r="211" spans="1:11" x14ac:dyDescent="0.3">
      <c r="A211" s="40">
        <v>43525</v>
      </c>
      <c r="B211" s="20" t="s">
        <v>180</v>
      </c>
      <c r="C211" s="13"/>
      <c r="D211" s="39">
        <v>5</v>
      </c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 t="s">
        <v>187</v>
      </c>
    </row>
    <row r="212" spans="1:11" x14ac:dyDescent="0.3">
      <c r="A212" s="40"/>
      <c r="B212" s="20" t="s">
        <v>51</v>
      </c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>
        <v>1</v>
      </c>
      <c r="I212" s="9"/>
      <c r="J212" s="11"/>
      <c r="K212" s="20" t="s">
        <v>188</v>
      </c>
    </row>
    <row r="213" spans="1:11" x14ac:dyDescent="0.3">
      <c r="A213" s="40">
        <v>43556</v>
      </c>
      <c r="B213" s="20" t="s">
        <v>51</v>
      </c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>
        <v>1</v>
      </c>
      <c r="I213" s="9"/>
      <c r="J213" s="11"/>
      <c r="K213" s="50">
        <v>43469</v>
      </c>
    </row>
    <row r="214" spans="1:11" x14ac:dyDescent="0.3">
      <c r="A214" s="40"/>
      <c r="B214" s="20" t="s">
        <v>51</v>
      </c>
      <c r="C214" s="13"/>
      <c r="D214" s="39"/>
      <c r="E214" s="9"/>
      <c r="F214" s="20"/>
      <c r="G214" s="13" t="str">
        <f>IF(ISBLANK(Table1[[#This Row],[EARNED]]),"",Table1[[#This Row],[EARNED]])</f>
        <v/>
      </c>
      <c r="H214" s="39">
        <v>1</v>
      </c>
      <c r="I214" s="9"/>
      <c r="J214" s="11"/>
      <c r="K214" s="20" t="s">
        <v>189</v>
      </c>
    </row>
    <row r="215" spans="1:11" x14ac:dyDescent="0.3">
      <c r="A215" s="40"/>
      <c r="B215" s="20" t="s">
        <v>84</v>
      </c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>
        <v>2</v>
      </c>
      <c r="I215" s="9"/>
      <c r="J215" s="11"/>
      <c r="K215" s="20" t="s">
        <v>190</v>
      </c>
    </row>
    <row r="216" spans="1:11" x14ac:dyDescent="0.3">
      <c r="A216" s="40">
        <v>43586</v>
      </c>
      <c r="B216" s="20" t="s">
        <v>84</v>
      </c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>
        <v>2</v>
      </c>
      <c r="I216" s="9"/>
      <c r="J216" s="11"/>
      <c r="K216" s="20" t="s">
        <v>238</v>
      </c>
    </row>
    <row r="217" spans="1:11" x14ac:dyDescent="0.3">
      <c r="A217" s="40"/>
      <c r="B217" s="20" t="s">
        <v>191</v>
      </c>
      <c r="C217" s="13"/>
      <c r="D217" s="39"/>
      <c r="E217" s="9"/>
      <c r="F217" s="20"/>
      <c r="G217" s="13" t="str">
        <f>IF(ISBLANK(Table1[[#This Row],[EARNED]]),"",Table1[[#This Row],[EARNED]])</f>
        <v/>
      </c>
      <c r="H217" s="39"/>
      <c r="I217" s="9"/>
      <c r="J217" s="62">
        <v>7</v>
      </c>
      <c r="K217" s="20"/>
    </row>
    <row r="218" spans="1:11" x14ac:dyDescent="0.3">
      <c r="A218" s="40">
        <v>43617</v>
      </c>
      <c r="B218" s="20" t="s">
        <v>59</v>
      </c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/>
      <c r="I218" s="9"/>
      <c r="J218" s="62"/>
      <c r="K218" s="20" t="s">
        <v>192</v>
      </c>
    </row>
    <row r="219" spans="1:11" x14ac:dyDescent="0.3">
      <c r="A219" s="40">
        <v>43647</v>
      </c>
      <c r="B219" s="20" t="s">
        <v>51</v>
      </c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>
        <v>1</v>
      </c>
      <c r="I219" s="9"/>
      <c r="J219" s="62"/>
      <c r="K219" s="20" t="s">
        <v>193</v>
      </c>
    </row>
    <row r="220" spans="1:11" x14ac:dyDescent="0.3">
      <c r="A220" s="40"/>
      <c r="B220" s="20" t="s">
        <v>194</v>
      </c>
      <c r="C220" s="13"/>
      <c r="D220" s="39"/>
      <c r="E220" s="9"/>
      <c r="F220" s="20">
        <v>0.75</v>
      </c>
      <c r="G220" s="13" t="str">
        <f>IF(ISBLANK(Table1[[#This Row],[EARNED]]),"",Table1[[#This Row],[EARNED]])</f>
        <v/>
      </c>
      <c r="H220" s="39"/>
      <c r="I220" s="9"/>
      <c r="J220" s="62">
        <v>10</v>
      </c>
      <c r="K220" s="20" t="s">
        <v>195</v>
      </c>
    </row>
    <row r="221" spans="1:11" x14ac:dyDescent="0.3">
      <c r="A221" s="40"/>
      <c r="B221" s="20" t="s">
        <v>196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2</v>
      </c>
      <c r="I221" s="9"/>
      <c r="J221" s="11"/>
      <c r="K221" s="20" t="s">
        <v>197</v>
      </c>
    </row>
    <row r="222" spans="1:11" x14ac:dyDescent="0.3">
      <c r="A222" s="40"/>
      <c r="B222" s="20" t="s">
        <v>84</v>
      </c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>
        <v>2</v>
      </c>
      <c r="I222" s="9"/>
      <c r="J222" s="11"/>
      <c r="K222" s="20" t="s">
        <v>198</v>
      </c>
    </row>
    <row r="223" spans="1:11" x14ac:dyDescent="0.3">
      <c r="A223" s="40"/>
      <c r="B223" s="20" t="s">
        <v>51</v>
      </c>
      <c r="C223" s="13"/>
      <c r="D223" s="39">
        <v>0.75</v>
      </c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50">
        <v>43473</v>
      </c>
    </row>
    <row r="224" spans="1:11" x14ac:dyDescent="0.3">
      <c r="A224" s="40">
        <v>43678</v>
      </c>
      <c r="B224" s="20" t="s">
        <v>51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>
        <v>1</v>
      </c>
      <c r="I224" s="9"/>
      <c r="J224" s="11"/>
      <c r="K224" s="50">
        <v>43685</v>
      </c>
    </row>
    <row r="225" spans="1:11" x14ac:dyDescent="0.3">
      <c r="A225" s="40"/>
      <c r="B225" s="20" t="s">
        <v>84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2</v>
      </c>
      <c r="I225" s="9"/>
      <c r="J225" s="11"/>
      <c r="K225" s="20" t="s">
        <v>199</v>
      </c>
    </row>
    <row r="226" spans="1:11" x14ac:dyDescent="0.3">
      <c r="A226" s="40"/>
      <c r="B226" s="20" t="s">
        <v>51</v>
      </c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>
        <v>1</v>
      </c>
      <c r="I226" s="9"/>
      <c r="J226" s="11"/>
      <c r="K226" s="50">
        <v>43594</v>
      </c>
    </row>
    <row r="227" spans="1:11" x14ac:dyDescent="0.3">
      <c r="A227" s="40"/>
      <c r="B227" s="20" t="s">
        <v>51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>
        <v>1</v>
      </c>
      <c r="I227" s="9"/>
      <c r="J227" s="11"/>
      <c r="K227" s="20" t="s">
        <v>200</v>
      </c>
    </row>
    <row r="228" spans="1:11" x14ac:dyDescent="0.3">
      <c r="A228" s="40">
        <v>43709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3">
      <c r="A229" s="40">
        <v>43739</v>
      </c>
      <c r="B229" s="20" t="s">
        <v>84</v>
      </c>
      <c r="C229" s="13"/>
      <c r="D229" s="39"/>
      <c r="E229" s="9"/>
      <c r="F229" s="20"/>
      <c r="G229" s="13" t="str">
        <f>IF(ISBLANK(Table1[[#This Row],[EARNED]]),"",Table1[[#This Row],[EARNED]])</f>
        <v/>
      </c>
      <c r="H229" s="39">
        <v>2</v>
      </c>
      <c r="I229" s="9"/>
      <c r="J229" s="11"/>
      <c r="K229" s="20" t="s">
        <v>201</v>
      </c>
    </row>
    <row r="230" spans="1:11" x14ac:dyDescent="0.3">
      <c r="A230" s="40"/>
      <c r="B230" s="20" t="s">
        <v>51</v>
      </c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>
        <v>1</v>
      </c>
      <c r="I230" s="9"/>
      <c r="J230" s="11"/>
      <c r="K230" s="20" t="s">
        <v>202</v>
      </c>
    </row>
    <row r="231" spans="1:11" x14ac:dyDescent="0.3">
      <c r="A231" s="40">
        <v>43770</v>
      </c>
      <c r="B231" s="20" t="s">
        <v>84</v>
      </c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>
        <v>1</v>
      </c>
      <c r="I231" s="9"/>
      <c r="J231" s="11"/>
      <c r="K231" s="20" t="s">
        <v>203</v>
      </c>
    </row>
    <row r="232" spans="1:11" x14ac:dyDescent="0.3">
      <c r="A232" s="40"/>
      <c r="B232" s="20" t="s">
        <v>103</v>
      </c>
      <c r="C232" s="13">
        <v>1.25</v>
      </c>
      <c r="D232" s="39">
        <v>0.5</v>
      </c>
      <c r="E232" s="9"/>
      <c r="F232" s="20"/>
      <c r="G232" s="13">
        <f>IF(ISBLANK(Table1[[#This Row],[EARNED]]),"",Table1[[#This Row],[EARNED]])</f>
        <v>1.25</v>
      </c>
      <c r="H232" s="39">
        <v>0.5</v>
      </c>
      <c r="I232" s="9"/>
      <c r="J232" s="11"/>
      <c r="K232" s="50">
        <v>43627</v>
      </c>
    </row>
    <row r="233" spans="1:11" x14ac:dyDescent="0.3">
      <c r="A233" s="40">
        <v>43800</v>
      </c>
      <c r="B233" s="20" t="s">
        <v>204</v>
      </c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>
        <v>1</v>
      </c>
      <c r="I233" s="9"/>
      <c r="J233" s="11"/>
      <c r="K233" s="50">
        <v>43811</v>
      </c>
    </row>
    <row r="234" spans="1:11" x14ac:dyDescent="0.3">
      <c r="A234" s="40"/>
      <c r="B234" s="20" t="s">
        <v>103</v>
      </c>
      <c r="C234" s="13">
        <v>1.25</v>
      </c>
      <c r="D234" s="39">
        <v>2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 t="s">
        <v>205</v>
      </c>
    </row>
    <row r="235" spans="1:11" x14ac:dyDescent="0.3">
      <c r="A235" s="23" t="s">
        <v>206</v>
      </c>
      <c r="B235" s="20"/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/>
      <c r="I235" s="9"/>
      <c r="J235" s="11"/>
      <c r="K235" s="20"/>
    </row>
    <row r="236" spans="1:11" x14ac:dyDescent="0.3">
      <c r="A236" s="40">
        <v>43831</v>
      </c>
      <c r="B236" s="20" t="s">
        <v>261</v>
      </c>
      <c r="C236" s="13">
        <v>1.25</v>
      </c>
      <c r="D236" s="39">
        <v>0.5</v>
      </c>
      <c r="E236" s="9"/>
      <c r="F236" s="20"/>
      <c r="G236" s="13">
        <f>IF(ISBLANK(Table1[[#This Row],[EARNED]]),"",Table1[[#This Row],[EARNED]])</f>
        <v>1.25</v>
      </c>
      <c r="H236" s="39">
        <v>1.5</v>
      </c>
      <c r="I236" s="9"/>
      <c r="J236" s="11"/>
      <c r="K236" s="20" t="s">
        <v>207</v>
      </c>
    </row>
    <row r="237" spans="1:11" x14ac:dyDescent="0.3">
      <c r="A237" s="40"/>
      <c r="B237" s="20" t="s">
        <v>59</v>
      </c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 t="s">
        <v>208</v>
      </c>
    </row>
    <row r="238" spans="1:11" x14ac:dyDescent="0.3">
      <c r="A238" s="40"/>
      <c r="B238" s="20" t="s">
        <v>209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>
        <v>0.21</v>
      </c>
      <c r="I238" s="9"/>
      <c r="J238" s="11"/>
      <c r="K238" s="20" t="s">
        <v>210</v>
      </c>
    </row>
    <row r="239" spans="1:11" x14ac:dyDescent="0.3">
      <c r="A239" s="40"/>
      <c r="B239" s="20" t="s">
        <v>101</v>
      </c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 t="s">
        <v>211</v>
      </c>
    </row>
    <row r="240" spans="1:11" x14ac:dyDescent="0.3">
      <c r="A240" s="40"/>
      <c r="B240" s="20" t="s">
        <v>212</v>
      </c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50">
        <v>43893</v>
      </c>
    </row>
    <row r="241" spans="1:11" x14ac:dyDescent="0.3">
      <c r="A241" s="40">
        <v>43862</v>
      </c>
      <c r="B241" s="20"/>
      <c r="C241" s="13">
        <v>1.25</v>
      </c>
      <c r="D241" s="39"/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3">
      <c r="A242" s="40">
        <v>43891</v>
      </c>
      <c r="B242" s="20"/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3">
      <c r="A243" s="40">
        <v>43922</v>
      </c>
      <c r="B243" s="20"/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3">
      <c r="A244" s="40">
        <v>43952</v>
      </c>
      <c r="B244" s="20"/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3">
      <c r="A245" s="40">
        <v>43983</v>
      </c>
      <c r="B245" s="20" t="s">
        <v>213</v>
      </c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 t="s">
        <v>214</v>
      </c>
    </row>
    <row r="246" spans="1:11" x14ac:dyDescent="0.3">
      <c r="A246" s="40">
        <v>44013</v>
      </c>
      <c r="B246" s="20" t="s">
        <v>84</v>
      </c>
      <c r="C246" s="13">
        <v>1.25</v>
      </c>
      <c r="D246" s="39"/>
      <c r="E246" s="9"/>
      <c r="F246" s="20"/>
      <c r="G246" s="13">
        <f>IF(ISBLANK(Table1[[#This Row],[EARNED]]),"",Table1[[#This Row],[EARNED]])</f>
        <v>1.25</v>
      </c>
      <c r="H246" s="39">
        <v>2</v>
      </c>
      <c r="I246" s="9"/>
      <c r="J246" s="11"/>
      <c r="K246" s="20" t="s">
        <v>215</v>
      </c>
    </row>
    <row r="247" spans="1:11" x14ac:dyDescent="0.3">
      <c r="A247" s="40"/>
      <c r="B247" s="20" t="s">
        <v>216</v>
      </c>
      <c r="C247" s="13"/>
      <c r="D247" s="39"/>
      <c r="E247" s="9"/>
      <c r="F247" s="20"/>
      <c r="G247" s="13" t="str">
        <f>IF(ISBLANK(Table1[[#This Row],[EARNED]]),"",Table1[[#This Row],[EARNED]])</f>
        <v/>
      </c>
      <c r="H247" s="39">
        <v>3</v>
      </c>
      <c r="I247" s="9"/>
      <c r="J247" s="11"/>
      <c r="K247" s="20" t="s">
        <v>217</v>
      </c>
    </row>
    <row r="248" spans="1:11" x14ac:dyDescent="0.3">
      <c r="A248" s="40">
        <v>44044</v>
      </c>
      <c r="B248" s="20"/>
      <c r="C248" s="13">
        <v>1.25</v>
      </c>
      <c r="D248" s="39"/>
      <c r="E248" s="9"/>
      <c r="F248" s="20"/>
      <c r="G248" s="13">
        <f>IF(ISBLANK(Table1[[#This Row],[EARNED]]),"",Table1[[#This Row],[EARNED]])</f>
        <v>1.25</v>
      </c>
      <c r="H248" s="39">
        <v>1</v>
      </c>
      <c r="I248" s="9"/>
      <c r="J248" s="11"/>
      <c r="K248" s="20" t="s">
        <v>218</v>
      </c>
    </row>
    <row r="249" spans="1:11" x14ac:dyDescent="0.3">
      <c r="A249" s="40">
        <v>44075</v>
      </c>
      <c r="B249" s="20" t="s">
        <v>219</v>
      </c>
      <c r="C249" s="13">
        <v>1.25</v>
      </c>
      <c r="D249" s="39"/>
      <c r="E249" s="9"/>
      <c r="F249" s="20"/>
      <c r="G249" s="13">
        <f>IF(ISBLANK(Table1[[#This Row],[EARNED]]),"",Table1[[#This Row],[EARNED]])</f>
        <v>1.25</v>
      </c>
      <c r="H249" s="39">
        <v>1</v>
      </c>
      <c r="I249" s="9"/>
      <c r="J249" s="11"/>
      <c r="K249" s="20" t="s">
        <v>220</v>
      </c>
    </row>
    <row r="250" spans="1:11" x14ac:dyDescent="0.3">
      <c r="A250" s="40"/>
      <c r="B250" s="20" t="s">
        <v>219</v>
      </c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49" t="s">
        <v>221</v>
      </c>
    </row>
    <row r="251" spans="1:11" x14ac:dyDescent="0.3">
      <c r="A251" s="40">
        <v>44105</v>
      </c>
      <c r="B251" s="20"/>
      <c r="C251" s="13">
        <v>1.25</v>
      </c>
      <c r="D251" s="39"/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50">
        <v>43933</v>
      </c>
    </row>
    <row r="252" spans="1:11" x14ac:dyDescent="0.3">
      <c r="A252" s="40">
        <v>44136</v>
      </c>
      <c r="B252" s="20" t="s">
        <v>219</v>
      </c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>
        <v>1</v>
      </c>
      <c r="I252" s="9"/>
      <c r="J252" s="11"/>
      <c r="K252" s="50">
        <v>44024</v>
      </c>
    </row>
    <row r="253" spans="1:11" x14ac:dyDescent="0.3">
      <c r="A253" s="40"/>
      <c r="B253" s="20" t="s">
        <v>213</v>
      </c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20"/>
    </row>
    <row r="254" spans="1:11" x14ac:dyDescent="0.3">
      <c r="A254" s="40">
        <v>44166</v>
      </c>
      <c r="B254" s="20" t="s">
        <v>180</v>
      </c>
      <c r="C254" s="13">
        <v>1.25</v>
      </c>
      <c r="D254" s="39">
        <v>5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 t="s">
        <v>222</v>
      </c>
    </row>
    <row r="255" spans="1:11" x14ac:dyDescent="0.3">
      <c r="A255" s="48" t="s">
        <v>223</v>
      </c>
      <c r="B255" s="20"/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/>
      <c r="I255" s="9"/>
      <c r="J255" s="11"/>
      <c r="K255" s="20"/>
    </row>
    <row r="256" spans="1:11" x14ac:dyDescent="0.3">
      <c r="A256" s="40">
        <v>44197</v>
      </c>
      <c r="B256" s="20" t="s">
        <v>213</v>
      </c>
      <c r="C256" s="13">
        <v>1.25</v>
      </c>
      <c r="D256" s="39"/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 t="s">
        <v>224</v>
      </c>
    </row>
    <row r="257" spans="1:11" x14ac:dyDescent="0.3">
      <c r="A257" s="40">
        <f>EDATE(A256,1)</f>
        <v>44228</v>
      </c>
      <c r="B257" s="20"/>
      <c r="C257" s="13">
        <v>1.25</v>
      </c>
      <c r="D257" s="39"/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3">
      <c r="A258" s="40">
        <f t="shared" ref="A258:A267" si="2">EDATE(A257,1)</f>
        <v>44256</v>
      </c>
      <c r="B258" s="20"/>
      <c r="C258" s="13">
        <v>1.25</v>
      </c>
      <c r="D258" s="39"/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3">
      <c r="A259" s="40">
        <f t="shared" si="2"/>
        <v>44287</v>
      </c>
      <c r="B259" s="20"/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3">
      <c r="A260" s="40">
        <f t="shared" si="2"/>
        <v>44317</v>
      </c>
      <c r="B260" s="20"/>
      <c r="C260" s="13">
        <v>1.25</v>
      </c>
      <c r="D260" s="39"/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3">
      <c r="A261" s="40">
        <f t="shared" si="2"/>
        <v>44348</v>
      </c>
      <c r="B261" s="20"/>
      <c r="C261" s="13">
        <v>1.25</v>
      </c>
      <c r="D261" s="39"/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3">
      <c r="A262" s="40">
        <f t="shared" si="2"/>
        <v>44378</v>
      </c>
      <c r="B262" s="20"/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/>
      <c r="I262" s="9"/>
      <c r="J262" s="11"/>
      <c r="K262" s="20"/>
    </row>
    <row r="263" spans="1:11" x14ac:dyDescent="0.3">
      <c r="A263" s="40">
        <f t="shared" si="2"/>
        <v>44409</v>
      </c>
      <c r="B263" s="20"/>
      <c r="C263" s="13">
        <v>1.25</v>
      </c>
      <c r="D263" s="39"/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3">
      <c r="A264" s="40">
        <f t="shared" si="2"/>
        <v>44440</v>
      </c>
      <c r="B264" s="20"/>
      <c r="C264" s="13">
        <v>1.25</v>
      </c>
      <c r="D264" s="39"/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3">
      <c r="A265" s="40">
        <f t="shared" si="2"/>
        <v>44470</v>
      </c>
      <c r="B265" s="20"/>
      <c r="C265" s="13">
        <v>1.25</v>
      </c>
      <c r="D265" s="39"/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3">
      <c r="A266" s="40">
        <f t="shared" si="2"/>
        <v>44501</v>
      </c>
      <c r="B266" s="20"/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3">
      <c r="A267" s="40">
        <f t="shared" si="2"/>
        <v>44531</v>
      </c>
      <c r="B267" s="20" t="s">
        <v>239</v>
      </c>
      <c r="C267" s="13">
        <v>1.25</v>
      </c>
      <c r="D267" s="39">
        <v>5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 t="s">
        <v>225</v>
      </c>
    </row>
    <row r="268" spans="1:11" x14ac:dyDescent="0.3">
      <c r="A268" s="23" t="s">
        <v>226</v>
      </c>
      <c r="B268" s="20"/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/>
    </row>
    <row r="269" spans="1:11" x14ac:dyDescent="0.3">
      <c r="A269" s="40">
        <v>44562</v>
      </c>
      <c r="B269" s="20" t="s">
        <v>213</v>
      </c>
      <c r="C269" s="13">
        <v>1.25</v>
      </c>
      <c r="D269" s="39"/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20" t="s">
        <v>227</v>
      </c>
    </row>
    <row r="270" spans="1:11" x14ac:dyDescent="0.3">
      <c r="A270" s="40">
        <v>44593</v>
      </c>
      <c r="B270" s="20"/>
      <c r="C270" s="13">
        <v>1.25</v>
      </c>
      <c r="D270" s="39"/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3">
      <c r="A271" s="40">
        <v>44621</v>
      </c>
      <c r="B271" s="20" t="s">
        <v>219</v>
      </c>
      <c r="C271" s="13"/>
      <c r="D271" s="39"/>
      <c r="E271" s="9"/>
      <c r="F271" s="20"/>
      <c r="G271" s="13" t="str">
        <f>IF(ISBLANK(Table1[[#This Row],[EARNED]]),"",Table1[[#This Row],[EARNED]])</f>
        <v/>
      </c>
      <c r="H271" s="39">
        <v>1</v>
      </c>
      <c r="I271" s="9"/>
      <c r="J271" s="11"/>
      <c r="K271" s="50">
        <v>44837</v>
      </c>
    </row>
    <row r="272" spans="1:11" x14ac:dyDescent="0.3">
      <c r="A272" s="40"/>
      <c r="B272" s="20" t="s">
        <v>219</v>
      </c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 t="s">
        <v>228</v>
      </c>
    </row>
    <row r="273" spans="1:11" x14ac:dyDescent="0.3">
      <c r="A273" s="40">
        <v>44654</v>
      </c>
      <c r="B273" s="20" t="s">
        <v>219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>
        <v>1</v>
      </c>
      <c r="I273" s="9"/>
      <c r="J273" s="11"/>
      <c r="K273" s="50">
        <v>44655</v>
      </c>
    </row>
    <row r="274" spans="1:11" x14ac:dyDescent="0.3">
      <c r="A274" s="40">
        <v>44682</v>
      </c>
      <c r="B274" s="20" t="s">
        <v>236</v>
      </c>
      <c r="C274" s="13">
        <v>1.25</v>
      </c>
      <c r="D274" s="39"/>
      <c r="E274" s="9"/>
      <c r="F274" s="20"/>
      <c r="G274" s="13">
        <f>IF(ISBLANK(Table1[[#This Row],[EARNED]]),"",Table1[[#This Row],[EARNED]])</f>
        <v>1.25</v>
      </c>
      <c r="H274" s="39">
        <v>2</v>
      </c>
      <c r="I274" s="9"/>
      <c r="J274" s="11"/>
      <c r="K274" s="20" t="s">
        <v>229</v>
      </c>
    </row>
    <row r="275" spans="1:11" x14ac:dyDescent="0.3">
      <c r="A275" s="40"/>
      <c r="B275" s="20" t="s">
        <v>219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>
        <v>1</v>
      </c>
      <c r="I275" s="9"/>
      <c r="J275" s="11"/>
      <c r="K275" s="20" t="s">
        <v>230</v>
      </c>
    </row>
    <row r="276" spans="1:11" x14ac:dyDescent="0.3">
      <c r="A276" s="40"/>
      <c r="B276" s="20" t="s">
        <v>213</v>
      </c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 t="s">
        <v>231</v>
      </c>
    </row>
    <row r="277" spans="1:11" x14ac:dyDescent="0.3">
      <c r="A277" s="40"/>
      <c r="B277" s="20" t="s">
        <v>232</v>
      </c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>
        <v>4</v>
      </c>
      <c r="I277" s="9"/>
      <c r="J277" s="11"/>
      <c r="K277" s="20" t="s">
        <v>233</v>
      </c>
    </row>
    <row r="278" spans="1:11" x14ac:dyDescent="0.3">
      <c r="A278" s="40">
        <v>44713</v>
      </c>
      <c r="B278" s="20" t="s">
        <v>232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20" t="s">
        <v>234</v>
      </c>
    </row>
    <row r="279" spans="1:11" x14ac:dyDescent="0.3">
      <c r="A279" s="40"/>
      <c r="B279" s="20" t="s">
        <v>213</v>
      </c>
      <c r="C279" s="13">
        <v>1.25</v>
      </c>
      <c r="D279" s="39">
        <v>4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 t="s">
        <v>235</v>
      </c>
    </row>
    <row r="280" spans="1:11" x14ac:dyDescent="0.3">
      <c r="A280" s="40">
        <v>44743</v>
      </c>
      <c r="B280" s="20" t="s">
        <v>236</v>
      </c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>
        <v>1</v>
      </c>
      <c r="I280" s="9"/>
      <c r="J280" s="11"/>
      <c r="K280" s="50">
        <v>44568</v>
      </c>
    </row>
    <row r="281" spans="1:11" x14ac:dyDescent="0.3">
      <c r="A281" s="40">
        <f>EDATE(A280,1)</f>
        <v>44774</v>
      </c>
      <c r="B281" s="20"/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3">
      <c r="A282" s="40">
        <f t="shared" ref="A282:A284" si="3">EDATE(A281,1)</f>
        <v>44805</v>
      </c>
      <c r="B282" s="20"/>
      <c r="C282" s="13">
        <v>1.25</v>
      </c>
      <c r="D282" s="39"/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3">
      <c r="A283" s="40">
        <f t="shared" si="3"/>
        <v>44835</v>
      </c>
      <c r="B283" s="20" t="s">
        <v>51</v>
      </c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>
        <v>1</v>
      </c>
      <c r="I283" s="9"/>
      <c r="J283" s="11"/>
      <c r="K283" s="50">
        <v>44835</v>
      </c>
    </row>
    <row r="284" spans="1:11" x14ac:dyDescent="0.3">
      <c r="A284" s="40">
        <f t="shared" si="3"/>
        <v>44866</v>
      </c>
      <c r="B284" s="20" t="s">
        <v>262</v>
      </c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>
        <v>8</v>
      </c>
      <c r="I284" s="9"/>
      <c r="J284" s="11"/>
      <c r="K284" s="20" t="s">
        <v>263</v>
      </c>
    </row>
    <row r="285" spans="1:11" x14ac:dyDescent="0.3">
      <c r="A285" s="40"/>
      <c r="B285" s="20" t="s">
        <v>51</v>
      </c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>
        <v>1</v>
      </c>
      <c r="I285" s="9"/>
      <c r="J285" s="11"/>
      <c r="K285" s="50">
        <v>44880</v>
      </c>
    </row>
    <row r="286" spans="1:11" x14ac:dyDescent="0.3">
      <c r="A286" s="40">
        <f>EDATE(A284,1)</f>
        <v>44896</v>
      </c>
      <c r="B286" s="20" t="s">
        <v>51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1</v>
      </c>
      <c r="I286" s="9"/>
      <c r="J286" s="11"/>
      <c r="K286" s="50">
        <v>44907</v>
      </c>
    </row>
    <row r="287" spans="1:11" x14ac:dyDescent="0.3">
      <c r="A287" s="40"/>
      <c r="B287" s="20" t="s">
        <v>237</v>
      </c>
      <c r="C287" s="13"/>
      <c r="D287" s="39">
        <v>4</v>
      </c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 t="s">
        <v>264</v>
      </c>
    </row>
    <row r="288" spans="1:11" x14ac:dyDescent="0.3">
      <c r="A288" s="48" t="s">
        <v>265</v>
      </c>
      <c r="B288" s="20"/>
      <c r="C288" s="13"/>
      <c r="D288" s="39"/>
      <c r="E288" s="9"/>
      <c r="F288" s="20"/>
      <c r="G288" s="13" t="str">
        <f>IF(ISBLANK(Table1[[#This Row],[EARNED]]),"",Table1[[#This Row],[EARNED]])</f>
        <v/>
      </c>
      <c r="H288" s="39"/>
      <c r="I288" s="9"/>
      <c r="J288" s="11"/>
      <c r="K288" s="20"/>
    </row>
    <row r="289" spans="1:11" x14ac:dyDescent="0.3">
      <c r="A289" s="40">
        <v>44927</v>
      </c>
      <c r="B289" s="20" t="s">
        <v>59</v>
      </c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50">
        <v>44942</v>
      </c>
    </row>
    <row r="290" spans="1:11" x14ac:dyDescent="0.3">
      <c r="A290" s="40"/>
      <c r="B290" s="20" t="s">
        <v>51</v>
      </c>
      <c r="C290" s="13"/>
      <c r="D290" s="39"/>
      <c r="E290" s="9"/>
      <c r="F290" s="20"/>
      <c r="G290" s="13" t="str">
        <f>IF(ISBLANK(Table1[[#This Row],[EARNED]]),"",Table1[[#This Row],[EARNED]])</f>
        <v/>
      </c>
      <c r="H290" s="39">
        <v>1</v>
      </c>
      <c r="I290" s="9"/>
      <c r="J290" s="11"/>
      <c r="K290" s="50">
        <v>44932</v>
      </c>
    </row>
    <row r="291" spans="1:11" x14ac:dyDescent="0.3">
      <c r="A291" s="40">
        <v>44958</v>
      </c>
      <c r="B291" s="20"/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3">
      <c r="A292" s="40">
        <v>44986</v>
      </c>
      <c r="B292" s="20" t="s">
        <v>69</v>
      </c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>
        <v>3</v>
      </c>
      <c r="I292" s="9"/>
      <c r="J292" s="11"/>
      <c r="K292" s="20" t="s">
        <v>266</v>
      </c>
    </row>
    <row r="293" spans="1:11" x14ac:dyDescent="0.3">
      <c r="A293" s="40"/>
      <c r="B293" s="20" t="s">
        <v>51</v>
      </c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>
        <v>1</v>
      </c>
      <c r="I293" s="9"/>
      <c r="J293" s="11"/>
      <c r="K293" s="50">
        <v>45016</v>
      </c>
    </row>
    <row r="294" spans="1:11" x14ac:dyDescent="0.3">
      <c r="A294" s="40"/>
      <c r="B294" s="20" t="s">
        <v>51</v>
      </c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>
        <v>1</v>
      </c>
      <c r="I294" s="9"/>
      <c r="J294" s="11"/>
      <c r="K294" s="50">
        <v>44993</v>
      </c>
    </row>
    <row r="295" spans="1:11" x14ac:dyDescent="0.3">
      <c r="A295" s="40">
        <v>45017</v>
      </c>
      <c r="B295" s="20" t="s">
        <v>51</v>
      </c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>
        <v>1</v>
      </c>
      <c r="I295" s="9"/>
      <c r="J295" s="11"/>
      <c r="K295" s="50">
        <v>45028</v>
      </c>
    </row>
    <row r="296" spans="1:11" x14ac:dyDescent="0.3">
      <c r="A296" s="40">
        <v>45047</v>
      </c>
      <c r="B296" s="20" t="s">
        <v>51</v>
      </c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>
        <v>1</v>
      </c>
      <c r="I296" s="9"/>
      <c r="J296" s="11"/>
      <c r="K296" s="50">
        <v>45054</v>
      </c>
    </row>
    <row r="297" spans="1:11" x14ac:dyDescent="0.3">
      <c r="A297" s="40">
        <v>45078</v>
      </c>
      <c r="B297" s="20" t="s">
        <v>51</v>
      </c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>
        <v>1</v>
      </c>
      <c r="I297" s="9"/>
      <c r="J297" s="11"/>
      <c r="K297" s="50">
        <v>45079</v>
      </c>
    </row>
    <row r="298" spans="1:11" x14ac:dyDescent="0.3">
      <c r="A298" s="40"/>
      <c r="B298" s="20" t="s">
        <v>59</v>
      </c>
      <c r="C298" s="13"/>
      <c r="D298" s="39"/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50">
        <v>45096</v>
      </c>
    </row>
    <row r="299" spans="1:11" x14ac:dyDescent="0.3">
      <c r="A299" s="40">
        <v>45108</v>
      </c>
      <c r="B299" s="20" t="s">
        <v>51</v>
      </c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>
        <v>1</v>
      </c>
      <c r="I299" s="9"/>
      <c r="J299" s="11"/>
      <c r="K299" s="50">
        <v>45111</v>
      </c>
    </row>
    <row r="300" spans="1:11" x14ac:dyDescent="0.3">
      <c r="A300" s="40">
        <v>45139</v>
      </c>
      <c r="B300" s="20"/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/>
      <c r="I300" s="9"/>
      <c r="J300" s="11"/>
      <c r="K300" s="20"/>
    </row>
    <row r="301" spans="1:11" x14ac:dyDescent="0.3">
      <c r="A301" s="40">
        <v>45170</v>
      </c>
      <c r="B301" s="20"/>
      <c r="C301" s="13"/>
      <c r="D301" s="39"/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20"/>
    </row>
    <row r="302" spans="1:11" x14ac:dyDescent="0.3">
      <c r="A302" s="40">
        <v>45200</v>
      </c>
      <c r="B302" s="20"/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3">
      <c r="A303" s="40">
        <v>45231</v>
      </c>
      <c r="B303" s="20"/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/>
    </row>
    <row r="304" spans="1:11" x14ac:dyDescent="0.3">
      <c r="A304" s="40">
        <v>45261</v>
      </c>
      <c r="B304" s="20"/>
      <c r="C304" s="13"/>
      <c r="D304" s="39"/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3">
      <c r="A305" s="40"/>
      <c r="B305" s="20"/>
      <c r="C305" s="13"/>
      <c r="D305" s="39"/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3">
      <c r="A306" s="40"/>
      <c r="B306" s="20"/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3">
      <c r="A307" s="40"/>
      <c r="B307" s="20"/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/>
      <c r="I307" s="9"/>
      <c r="J307" s="11"/>
      <c r="K307" s="20"/>
    </row>
    <row r="308" spans="1:11" x14ac:dyDescent="0.3">
      <c r="A308" s="40"/>
      <c r="B308" s="20"/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20"/>
    </row>
    <row r="309" spans="1:11" x14ac:dyDescent="0.3">
      <c r="A309" s="40"/>
      <c r="B309" s="20"/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3">
      <c r="A310" s="40"/>
      <c r="B310" s="20"/>
      <c r="C310" s="13"/>
      <c r="D310" s="39"/>
      <c r="E310" s="9"/>
      <c r="F310" s="20"/>
      <c r="G310" s="13" t="str">
        <f>IF(ISBLANK(Table1[[#This Row],[EARNED]]),"",Table1[[#This Row],[EARNED]])</f>
        <v/>
      </c>
      <c r="H310" s="39"/>
      <c r="I310" s="9"/>
      <c r="J310" s="11"/>
      <c r="K310" s="20"/>
    </row>
    <row r="311" spans="1:11" x14ac:dyDescent="0.3">
      <c r="A311" s="40"/>
      <c r="B311" s="20"/>
      <c r="C311" s="13"/>
      <c r="D311" s="39"/>
      <c r="E311" s="9"/>
      <c r="F311" s="20"/>
      <c r="G311" s="13" t="str">
        <f>IF(ISBLANK(Table1[[#This Row],[EARNED]]),"",Table1[[#This Row],[EARNED]])</f>
        <v/>
      </c>
      <c r="H311" s="39"/>
      <c r="I311" s="9"/>
      <c r="J311" s="11"/>
      <c r="K311" s="20"/>
    </row>
    <row r="312" spans="1:11" x14ac:dyDescent="0.3">
      <c r="A312" s="40"/>
      <c r="B312" s="20"/>
      <c r="C312" s="13"/>
      <c r="D312" s="39"/>
      <c r="E312" s="9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3">
      <c r="A313" s="40"/>
      <c r="B313" s="20"/>
      <c r="C313" s="13"/>
      <c r="D313" s="39"/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20"/>
    </row>
    <row r="314" spans="1:11" x14ac:dyDescent="0.3">
      <c r="A314" s="40"/>
      <c r="B314" s="20"/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/>
      <c r="I314" s="9"/>
      <c r="J314" s="11"/>
      <c r="K314" s="20"/>
    </row>
    <row r="315" spans="1:11" x14ac:dyDescent="0.3">
      <c r="A315" s="40"/>
      <c r="B315" s="20"/>
      <c r="C315" s="13"/>
      <c r="D315" s="39"/>
      <c r="E315" s="9"/>
      <c r="F315" s="20"/>
      <c r="G315" s="13" t="str">
        <f>IF(ISBLANK(Table1[[#This Row],[EARNED]]),"",Table1[[#This Row],[EARNED]])</f>
        <v/>
      </c>
      <c r="H315" s="39"/>
      <c r="I315" s="9"/>
      <c r="J315" s="11"/>
      <c r="K315" s="20"/>
    </row>
    <row r="316" spans="1:11" x14ac:dyDescent="0.3">
      <c r="A316" s="41"/>
      <c r="B316" s="15"/>
      <c r="C316" s="42"/>
      <c r="D316" s="43"/>
      <c r="E316" s="9"/>
      <c r="F316" s="15"/>
      <c r="G316" s="13" t="str">
        <f>IF(ISBLANK(Table1[[#This Row],[EARNED]]),"",Table1[[#This Row],[EARNED]])</f>
        <v/>
      </c>
      <c r="H316" s="43"/>
      <c r="I316" s="9"/>
      <c r="J316" s="12"/>
      <c r="K31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"REGULAR,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7" sqref="A7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2</v>
      </c>
      <c r="E3" s="11">
        <v>3</v>
      </c>
      <c r="F3" s="11">
        <v>35</v>
      </c>
      <c r="G3" s="45">
        <f>SUMIFS(F7:F14,E7:E14,E3)+SUMIFS(D7:D66,C7:C66,F3)+D3</f>
        <v>2.448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267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A7" s="11">
        <f>SUM(Sheet1!E9,Sheet1!I9)</f>
        <v>37.958000000000055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2023-08-02T07:39:28Z</cp:lastPrinted>
  <dcterms:created xsi:type="dcterms:W3CDTF">2022-10-17T03:06:03Z</dcterms:created>
  <dcterms:modified xsi:type="dcterms:W3CDTF">2023-08-02T07:46:38Z</dcterms:modified>
</cp:coreProperties>
</file>