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7" i="1" l="1"/>
  <c r="G348" i="1"/>
  <c r="G349" i="1"/>
  <c r="G35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269" i="1"/>
  <c r="G267" i="1"/>
  <c r="G264" i="1"/>
  <c r="G189" i="1"/>
  <c r="G190" i="1"/>
  <c r="G186" i="1"/>
  <c r="G187" i="1"/>
  <c r="G179" i="1" l="1"/>
  <c r="G180" i="1"/>
  <c r="G181" i="1"/>
  <c r="G182" i="1"/>
  <c r="G183" i="1"/>
  <c r="G184" i="1"/>
  <c r="G185" i="1"/>
  <c r="G188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177" i="1"/>
  <c r="G175" i="1"/>
  <c r="G263" i="1"/>
  <c r="G265" i="1"/>
  <c r="G266" i="1"/>
  <c r="G26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165" i="1"/>
  <c r="G139" i="1"/>
  <c r="G102" i="1"/>
  <c r="G101" i="1"/>
  <c r="G75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6" i="1"/>
  <c r="G178" i="1"/>
  <c r="G65" i="1"/>
  <c r="G63" i="1"/>
  <c r="G58" i="1"/>
  <c r="G50" i="1"/>
  <c r="G40" i="1"/>
  <c r="G36" i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7" i="1" s="1"/>
  <c r="A38" i="1" s="1"/>
  <c r="A39" i="1" s="1"/>
  <c r="A41" i="1" s="1"/>
  <c r="A42" i="1" s="1"/>
  <c r="A43" i="1" s="1"/>
  <c r="A44" i="1" s="1"/>
  <c r="A45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9" i="1" s="1"/>
  <c r="A60" i="1" s="1"/>
  <c r="A62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3" i="1" s="1"/>
  <c r="A174" i="1" s="1"/>
  <c r="A176" i="1" s="1"/>
  <c r="A178" i="1" s="1"/>
  <c r="A179" i="1" s="1"/>
  <c r="A180" i="1" s="1"/>
  <c r="A181" i="1" s="1"/>
  <c r="A182" i="1" s="1"/>
  <c r="A183" i="1" s="1"/>
  <c r="A184" i="1" s="1"/>
  <c r="A185" i="1" s="1"/>
  <c r="A188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7" i="1" s="1"/>
  <c r="A258" i="1" s="1"/>
  <c r="A259" i="1" s="1"/>
  <c r="A260" i="1" s="1"/>
  <c r="A261" i="1" s="1"/>
  <c r="A262" i="1" s="1"/>
  <c r="A263" i="1" s="1"/>
  <c r="A265" i="1" s="1"/>
  <c r="A266" i="1" s="1"/>
  <c r="A268" i="1" s="1"/>
  <c r="A270" i="1" s="1"/>
  <c r="A271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8" i="1" s="1"/>
  <c r="A339" i="1" s="1"/>
  <c r="A340" i="1" s="1"/>
  <c r="A341" i="1" s="1"/>
  <c r="A342" i="1" s="1"/>
  <c r="A343" i="1" s="1"/>
  <c r="A344" i="1" s="1"/>
  <c r="A345" i="1" s="1"/>
  <c r="A34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9" i="1"/>
  <c r="G60" i="1"/>
  <c r="G61" i="1"/>
  <c r="G62" i="1"/>
  <c r="G64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0" i="1"/>
  <c r="G11" i="1"/>
  <c r="G12" i="1"/>
  <c r="G13" i="1"/>
  <c r="G14" i="1"/>
  <c r="G15" i="1"/>
  <c r="G16" i="1"/>
  <c r="J4" i="3"/>
  <c r="E9" i="1"/>
  <c r="G9" i="1"/>
  <c r="I139" i="1" l="1"/>
  <c r="K3" i="3"/>
  <c r="L3" i="3" s="1"/>
  <c r="I9" i="1"/>
</calcChain>
</file>

<file path=xl/sharedStrings.xml><?xml version="1.0" encoding="utf-8"?>
<sst xmlns="http://schemas.openxmlformats.org/spreadsheetml/2006/main" count="264" uniqueCount="198">
  <si>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</si>
  <si>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</si>
  <si>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</si>
  <si>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</si>
  <si>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</si>
  <si>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</si>
  <si>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</si>
  <si>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</si>
  <si>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</si>
  <si>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</si>
  <si>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</si>
  <si>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</si>
  <si>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</si>
  <si>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</si>
  <si>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</si>
  <si>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</si>
  <si>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</si>
  <si>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</si>
  <si>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</si>
  <si>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</si>
  <si>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</si>
  <si>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</si>
  <si>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</si>
  <si>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</si>
  <si>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</si>
  <si>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</si>
  <si>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</si>
  <si>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</si>
  <si>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</si>
  <si>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</si>
  <si>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</si>
  <si>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</si>
  <si>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</si>
  <si>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</si>
  <si>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</si>
  <si>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</si>
  <si>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</si>
  <si>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</si>
  <si>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</si>
  <si>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</si>
  <si>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</si>
  <si>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</si>
  <si>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PASCUA, LORENA </t>
  </si>
  <si>
    <t>PERMANENT</t>
  </si>
  <si>
    <t>1 - Married (and not separated)</t>
  </si>
  <si>
    <t>1997</t>
  </si>
  <si>
    <t>FL(5-0-0)</t>
  </si>
  <si>
    <t>1998</t>
  </si>
  <si>
    <t>1999</t>
  </si>
  <si>
    <t>2000</t>
  </si>
  <si>
    <t>2001</t>
  </si>
  <si>
    <t>UT(0-0-24)</t>
  </si>
  <si>
    <t>UT(0-0-15)</t>
  </si>
  <si>
    <t>UT(0-0-5)</t>
  </si>
  <si>
    <t>SL(17-0-0)</t>
  </si>
  <si>
    <t>VL(2-0-0)</t>
  </si>
  <si>
    <t>04/29,30/1999</t>
  </si>
  <si>
    <t>04/5-28/1999</t>
  </si>
  <si>
    <t>VL(20-0-0)</t>
  </si>
  <si>
    <t>05/1-20/1999</t>
  </si>
  <si>
    <t>SL(11-0-0)</t>
  </si>
  <si>
    <t>07/16-30/1999</t>
  </si>
  <si>
    <t>UT(0-1-0)</t>
  </si>
  <si>
    <t>SVL(10-0-0)</t>
  </si>
  <si>
    <t>08/1-15/1999</t>
  </si>
  <si>
    <t>UT(0-2-45)</t>
  </si>
  <si>
    <t>UT(0-3-24)</t>
  </si>
  <si>
    <t>UT(0-1-14)</t>
  </si>
  <si>
    <t>VL(1-0-0)</t>
  </si>
  <si>
    <t>UT(0-0-25)</t>
  </si>
  <si>
    <t>SL(10-0-0)</t>
  </si>
  <si>
    <t>UT(0-0-10)</t>
  </si>
  <si>
    <t>UT(0-0-20)</t>
  </si>
  <si>
    <t>6/19-30/2000</t>
  </si>
  <si>
    <t>UT(0-0-45)</t>
  </si>
  <si>
    <t>UT(0-1-2)</t>
  </si>
  <si>
    <t>UT(0-0-4)</t>
  </si>
  <si>
    <t>UT(0-0-30)</t>
  </si>
  <si>
    <t>UT(0-1-45)</t>
  </si>
  <si>
    <t>SP(1-0-0)</t>
  </si>
  <si>
    <t>GRAD L. 03/21/2001</t>
  </si>
  <si>
    <t>2002</t>
  </si>
  <si>
    <t>2003</t>
  </si>
  <si>
    <t>2004</t>
  </si>
  <si>
    <t>2005</t>
  </si>
  <si>
    <t>2006</t>
  </si>
  <si>
    <t>2007</t>
  </si>
  <si>
    <t>2008</t>
  </si>
  <si>
    <t>SL(3-0-0)</t>
  </si>
  <si>
    <t>10/17,18,24/2003</t>
  </si>
  <si>
    <t>10/24-26/2003</t>
  </si>
  <si>
    <t>UT(0-0-58)</t>
  </si>
  <si>
    <t>SL(30-0-0)</t>
  </si>
  <si>
    <t>10/10/2005 - 11/18/2005</t>
  </si>
  <si>
    <t>UT(0-1-58)</t>
  </si>
  <si>
    <t>UT(1-2-14)</t>
  </si>
  <si>
    <t>UT(1-1-22)</t>
  </si>
  <si>
    <t>UT(0-0-13)</t>
  </si>
  <si>
    <t>FL(4-0-0)</t>
  </si>
  <si>
    <t>UT(0-1-25)</t>
  </si>
  <si>
    <t>UT(0-0-40)</t>
  </si>
  <si>
    <t>FL(15-0-0)</t>
  </si>
  <si>
    <t>10/2-20/2006</t>
  </si>
  <si>
    <t>08/7-10/2006</t>
  </si>
  <si>
    <t>UT(0-2-55)</t>
  </si>
  <si>
    <t>SP(3-0-0)</t>
  </si>
  <si>
    <t>PARENTAL L. 12/11-13/2006</t>
  </si>
  <si>
    <t>UT(0-4-34)</t>
  </si>
  <si>
    <t>08/30/2007-09/3/2007</t>
  </si>
  <si>
    <t>GRAD L. 04/3/2008</t>
  </si>
  <si>
    <t>SL(1-0-0)</t>
  </si>
  <si>
    <t>DOMESTIC 07/24/2008</t>
  </si>
  <si>
    <t>2009</t>
  </si>
  <si>
    <t>2010</t>
  </si>
  <si>
    <t>2011</t>
  </si>
  <si>
    <t>2012</t>
  </si>
  <si>
    <t>2013</t>
  </si>
  <si>
    <t>2014</t>
  </si>
  <si>
    <t>UT(0-4-20)</t>
  </si>
  <si>
    <t>UT(0-1-10)</t>
  </si>
  <si>
    <t>FL(9-0-0)</t>
  </si>
  <si>
    <t>03/16-26/2009</t>
  </si>
  <si>
    <t>03/3-13/2009</t>
  </si>
  <si>
    <t>03/27,30,31/2009</t>
  </si>
  <si>
    <t xml:space="preserve">RESIGNED </t>
  </si>
  <si>
    <t>UT(0-0-35)</t>
  </si>
  <si>
    <t>FL(1-0-0)</t>
  </si>
  <si>
    <t>UT(0-1-1)</t>
  </si>
  <si>
    <t>BDAY L. 11/25/2009</t>
  </si>
  <si>
    <t>UT(0-5-35)</t>
  </si>
  <si>
    <t>12/1-3/2009</t>
  </si>
  <si>
    <t>12/4-6/2009</t>
  </si>
  <si>
    <t>UT(0-1-41)</t>
  </si>
  <si>
    <t>UT(0-1-50)</t>
  </si>
  <si>
    <t>UT(0-2-25)</t>
  </si>
  <si>
    <t>UT(0-2-11)</t>
  </si>
  <si>
    <t>UT(0-1-6)</t>
  </si>
  <si>
    <t>UT(0-2-9)</t>
  </si>
  <si>
    <t>UT(0-3-30)</t>
  </si>
  <si>
    <t>UT(0-2-38)</t>
  </si>
  <si>
    <t>UT(0-7-35)</t>
  </si>
  <si>
    <t>UT(0-3-20)</t>
  </si>
  <si>
    <t>UT(0-1-5)</t>
  </si>
  <si>
    <t>UT(0-2-40)</t>
  </si>
  <si>
    <t>UT(0-0-7)</t>
  </si>
  <si>
    <t>UT(0-1-55)</t>
  </si>
  <si>
    <t>UT(0-1-46)</t>
  </si>
  <si>
    <t>UT(0-0-55)</t>
  </si>
  <si>
    <t>UT(0-0-12)</t>
  </si>
  <si>
    <t>04/08-12/2013</t>
  </si>
  <si>
    <t>UT(1-2-11)</t>
  </si>
  <si>
    <t>UT(1-2-6)</t>
  </si>
  <si>
    <t>UT(0-4-16)</t>
  </si>
  <si>
    <t>UT(4-4-44)</t>
  </si>
  <si>
    <t>FL(3-0-0)</t>
  </si>
  <si>
    <t xml:space="preserve">03/1/2013 , 24 HRS </t>
  </si>
  <si>
    <t>UT(0-6-9)</t>
  </si>
  <si>
    <t>UT(1-2-17)</t>
  </si>
  <si>
    <t>10/4/2014 , 24HRS</t>
  </si>
  <si>
    <t>UT(0-6-39)</t>
  </si>
  <si>
    <t>12/8-9/2012 , 24HRS</t>
  </si>
  <si>
    <t>2015</t>
  </si>
  <si>
    <t>UT(4-1-51)</t>
  </si>
  <si>
    <t>UT(1-1-6)</t>
  </si>
  <si>
    <t>UT(0-2-48)</t>
  </si>
  <si>
    <t>UT(0-3-46)</t>
  </si>
  <si>
    <t>UT(1-0-52)</t>
  </si>
  <si>
    <t>UT(0-1-32)</t>
  </si>
  <si>
    <t>UT(0-0-52)</t>
  </si>
  <si>
    <t>VL(3-0-0)</t>
  </si>
  <si>
    <t>UT(0-1-33)</t>
  </si>
  <si>
    <t>UT(0-0-47)</t>
  </si>
  <si>
    <t>ENROLLMENT 08/3/2015</t>
  </si>
  <si>
    <t>10/2-4/2015</t>
  </si>
  <si>
    <t>BDAY L. 11/14/2015</t>
  </si>
  <si>
    <t>2016</t>
  </si>
  <si>
    <t>03/7,8/2016</t>
  </si>
  <si>
    <t>VL(5-0-0)</t>
  </si>
  <si>
    <t>4/15-17,23,24/2016</t>
  </si>
  <si>
    <t>2017</t>
  </si>
  <si>
    <t>PARENTAL L. 05/11-13/2017</t>
  </si>
  <si>
    <t>2018</t>
  </si>
  <si>
    <t>07/25,26/2018</t>
  </si>
  <si>
    <t>2019</t>
  </si>
  <si>
    <t>10/19,20/2019</t>
  </si>
  <si>
    <t>2020</t>
  </si>
  <si>
    <t>3/23-26,29/2020</t>
  </si>
  <si>
    <t>BDAY L. 10/4/2020</t>
  </si>
  <si>
    <t>2021</t>
  </si>
  <si>
    <t>FL(15-0-00)</t>
  </si>
  <si>
    <t>2022</t>
  </si>
  <si>
    <t>SL(1-0-00)</t>
  </si>
  <si>
    <t>SP(1-0-00)</t>
  </si>
  <si>
    <t>FL(2-0-0)</t>
  </si>
  <si>
    <t>2023</t>
  </si>
  <si>
    <t>VL(4-0-0)</t>
  </si>
  <si>
    <t>11/14-16/2022</t>
  </si>
  <si>
    <t>2/1-4/2023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</si>
</sst>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3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38"/>
  <sheetViews>
    <sheetView tabSelected="1" topLeftCell="A7" zoomScale="120" zoomScaleNormal="120" workbookViewId="0">
      <pane ySplit="2160" topLeftCell="A355" activePane="bottomLeft"/>
      <selection activeCell="C8" sqref="C8"/>
      <selection pane="bottomLeft" activeCell="I371" sqref="I3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174.20600000000002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291.70799999999997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>EDATE(A16,1)</f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36130</v>
      </c>
      <c r="B30" s="20" t="s">
        <v>46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36161</v>
      </c>
      <c r="B32" s="20" t="s">
        <v>51</v>
      </c>
      <c r="C32" s="13">
        <v>1.25</v>
      </c>
      <c r="D32" s="39">
        <v>5.000000000000001E-2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 t="s">
        <v>52</v>
      </c>
      <c r="C33" s="13">
        <v>1.25</v>
      </c>
      <c r="D33" s="39">
        <v>3.1000000000000014E-2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5" si="2">EDATE(A33,1)</f>
        <v>36220</v>
      </c>
      <c r="B34" s="20" t="s">
        <v>53</v>
      </c>
      <c r="C34" s="13">
        <v>1.25</v>
      </c>
      <c r="D34" s="39">
        <v>0.01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 t="s">
        <v>54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17</v>
      </c>
      <c r="I35" s="9"/>
      <c r="J35" s="11"/>
      <c r="K35" s="20" t="s">
        <v>57</v>
      </c>
    </row>
    <row r="36" spans="1:11" x14ac:dyDescent="0.25">
      <c r="A36" s="40"/>
      <c r="B36" s="20" t="s">
        <v>55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56</v>
      </c>
    </row>
    <row r="37" spans="1:11" x14ac:dyDescent="0.25">
      <c r="A37" s="40">
        <f>EDATE(A35,1)</f>
        <v>36281</v>
      </c>
      <c r="B37" s="20" t="s">
        <v>58</v>
      </c>
      <c r="C37" s="13">
        <v>1.25</v>
      </c>
      <c r="D37" s="39">
        <v>20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f t="shared" si="2"/>
        <v>36312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36342</v>
      </c>
      <c r="B39" s="20" t="s">
        <v>60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11</v>
      </c>
      <c r="I39" s="9"/>
      <c r="J39" s="11"/>
      <c r="K39" s="20" t="s">
        <v>61</v>
      </c>
    </row>
    <row r="40" spans="1:11" x14ac:dyDescent="0.25">
      <c r="A40" s="40"/>
      <c r="B40" s="20" t="s">
        <v>62</v>
      </c>
      <c r="C40" s="13"/>
      <c r="D40" s="39">
        <v>0.125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EDATE(A39,1)</f>
        <v>36373</v>
      </c>
      <c r="B41" s="20" t="s">
        <v>63</v>
      </c>
      <c r="C41" s="13">
        <v>1.25</v>
      </c>
      <c r="D41" s="39">
        <v>4.5759999999999996</v>
      </c>
      <c r="E41" s="9"/>
      <c r="F41" s="20"/>
      <c r="G41" s="13">
        <f>IF(ISBLANK(Table1[[#This Row],[EARNED]]),"",Table1[[#This Row],[EARNED]])</f>
        <v>1.25</v>
      </c>
      <c r="H41" s="39">
        <v>3.7919999999999998</v>
      </c>
      <c r="I41" s="9"/>
      <c r="J41" s="11"/>
      <c r="K41" s="20" t="s">
        <v>64</v>
      </c>
    </row>
    <row r="42" spans="1:11" x14ac:dyDescent="0.25">
      <c r="A42" s="40">
        <f t="shared" si="2"/>
        <v>36404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36465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36495</v>
      </c>
      <c r="B45" s="20" t="s">
        <v>65</v>
      </c>
      <c r="C45" s="13">
        <v>1.25</v>
      </c>
      <c r="D45" s="39">
        <v>0.34399999999999997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49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EDATE(A45,1)</f>
        <v>36526</v>
      </c>
      <c r="B47" s="20" t="s">
        <v>66</v>
      </c>
      <c r="C47" s="13">
        <v>1.25</v>
      </c>
      <c r="D47" s="39">
        <v>0.42499999999999999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36557</v>
      </c>
      <c r="B48" s="20" t="s">
        <v>67</v>
      </c>
      <c r="C48" s="13">
        <v>1.25</v>
      </c>
      <c r="D48" s="39">
        <v>0.15400000000000003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7" si="3">EDATE(A48,1)</f>
        <v>36586</v>
      </c>
      <c r="B49" s="20" t="s">
        <v>68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36608</v>
      </c>
    </row>
    <row r="50" spans="1:11" x14ac:dyDescent="0.25">
      <c r="A50" s="40"/>
      <c r="B50" s="20" t="s">
        <v>69</v>
      </c>
      <c r="C50" s="13"/>
      <c r="D50" s="39">
        <v>5.2000000000000011E-2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EDATE(A49,1)</f>
        <v>36617</v>
      </c>
      <c r="B51" s="20" t="s">
        <v>68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36633</v>
      </c>
    </row>
    <row r="52" spans="1:11" x14ac:dyDescent="0.25">
      <c r="A52" s="40">
        <f t="shared" si="3"/>
        <v>36647</v>
      </c>
      <c r="B52" s="20" t="s">
        <v>69</v>
      </c>
      <c r="C52" s="13">
        <v>1.25</v>
      </c>
      <c r="D52" s="39">
        <v>5.2000000000000011E-2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36678</v>
      </c>
      <c r="B53" s="20" t="s">
        <v>70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10</v>
      </c>
      <c r="I53" s="9"/>
      <c r="J53" s="11"/>
      <c r="K53" s="49" t="s">
        <v>73</v>
      </c>
    </row>
    <row r="54" spans="1:11" x14ac:dyDescent="0.25">
      <c r="A54" s="40">
        <f t="shared" si="3"/>
        <v>36708</v>
      </c>
      <c r="B54" s="20" t="s">
        <v>52</v>
      </c>
      <c r="C54" s="13">
        <v>1.25</v>
      </c>
      <c r="D54" s="39">
        <v>3.1000000000000014E-2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36739</v>
      </c>
      <c r="B55" s="20" t="s">
        <v>71</v>
      </c>
      <c r="C55" s="13">
        <v>1.25</v>
      </c>
      <c r="D55" s="39">
        <v>2.1000000000000005E-2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36770</v>
      </c>
      <c r="B56" s="20" t="s">
        <v>72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36800</v>
      </c>
      <c r="B57" s="20" t="s">
        <v>68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36803</v>
      </c>
    </row>
    <row r="58" spans="1:11" x14ac:dyDescent="0.25">
      <c r="A58" s="40"/>
      <c r="B58" s="20" t="s">
        <v>69</v>
      </c>
      <c r="C58" s="13"/>
      <c r="D58" s="39">
        <v>5.2000000000000011E-2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36831</v>
      </c>
      <c r="B59" s="20" t="s">
        <v>71</v>
      </c>
      <c r="C59" s="13">
        <v>1.25</v>
      </c>
      <c r="D59" s="39">
        <v>2.1000000000000005E-2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EDATE(A59,1)</f>
        <v>36861</v>
      </c>
      <c r="B60" s="20" t="s">
        <v>74</v>
      </c>
      <c r="C60" s="13">
        <v>1.25</v>
      </c>
      <c r="D60" s="39">
        <v>9.4E-2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>EDATE(A60,1)</f>
        <v>36892</v>
      </c>
      <c r="B62" s="20" t="s">
        <v>68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36922</v>
      </c>
    </row>
    <row r="63" spans="1:11" x14ac:dyDescent="0.25">
      <c r="A63" s="40"/>
      <c r="B63" s="20" t="s">
        <v>75</v>
      </c>
      <c r="C63" s="13"/>
      <c r="D63" s="39">
        <v>0.129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f>EDATE(A62,1)</f>
        <v>36923</v>
      </c>
      <c r="B64" s="20" t="s">
        <v>71</v>
      </c>
      <c r="C64" s="13">
        <v>1.25</v>
      </c>
      <c r="D64" s="39">
        <v>2.1000000000000005E-2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/>
      <c r="B65" s="20" t="s">
        <v>79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25">
      <c r="A66" s="40">
        <f>EDATE(A64,1)</f>
        <v>36951</v>
      </c>
      <c r="B66" s="20" t="s">
        <v>71</v>
      </c>
      <c r="C66" s="13">
        <v>1.25</v>
      </c>
      <c r="D66" s="39">
        <v>2.1000000000000005E-2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3" si="4">EDATE(A66,1)</f>
        <v>36982</v>
      </c>
      <c r="B67" s="20" t="s">
        <v>76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37012</v>
      </c>
      <c r="B68" s="20" t="s">
        <v>77</v>
      </c>
      <c r="C68" s="13">
        <v>1.25</v>
      </c>
      <c r="D68" s="39">
        <v>6.200000000000002E-2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37043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37073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37104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37135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37165</v>
      </c>
      <c r="B73" s="20" t="s">
        <v>77</v>
      </c>
      <c r="C73" s="13">
        <v>1.25</v>
      </c>
      <c r="D73" s="39">
        <v>6.200000000000002E-2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37196</v>
      </c>
      <c r="B74" s="20" t="s">
        <v>78</v>
      </c>
      <c r="C74" s="13">
        <v>1.25</v>
      </c>
      <c r="D74" s="39">
        <v>0.219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EDATE(A74,1)</f>
        <v>37226</v>
      </c>
      <c r="B75" s="20" t="s">
        <v>71</v>
      </c>
      <c r="C75" s="13">
        <v>1.25</v>
      </c>
      <c r="D75" s="39">
        <v>2.1000000000000005E-2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46</v>
      </c>
      <c r="C76" s="13"/>
      <c r="D76" s="39">
        <v>5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8" t="s">
        <v>81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EDATE(A75,1)</f>
        <v>37257</v>
      </c>
      <c r="B78" s="20" t="s">
        <v>77</v>
      </c>
      <c r="C78" s="13">
        <v>1.25</v>
      </c>
      <c r="D78" s="39">
        <v>6.200000000000002E-2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EDATE(A78,1)</f>
        <v>37288</v>
      </c>
      <c r="B79" s="20" t="s">
        <v>77</v>
      </c>
      <c r="C79" s="13">
        <v>1.25</v>
      </c>
      <c r="D79" s="39">
        <v>6.200000000000002E-2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ref="A80:A89" si="5">EDATE(A79,1)</f>
        <v>37316</v>
      </c>
      <c r="B80" s="20" t="s">
        <v>62</v>
      </c>
      <c r="C80" s="13">
        <v>1.25</v>
      </c>
      <c r="D80" s="39">
        <v>0.125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37347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37377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37438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37469</v>
      </c>
      <c r="B85" s="20" t="s">
        <v>72</v>
      </c>
      <c r="C85" s="13">
        <v>1.25</v>
      </c>
      <c r="D85" s="39">
        <v>4.2000000000000003E-2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37500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37530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37561</v>
      </c>
      <c r="B88" s="20" t="s">
        <v>52</v>
      </c>
      <c r="C88" s="13">
        <v>1.25</v>
      </c>
      <c r="D88" s="39">
        <v>3.1000000000000014E-2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37591</v>
      </c>
      <c r="B89" s="20" t="s">
        <v>46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37622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37653</v>
      </c>
      <c r="B92" s="20" t="s">
        <v>69</v>
      </c>
      <c r="C92" s="13">
        <v>1.25</v>
      </c>
      <c r="D92" s="39">
        <v>5.2000000000000011E-2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4" si="6">EDATE(A92,1)</f>
        <v>37681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37712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6"/>
        <v>37742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37773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37803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37834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37865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37895</v>
      </c>
      <c r="B100" s="20" t="s">
        <v>88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89</v>
      </c>
    </row>
    <row r="101" spans="1:11" x14ac:dyDescent="0.25">
      <c r="A101" s="40"/>
      <c r="B101" s="20" t="s">
        <v>88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90</v>
      </c>
    </row>
    <row r="102" spans="1:11" x14ac:dyDescent="0.25">
      <c r="A102" s="40"/>
      <c r="B102" s="20" t="s">
        <v>91</v>
      </c>
      <c r="C102" s="13"/>
      <c r="D102" s="39">
        <v>0.12100000000000001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EDATE(A100,1)</f>
        <v>37926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37956</v>
      </c>
      <c r="B104" s="20" t="s">
        <v>46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83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37987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6" si="7">EDATE(A107,1)</f>
        <v>38047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7"/>
        <v>38078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38108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38139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38169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38200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38231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38261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38292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38322</v>
      </c>
      <c r="B117" s="20" t="s">
        <v>46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84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38353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>EDATE(A119,1)</f>
        <v>38384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ref="A121:A130" si="8">EDATE(A120,1)</f>
        <v>38412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8"/>
        <v>38443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38473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38504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8"/>
        <v>38534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8"/>
        <v>38565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38596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38626</v>
      </c>
      <c r="B128" s="20" t="s">
        <v>92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30</v>
      </c>
      <c r="I128" s="9"/>
      <c r="J128" s="11"/>
      <c r="K128" s="20" t="s">
        <v>93</v>
      </c>
    </row>
    <row r="129" spans="1:11" x14ac:dyDescent="0.25">
      <c r="A129" s="40">
        <f t="shared" si="8"/>
        <v>38657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38687</v>
      </c>
      <c r="B130" s="20" t="s">
        <v>46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85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EDATE(A130,1)</f>
        <v>38718</v>
      </c>
      <c r="B132" s="20" t="s">
        <v>94</v>
      </c>
      <c r="C132" s="13">
        <v>1.25</v>
      </c>
      <c r="D132" s="39">
        <v>0.246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>EDATE(A132,1)</f>
        <v>38749</v>
      </c>
      <c r="B133" s="20" t="s">
        <v>95</v>
      </c>
      <c r="C133" s="13">
        <v>1.25</v>
      </c>
      <c r="D133" s="39">
        <v>1.2789999999999999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ref="A134:A143" si="9">EDATE(A133,1)</f>
        <v>38777</v>
      </c>
      <c r="B134" s="20" t="s">
        <v>96</v>
      </c>
      <c r="C134" s="13">
        <v>1.25</v>
      </c>
      <c r="D134" s="39">
        <v>1.171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9"/>
        <v>38808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38838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9"/>
        <v>38869</v>
      </c>
      <c r="B137" s="20" t="s">
        <v>97</v>
      </c>
      <c r="C137" s="13">
        <v>1.25</v>
      </c>
      <c r="D137" s="39">
        <v>2.700000000000001E-2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9"/>
        <v>38899</v>
      </c>
      <c r="B138" s="20" t="s">
        <v>98</v>
      </c>
      <c r="C138" s="13">
        <v>1.25</v>
      </c>
      <c r="D138" s="39">
        <v>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103</v>
      </c>
    </row>
    <row r="139" spans="1:11" x14ac:dyDescent="0.25">
      <c r="A139" s="40"/>
      <c r="B139" s="20" t="s">
        <v>99</v>
      </c>
      <c r="C139" s="13"/>
      <c r="D139" s="39">
        <v>0.17700000000000002</v>
      </c>
      <c r="E139" s="9"/>
      <c r="F139" s="20"/>
      <c r="G139" s="13" t="str">
        <f>IF(ISBLANK(Table1[[#This Row],[EARNED]]),"",Table1[[#This Row],[EARNED]])</f>
        <v/>
      </c>
      <c r="H139" s="39"/>
      <c r="I139" s="9">
        <f>SUM(Table1[[EARNED ]])-SUM(Table1[Absence Undertime  W/ Pay])+CONVERTION!$B$3</f>
        <v>291.70799999999997</v>
      </c>
      <c r="J139" s="11"/>
      <c r="K139" s="20"/>
    </row>
    <row r="140" spans="1:11" x14ac:dyDescent="0.25">
      <c r="A140" s="40">
        <f>EDATE(A138,1)</f>
        <v>38930</v>
      </c>
      <c r="B140" s="15" t="s">
        <v>100</v>
      </c>
      <c r="C140" s="13">
        <v>1.25</v>
      </c>
      <c r="D140" s="43">
        <v>8.3000000000000018E-2</v>
      </c>
      <c r="E140" s="9"/>
      <c r="F140" s="15"/>
      <c r="G140" s="42">
        <f>IF(ISBLANK(Table1[[#This Row],[EARNED]]),"",Table1[[#This Row],[EARNED]])</f>
        <v>1.25</v>
      </c>
      <c r="H140" s="43"/>
      <c r="I140" s="9"/>
      <c r="J140" s="12"/>
      <c r="K140" s="15"/>
    </row>
    <row r="141" spans="1:11" x14ac:dyDescent="0.25">
      <c r="A141" s="40">
        <f t="shared" si="9"/>
        <v>38961</v>
      </c>
      <c r="B141" s="20" t="s">
        <v>101</v>
      </c>
      <c r="C141" s="13">
        <v>1.25</v>
      </c>
      <c r="D141" s="39">
        <v>15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102</v>
      </c>
    </row>
    <row r="142" spans="1:11" x14ac:dyDescent="0.25">
      <c r="A142" s="40">
        <f t="shared" si="9"/>
        <v>38991</v>
      </c>
      <c r="B142" s="20" t="s">
        <v>97</v>
      </c>
      <c r="C142" s="13">
        <v>1.25</v>
      </c>
      <c r="D142" s="39">
        <v>2.700000000000001E-2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9"/>
        <v>39022</v>
      </c>
      <c r="B143" s="20" t="s">
        <v>104</v>
      </c>
      <c r="C143" s="13">
        <v>1.25</v>
      </c>
      <c r="D143" s="39">
        <v>0.36499999999999999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EDATE(A143,1)</f>
        <v>39052</v>
      </c>
      <c r="B144" s="20" t="s">
        <v>105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106</v>
      </c>
    </row>
    <row r="145" spans="1:11" x14ac:dyDescent="0.25">
      <c r="A145" s="48" t="s">
        <v>86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39083</v>
      </c>
      <c r="B146" s="20" t="s">
        <v>107</v>
      </c>
      <c r="C146" s="13">
        <v>1.25</v>
      </c>
      <c r="D146" s="39">
        <v>0.57099999999999995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EDATE(A146,1)</f>
        <v>39114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ref="A148:A156" si="10">EDATE(A147,1)</f>
        <v>39142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0"/>
        <v>39173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0"/>
        <v>39203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0"/>
        <v>39234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0"/>
        <v>39264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0"/>
        <v>39295</v>
      </c>
      <c r="B153" s="20" t="s">
        <v>88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108</v>
      </c>
    </row>
    <row r="154" spans="1:11" x14ac:dyDescent="0.25">
      <c r="A154" s="40">
        <f t="shared" si="10"/>
        <v>39326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0"/>
        <v>39356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0"/>
        <v>39387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>EDATE(A156,1)</f>
        <v>39417</v>
      </c>
      <c r="B157" s="20" t="s">
        <v>46</v>
      </c>
      <c r="C157" s="13">
        <v>1.25</v>
      </c>
      <c r="D157" s="39">
        <v>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87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EDATE(A157,1)</f>
        <v>39448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39479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1" si="11">EDATE(A160,1)</f>
        <v>39508</v>
      </c>
      <c r="B161" s="20" t="s">
        <v>79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109</v>
      </c>
    </row>
    <row r="162" spans="1:11" x14ac:dyDescent="0.25">
      <c r="A162" s="40">
        <f t="shared" si="11"/>
        <v>39539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1"/>
        <v>39569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1"/>
        <v>39600</v>
      </c>
      <c r="B164" s="20" t="s">
        <v>110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39625</v>
      </c>
    </row>
    <row r="165" spans="1:11" x14ac:dyDescent="0.25">
      <c r="A165" s="40"/>
      <c r="B165" s="20" t="s">
        <v>79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111</v>
      </c>
    </row>
    <row r="166" spans="1:11" x14ac:dyDescent="0.25">
      <c r="A166" s="40">
        <f>EDATE(A164,1)</f>
        <v>39630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1"/>
        <v>39661</v>
      </c>
      <c r="B167" s="20" t="s">
        <v>118</v>
      </c>
      <c r="C167" s="13">
        <v>1.25</v>
      </c>
      <c r="D167" s="39">
        <v>0.54200000000000004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1"/>
        <v>39692</v>
      </c>
      <c r="B168" s="20" t="s">
        <v>72</v>
      </c>
      <c r="C168" s="13">
        <v>1.25</v>
      </c>
      <c r="D168" s="39">
        <v>4.2000000000000003E-2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1"/>
        <v>39722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1"/>
        <v>39753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1"/>
        <v>39783</v>
      </c>
      <c r="B171" s="20" t="s">
        <v>46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8" t="s">
        <v>112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f>EDATE(A171,1)</f>
        <v>39814</v>
      </c>
      <c r="B173" s="20" t="s">
        <v>119</v>
      </c>
      <c r="C173" s="13">
        <v>1.25</v>
      </c>
      <c r="D173" s="39">
        <v>0.14600000000000002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EDATE(A173,1)</f>
        <v>39845</v>
      </c>
      <c r="B174" s="20" t="s">
        <v>120</v>
      </c>
      <c r="C174" s="13">
        <v>1.25</v>
      </c>
      <c r="D174" s="39">
        <v>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122</v>
      </c>
    </row>
    <row r="175" spans="1:11" x14ac:dyDescent="0.25">
      <c r="A175" s="40"/>
      <c r="B175" s="20" t="s">
        <v>77</v>
      </c>
      <c r="C175" s="13"/>
      <c r="D175" s="39">
        <v>6.200000000000002E-2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EDATE(A174,1)</f>
        <v>39873</v>
      </c>
      <c r="B176" s="20" t="s">
        <v>120</v>
      </c>
      <c r="C176" s="13">
        <v>1.25</v>
      </c>
      <c r="D176" s="39">
        <v>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121</v>
      </c>
    </row>
    <row r="177" spans="1:11" x14ac:dyDescent="0.25">
      <c r="A177" s="40"/>
      <c r="B177" s="20" t="s">
        <v>105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123</v>
      </c>
    </row>
    <row r="178" spans="1:11" x14ac:dyDescent="0.25">
      <c r="A178" s="40">
        <f>EDATE(A176,1)</f>
        <v>39904</v>
      </c>
      <c r="B178" s="20" t="s">
        <v>124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f t="shared" ref="A179:A185" si="12">EDATE(A178,1)</f>
        <v>39934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 t="shared" si="12"/>
        <v>39965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f t="shared" si="12"/>
        <v>39995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 t="shared" si="12"/>
        <v>40026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 t="shared" si="12"/>
        <v>40057</v>
      </c>
      <c r="B183" s="20" t="s">
        <v>53</v>
      </c>
      <c r="C183" s="13">
        <v>1.25</v>
      </c>
      <c r="D183" s="39">
        <v>0.01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2"/>
        <v>40087</v>
      </c>
      <c r="B184" s="20" t="s">
        <v>125</v>
      </c>
      <c r="C184" s="13">
        <v>1.25</v>
      </c>
      <c r="D184" s="39">
        <v>7.3000000000000009E-2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2"/>
        <v>40118</v>
      </c>
      <c r="B185" s="20" t="s">
        <v>79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128</v>
      </c>
    </row>
    <row r="186" spans="1:11" x14ac:dyDescent="0.25">
      <c r="A186" s="40"/>
      <c r="B186" s="20" t="s">
        <v>126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>
        <v>40144</v>
      </c>
    </row>
    <row r="187" spans="1:11" x14ac:dyDescent="0.25">
      <c r="A187" s="40"/>
      <c r="B187" s="20" t="s">
        <v>127</v>
      </c>
      <c r="C187" s="13"/>
      <c r="D187" s="39">
        <v>0.127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f>EDATE(A185,1)</f>
        <v>40148</v>
      </c>
      <c r="B188" s="20" t="s">
        <v>88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130</v>
      </c>
    </row>
    <row r="189" spans="1:11" x14ac:dyDescent="0.25">
      <c r="A189" s="40"/>
      <c r="B189" s="20" t="s">
        <v>88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131</v>
      </c>
    </row>
    <row r="190" spans="1:11" x14ac:dyDescent="0.25">
      <c r="A190" s="40"/>
      <c r="B190" s="20" t="s">
        <v>129</v>
      </c>
      <c r="C190" s="13"/>
      <c r="D190" s="39">
        <v>0.69799999999999995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8" t="s">
        <v>113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EDATE(A188,1)</f>
        <v>40179</v>
      </c>
      <c r="B192" s="20" t="s">
        <v>132</v>
      </c>
      <c r="C192" s="13">
        <v>1.25</v>
      </c>
      <c r="D192" s="39">
        <v>0.21000000000000002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40210</v>
      </c>
      <c r="B193" s="20" t="s">
        <v>133</v>
      </c>
      <c r="C193" s="13">
        <v>1.25</v>
      </c>
      <c r="D193" s="39">
        <v>0.22900000000000001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ref="A194:A203" si="13">EDATE(A193,1)</f>
        <v>40238</v>
      </c>
      <c r="B194" s="20" t="s">
        <v>134</v>
      </c>
      <c r="C194" s="13">
        <v>1.25</v>
      </c>
      <c r="D194" s="39">
        <v>0.30199999999999999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3"/>
        <v>40269</v>
      </c>
      <c r="B195" s="20" t="s">
        <v>135</v>
      </c>
      <c r="C195" s="13">
        <v>1.25</v>
      </c>
      <c r="D195" s="39">
        <v>0.27300000000000002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3"/>
        <v>40299</v>
      </c>
      <c r="B196" s="20" t="s">
        <v>119</v>
      </c>
      <c r="C196" s="13">
        <v>1.25</v>
      </c>
      <c r="D196" s="39">
        <v>0.14600000000000002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3"/>
        <v>40330</v>
      </c>
      <c r="B197" s="20" t="s">
        <v>136</v>
      </c>
      <c r="C197" s="13">
        <v>1.25</v>
      </c>
      <c r="D197" s="39">
        <v>0.13700000000000001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3"/>
        <v>40360</v>
      </c>
      <c r="B198" s="20" t="s">
        <v>137</v>
      </c>
      <c r="C198" s="13">
        <v>1.25</v>
      </c>
      <c r="D198" s="39">
        <v>0.26900000000000002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3"/>
        <v>40391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3"/>
        <v>40422</v>
      </c>
      <c r="B200" s="20" t="s">
        <v>138</v>
      </c>
      <c r="C200" s="13">
        <v>1.25</v>
      </c>
      <c r="D200" s="39">
        <v>0.437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3"/>
        <v>40452</v>
      </c>
      <c r="B201" s="20" t="s">
        <v>139</v>
      </c>
      <c r="C201" s="13">
        <v>1.25</v>
      </c>
      <c r="D201" s="39">
        <v>0.32900000000000001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40483</v>
      </c>
      <c r="B202" s="20" t="s">
        <v>140</v>
      </c>
      <c r="C202" s="13">
        <v>1.25</v>
      </c>
      <c r="D202" s="39">
        <v>0.94799999999999995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3"/>
        <v>40513</v>
      </c>
      <c r="B203" s="20" t="s">
        <v>141</v>
      </c>
      <c r="C203" s="13">
        <v>1.25</v>
      </c>
      <c r="D203" s="39">
        <v>0.41699999999999998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8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EDATE(A203,1)</f>
        <v>40544</v>
      </c>
      <c r="B205" s="20" t="s">
        <v>142</v>
      </c>
      <c r="C205" s="13">
        <v>1.25</v>
      </c>
      <c r="D205" s="39">
        <v>0.13500000000000001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EDATE(A205,1)</f>
        <v>40575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4">EDATE(A206,1)</f>
        <v>40603</v>
      </c>
      <c r="B207" s="20" t="s">
        <v>143</v>
      </c>
      <c r="C207" s="13">
        <v>1.25</v>
      </c>
      <c r="D207" s="39">
        <v>0.33300000000000002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4"/>
        <v>40634</v>
      </c>
      <c r="B208" s="20" t="s">
        <v>144</v>
      </c>
      <c r="C208" s="13">
        <v>1.25</v>
      </c>
      <c r="D208" s="39">
        <v>1.4999999999999999E-2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4"/>
        <v>40664</v>
      </c>
      <c r="B209" s="20" t="s">
        <v>145</v>
      </c>
      <c r="C209" s="13">
        <v>1.25</v>
      </c>
      <c r="D209" s="39">
        <v>0.24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4"/>
        <v>40695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4"/>
        <v>40725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4"/>
        <v>40756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4"/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4"/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40848</v>
      </c>
      <c r="B215" s="20" t="s">
        <v>146</v>
      </c>
      <c r="C215" s="13">
        <v>1.25</v>
      </c>
      <c r="D215" s="39">
        <v>0.221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4"/>
        <v>40878</v>
      </c>
      <c r="B216" s="15" t="s">
        <v>147</v>
      </c>
      <c r="C216" s="13">
        <v>1.25</v>
      </c>
      <c r="D216" s="43">
        <v>0.115</v>
      </c>
      <c r="E216" s="50"/>
      <c r="F216" s="15"/>
      <c r="G216" s="42">
        <f>IF(ISBLANK(Table1[[#This Row],[EARNED]]),"",Table1[[#This Row],[EARNED]])</f>
        <v>1.25</v>
      </c>
      <c r="H216" s="43"/>
      <c r="I216" s="50"/>
      <c r="J216" s="12"/>
      <c r="K216" s="15"/>
    </row>
    <row r="217" spans="1:11" x14ac:dyDescent="0.25">
      <c r="A217" s="48" t="s">
        <v>115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EDATE(A216,1)</f>
        <v>40909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EDATE(A218,1)</f>
        <v>40940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8" si="15">EDATE(A219,1)</f>
        <v>40969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5"/>
        <v>41000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5"/>
        <v>41030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5"/>
        <v>41061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5"/>
        <v>41091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5"/>
        <v>41122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5"/>
        <v>41153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5"/>
        <v>41183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5"/>
        <v>41214</v>
      </c>
      <c r="B228" s="20" t="s">
        <v>98</v>
      </c>
      <c r="C228" s="13">
        <v>1.25</v>
      </c>
      <c r="D228" s="39">
        <v>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160</v>
      </c>
    </row>
    <row r="229" spans="1:11" x14ac:dyDescent="0.25">
      <c r="A229" s="40">
        <f>EDATE(A228,1)</f>
        <v>41244</v>
      </c>
      <c r="B229" s="20" t="s">
        <v>126</v>
      </c>
      <c r="C229" s="13">
        <v>1.25</v>
      </c>
      <c r="D229" s="39">
        <v>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116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EDATE(A229,1)</f>
        <v>41275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EDATE(A231,1)</f>
        <v>41306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ref="A233:A242" si="16">EDATE(A232,1)</f>
        <v>41334</v>
      </c>
      <c r="B233" s="20" t="s">
        <v>148</v>
      </c>
      <c r="C233" s="13">
        <v>1.25</v>
      </c>
      <c r="D233" s="39">
        <v>2.5000000000000008E-2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6"/>
        <v>41365</v>
      </c>
      <c r="B234" s="20" t="s">
        <v>46</v>
      </c>
      <c r="C234" s="13">
        <v>1.25</v>
      </c>
      <c r="D234" s="39">
        <v>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149</v>
      </c>
    </row>
    <row r="235" spans="1:11" x14ac:dyDescent="0.25">
      <c r="A235" s="40">
        <f t="shared" si="16"/>
        <v>41395</v>
      </c>
      <c r="B235" s="20" t="s">
        <v>126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9">
        <v>41432</v>
      </c>
    </row>
    <row r="236" spans="1:11" x14ac:dyDescent="0.25">
      <c r="A236" s="40">
        <f t="shared" si="16"/>
        <v>41426</v>
      </c>
      <c r="B236" s="20" t="s">
        <v>150</v>
      </c>
      <c r="C236" s="13">
        <v>1.25</v>
      </c>
      <c r="D236" s="39">
        <v>1.2730000000000001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6"/>
        <v>41456</v>
      </c>
      <c r="B237" s="20" t="s">
        <v>151</v>
      </c>
      <c r="C237" s="13">
        <v>1.25</v>
      </c>
      <c r="D237" s="39">
        <v>1.262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6"/>
        <v>41487</v>
      </c>
      <c r="B238" s="20" t="s">
        <v>152</v>
      </c>
      <c r="C238" s="13">
        <v>1.25</v>
      </c>
      <c r="D238" s="39">
        <v>0.53300000000000003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6"/>
        <v>41518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6"/>
        <v>41548</v>
      </c>
      <c r="B240" s="20" t="s">
        <v>153</v>
      </c>
      <c r="C240" s="13">
        <v>1.25</v>
      </c>
      <c r="D240" s="39">
        <v>4.5919999999999996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6"/>
        <v>41579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6"/>
        <v>41609</v>
      </c>
      <c r="B242" s="20" t="s">
        <v>126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49">
        <v>41625</v>
      </c>
    </row>
    <row r="243" spans="1:11" x14ac:dyDescent="0.25">
      <c r="A243" s="48" t="s">
        <v>117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41640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EDATE(A244,1)</f>
        <v>41671</v>
      </c>
      <c r="B245" s="20" t="s">
        <v>154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155</v>
      </c>
    </row>
    <row r="246" spans="1:11" x14ac:dyDescent="0.25">
      <c r="A246" s="40">
        <f t="shared" ref="A246:A255" si="17">EDATE(A245,1)</f>
        <v>41699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7"/>
        <v>41730</v>
      </c>
      <c r="B247" s="20" t="s">
        <v>72</v>
      </c>
      <c r="C247" s="13">
        <v>1.25</v>
      </c>
      <c r="D247" s="39">
        <v>4.2000000000000003E-2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7"/>
        <v>41760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7"/>
        <v>41791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7"/>
        <v>41821</v>
      </c>
      <c r="B250" s="20" t="s">
        <v>156</v>
      </c>
      <c r="C250" s="13">
        <v>1.25</v>
      </c>
      <c r="D250" s="39">
        <v>0.76900000000000002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7"/>
        <v>41852</v>
      </c>
      <c r="B251" s="20" t="s">
        <v>157</v>
      </c>
      <c r="C251" s="13">
        <v>1.25</v>
      </c>
      <c r="D251" s="39">
        <v>1.2850000000000001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7"/>
        <v>41883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7"/>
        <v>41913</v>
      </c>
      <c r="B253" s="20" t="s">
        <v>88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3</v>
      </c>
      <c r="I253" s="9"/>
      <c r="J253" s="11"/>
      <c r="K253" s="20" t="s">
        <v>158</v>
      </c>
    </row>
    <row r="254" spans="1:11" x14ac:dyDescent="0.25">
      <c r="A254" s="40">
        <f t="shared" si="17"/>
        <v>41944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7"/>
        <v>41974</v>
      </c>
      <c r="B255" s="20" t="s">
        <v>159</v>
      </c>
      <c r="C255" s="13">
        <v>1.25</v>
      </c>
      <c r="D255" s="39">
        <v>0.83099999999999996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8" t="s">
        <v>161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EDATE(A255,1)</f>
        <v>42005</v>
      </c>
      <c r="B257" s="20" t="s">
        <v>162</v>
      </c>
      <c r="C257" s="13">
        <v>1.25</v>
      </c>
      <c r="D257" s="39">
        <v>4.2309999999999999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42036</v>
      </c>
      <c r="B258" s="20" t="s">
        <v>163</v>
      </c>
      <c r="C258" s="13">
        <v>1.25</v>
      </c>
      <c r="D258" s="39">
        <v>1.137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ref="A259:A271" si="18">EDATE(A258,1)</f>
        <v>42064</v>
      </c>
      <c r="B259" s="20" t="s">
        <v>164</v>
      </c>
      <c r="C259" s="13">
        <v>1.25</v>
      </c>
      <c r="D259" s="39">
        <v>0.35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8"/>
        <v>42095</v>
      </c>
      <c r="B260" s="20" t="s">
        <v>165</v>
      </c>
      <c r="C260" s="13">
        <v>1.25</v>
      </c>
      <c r="D260" s="39">
        <v>0.47099999999999997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8"/>
        <v>42125</v>
      </c>
      <c r="B261" s="20" t="s">
        <v>166</v>
      </c>
      <c r="C261" s="13">
        <v>1.25</v>
      </c>
      <c r="D261" s="39">
        <v>1.1080000000000001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8"/>
        <v>42156</v>
      </c>
      <c r="B262" s="20" t="s">
        <v>167</v>
      </c>
      <c r="C262" s="13">
        <v>1.25</v>
      </c>
      <c r="D262" s="39">
        <v>0.192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8"/>
        <v>42186</v>
      </c>
      <c r="B263" s="20" t="s">
        <v>79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 t="s">
        <v>172</v>
      </c>
    </row>
    <row r="264" spans="1:11" x14ac:dyDescent="0.25">
      <c r="A264" s="40"/>
      <c r="B264" s="20" t="s">
        <v>168</v>
      </c>
      <c r="C264" s="13"/>
      <c r="D264" s="39">
        <v>0.10800000000000001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EDATE(A263,1)</f>
        <v>42217</v>
      </c>
      <c r="B265" s="20" t="s">
        <v>135</v>
      </c>
      <c r="C265" s="13">
        <v>1.25</v>
      </c>
      <c r="D265" s="39">
        <v>0.27300000000000002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8"/>
        <v>42248</v>
      </c>
      <c r="B266" s="20" t="s">
        <v>169</v>
      </c>
      <c r="C266" s="13">
        <v>1.25</v>
      </c>
      <c r="D266" s="39">
        <v>3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173</v>
      </c>
    </row>
    <row r="267" spans="1:11" x14ac:dyDescent="0.25">
      <c r="A267" s="40"/>
      <c r="B267" s="20" t="s">
        <v>170</v>
      </c>
      <c r="C267" s="13"/>
      <c r="D267" s="39">
        <v>0.19400000000000001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f>EDATE(A266,1)</f>
        <v>42278</v>
      </c>
      <c r="B268" s="20" t="s">
        <v>79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174</v>
      </c>
    </row>
    <row r="269" spans="1:11" x14ac:dyDescent="0.25">
      <c r="A269" s="40"/>
      <c r="B269" s="20" t="s">
        <v>171</v>
      </c>
      <c r="C269" s="13"/>
      <c r="D269" s="39">
        <v>9.8000000000000004E-2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42309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8"/>
        <v>42339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8" t="s">
        <v>175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EDATE(A271,1)</f>
        <v>42370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EDATE(A273,1)</f>
        <v>42401</v>
      </c>
      <c r="B274" s="20" t="s">
        <v>55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176</v>
      </c>
    </row>
    <row r="275" spans="1:11" x14ac:dyDescent="0.25">
      <c r="A275" s="40">
        <f t="shared" ref="A275:A284" si="19">EDATE(A274,1)</f>
        <v>42430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9"/>
        <v>42461</v>
      </c>
      <c r="B276" s="20" t="s">
        <v>177</v>
      </c>
      <c r="C276" s="13">
        <v>1.25</v>
      </c>
      <c r="D276" s="39">
        <v>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178</v>
      </c>
    </row>
    <row r="277" spans="1:11" x14ac:dyDescent="0.25">
      <c r="A277" s="40">
        <f t="shared" si="19"/>
        <v>42491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9"/>
        <v>42522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9"/>
        <v>42552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9"/>
        <v>42583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9"/>
        <v>42614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9"/>
        <v>42644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9"/>
        <v>42675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9"/>
        <v>42705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179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EDATE(A284,1)</f>
        <v>42736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EDATE(A286,1)</f>
        <v>42767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ref="A288:A297" si="20">EDATE(A287,1)</f>
        <v>42795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20"/>
        <v>42826</v>
      </c>
      <c r="B289" s="20" t="s">
        <v>105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180</v>
      </c>
    </row>
    <row r="290" spans="1:11" x14ac:dyDescent="0.25">
      <c r="A290" s="40">
        <f t="shared" si="20"/>
        <v>42856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20"/>
        <v>42887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0"/>
        <v>42917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0"/>
        <v>42948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20"/>
        <v>42979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20"/>
        <v>43009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20"/>
        <v>43040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20"/>
        <v>43070</v>
      </c>
      <c r="B297" s="20" t="s">
        <v>46</v>
      </c>
      <c r="C297" s="13">
        <v>1.25</v>
      </c>
      <c r="D297" s="39">
        <v>5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8" t="s">
        <v>181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43101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EDATE(A299,1)</f>
        <v>43132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ref="A301:A310" si="21">EDATE(A300,1)</f>
        <v>43160</v>
      </c>
      <c r="B301" s="15"/>
      <c r="C301" s="13">
        <v>1.25</v>
      </c>
      <c r="D301" s="43"/>
      <c r="E301" s="50"/>
      <c r="F301" s="15"/>
      <c r="G301" s="42">
        <f>IF(ISBLANK(Table1[[#This Row],[EARNED]]),"",Table1[[#This Row],[EARNED]])</f>
        <v>1.25</v>
      </c>
      <c r="H301" s="43"/>
      <c r="I301" s="50"/>
      <c r="J301" s="12"/>
      <c r="K301" s="15"/>
    </row>
    <row r="302" spans="1:11" x14ac:dyDescent="0.25">
      <c r="A302" s="40">
        <f t="shared" si="21"/>
        <v>43191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21"/>
        <v>43221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21"/>
        <v>43252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21"/>
        <v>43282</v>
      </c>
      <c r="B305" s="20" t="s">
        <v>55</v>
      </c>
      <c r="C305" s="13">
        <v>1.25</v>
      </c>
      <c r="D305" s="39">
        <v>2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182</v>
      </c>
    </row>
    <row r="306" spans="1:11" x14ac:dyDescent="0.25">
      <c r="A306" s="40">
        <f t="shared" si="21"/>
        <v>43313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21"/>
        <v>43344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1"/>
        <v>43374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21"/>
        <v>43405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21"/>
        <v>43435</v>
      </c>
      <c r="B310" s="20" t="s">
        <v>154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183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43466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EDATE(A312,1)</f>
        <v>43497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ref="A314:A323" si="22">EDATE(A313,1)</f>
        <v>43525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2"/>
        <v>43556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22"/>
        <v>43586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22"/>
        <v>43617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22"/>
        <v>43647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22"/>
        <v>43678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22"/>
        <v>43709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22"/>
        <v>43739</v>
      </c>
      <c r="B321" s="20" t="s">
        <v>55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184</v>
      </c>
    </row>
    <row r="322" spans="1:11" x14ac:dyDescent="0.25">
      <c r="A322" s="40">
        <f t="shared" si="22"/>
        <v>43770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2"/>
        <v>43800</v>
      </c>
      <c r="B323" s="20" t="s">
        <v>154</v>
      </c>
      <c r="C323" s="13">
        <v>1.25</v>
      </c>
      <c r="D323" s="39">
        <v>3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8" t="s">
        <v>185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EDATE(A323,1)</f>
        <v>43831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EDATE(A325,1)</f>
        <v>43862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ref="A327:A335" si="23">EDATE(A326,1)</f>
        <v>43891</v>
      </c>
      <c r="B327" s="20" t="s">
        <v>177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186</v>
      </c>
    </row>
    <row r="328" spans="1:11" x14ac:dyDescent="0.25">
      <c r="A328" s="40">
        <f t="shared" si="23"/>
        <v>43922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3"/>
        <v>43952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3"/>
        <v>43983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3"/>
        <v>44013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3"/>
        <v>44044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23"/>
        <v>44075</v>
      </c>
      <c r="B333" s="20" t="s">
        <v>79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187</v>
      </c>
    </row>
    <row r="334" spans="1:11" x14ac:dyDescent="0.25">
      <c r="A334" s="40">
        <f t="shared" si="23"/>
        <v>44105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3"/>
        <v>44136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EDATE(A335,1)</f>
        <v>44166</v>
      </c>
      <c r="B336" s="20" t="s">
        <v>46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188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44197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EDATE(A338,1)</f>
        <v>44228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ref="A340:A346" si="24">EDATE(A339,1)</f>
        <v>44256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24"/>
        <v>44287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24"/>
        <v>44317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4"/>
        <v>44348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4"/>
        <v>44378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24"/>
        <v>44409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24"/>
        <v>44440</v>
      </c>
      <c r="B346" s="20" t="s">
        <v>79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/>
    </row>
    <row r="347" spans="1:11" x14ac:dyDescent="0.25">
      <c r="A347" s="40">
        <v>44470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44501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44531</v>
      </c>
      <c r="B349" s="20" t="s">
        <v>189</v>
      </c>
      <c r="C349" s="13">
        <v>1.25</v>
      </c>
      <c r="D349" s="39">
        <v>15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8" t="s">
        <v>190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44562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44593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44621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44652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44682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44713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44743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44774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44805</v>
      </c>
      <c r="B359" s="20" t="s">
        <v>191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/>
    </row>
    <row r="360" spans="1:11" x14ac:dyDescent="0.25">
      <c r="A360" s="40">
        <v>44835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44866</v>
      </c>
      <c r="B361" s="20" t="s">
        <v>192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9">
        <v>44878</v>
      </c>
    </row>
    <row r="362" spans="1:11" x14ac:dyDescent="0.25">
      <c r="A362" s="40"/>
      <c r="B362" s="20" t="s">
        <v>169</v>
      </c>
      <c r="C362" s="13"/>
      <c r="D362" s="39">
        <v>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 t="s">
        <v>196</v>
      </c>
    </row>
    <row r="363" spans="1:11" x14ac:dyDescent="0.25">
      <c r="A363" s="40">
        <v>44896</v>
      </c>
      <c r="B363" s="20" t="s">
        <v>193</v>
      </c>
      <c r="C363" s="13">
        <v>1.25</v>
      </c>
      <c r="D363" s="39">
        <v>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8" t="s">
        <v>194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44927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44958</v>
      </c>
      <c r="B366" s="20" t="s">
        <v>195</v>
      </c>
      <c r="C366" s="13">
        <v>1.25</v>
      </c>
      <c r="D366" s="39">
        <v>4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197</v>
      </c>
    </row>
    <row r="367" spans="1:11" x14ac:dyDescent="0.25">
      <c r="A367" s="40">
        <v>44986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45017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45047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45078</v>
      </c>
      <c r="B370" s="20" t="s">
        <v>110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49">
        <v>45085</v>
      </c>
    </row>
    <row r="371" spans="1:11" x14ac:dyDescent="0.25">
      <c r="A371" s="40">
        <v>45108</v>
      </c>
      <c r="B371" s="20" t="s">
        <v>110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45131</v>
      </c>
    </row>
    <row r="372" spans="1:11" x14ac:dyDescent="0.25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1"/>
      <c r="B438" s="15"/>
      <c r="C438" s="42"/>
      <c r="D438" s="43"/>
      <c r="E438" s="50"/>
      <c r="F438" s="15"/>
      <c r="G438" s="42" t="str">
        <f>IF(ISBLANK(Table1[[#This Row],[EARNED]]),"",Table1[[#This Row],[EARNED]])</f>
        <v/>
      </c>
      <c r="H438" s="43"/>
      <c r="I438" s="50"/>
      <c r="J438" s="12"/>
      <c r="K4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47</v>
      </c>
      <c r="G3" s="47">
        <f>SUMIFS(F7:F14,E7:E14,E3)+SUMIFS(D7:D66,C7:C66,F3)+D3</f>
        <v>9.8000000000000004E-2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2023-08-02T02:44:44Z</dcterms:modified>
</cp:coreProperties>
</file>