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dole-pc\Users\DOLE\Desktop\LEAVE-CARD\REGULAR\SP-VMO\"/>
    </mc:Choice>
  </mc:AlternateContent>
  <xr:revisionPtr revIDLastSave="0" documentId="13_ncr:1_{A4E9A132-E2DD-485E-B431-34C1406E4769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6" i="1" l="1"/>
  <c r="G80" i="1"/>
  <c r="G79" i="1"/>
  <c r="G83" i="1" l="1"/>
  <c r="G82" i="1" l="1"/>
  <c r="G85" i="1" l="1"/>
  <c r="G88" i="1" l="1"/>
  <c r="G90" i="1" l="1"/>
  <c r="G94" i="1" l="1"/>
  <c r="G101" i="1" l="1"/>
  <c r="G99" i="1"/>
  <c r="G100" i="1"/>
  <c r="G93" i="1" l="1"/>
  <c r="G77" i="1" l="1"/>
  <c r="G78" i="1"/>
  <c r="G36" i="1" l="1"/>
  <c r="G30" i="1"/>
  <c r="G31" i="1"/>
  <c r="G26" i="1"/>
  <c r="G21" i="1"/>
  <c r="G17" i="1"/>
  <c r="G12" i="1"/>
  <c r="G3" i="3"/>
  <c r="G19" i="1"/>
  <c r="G20" i="1"/>
  <c r="G22" i="1"/>
  <c r="G23" i="1"/>
  <c r="G24" i="1"/>
  <c r="G25" i="1"/>
  <c r="G27" i="1"/>
  <c r="G28" i="1"/>
  <c r="G29" i="1"/>
  <c r="G32" i="1"/>
  <c r="G33" i="1"/>
  <c r="G34" i="1"/>
  <c r="G35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81" i="1"/>
  <c r="G84" i="1"/>
  <c r="G86" i="1"/>
  <c r="G87" i="1"/>
  <c r="G89" i="1"/>
  <c r="G91" i="1"/>
  <c r="G92" i="1"/>
  <c r="G95" i="1"/>
  <c r="G96" i="1"/>
  <c r="G97" i="1"/>
  <c r="G98" i="1"/>
  <c r="G102" i="1"/>
  <c r="G103" i="1"/>
  <c r="G104" i="1"/>
  <c r="G105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0" i="1"/>
  <c r="G11" i="1"/>
  <c r="G13" i="1"/>
  <c r="G14" i="1"/>
  <c r="G15" i="1"/>
  <c r="G16" i="1"/>
  <c r="G18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<sst xmlns="http://schemas.openxmlformats.org/spreadsheetml/2006/main" count="137" uniqueCount="99">
  <si>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</si>
  <si>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</si>
  <si>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</si>
  <si>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</si>
  <si>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</si>
  <si>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</si>
  <si>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</si>
  <si>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</si>
  <si>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</si>
  <si>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</si>
  <si>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</si>
  <si>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</si>
  <si>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</si>
  <si>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</si>
  <si>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</si>
  <si>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</si>
  <si>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</si>
  <si>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</si>
  <si>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</si>
  <si>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</si>
  <si>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</si>
  <si>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</si>
  <si>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</si>
  <si>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</si>
  <si>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</si>
  <si>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</si>
  <si>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</si>
  <si>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</si>
  <si>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</si>
  <si>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</si>
  <si>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</si>
  <si>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</si>
  <si>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</si>
  <si>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</si>
  <si>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</si>
  <si>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</si>
  <si>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</si>
  <si>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</si>
  <si>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</si>
  <si>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</si>
  <si>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</si>
  <si>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</si>
  <si>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PERMANENT</t>
  </si>
  <si>
    <t>SP/VMO</t>
  </si>
  <si>
    <t>2018</t>
  </si>
  <si>
    <t>SL(1-0-0)</t>
  </si>
  <si>
    <t>SL(3-0-0)</t>
  </si>
  <si>
    <t>1/19,24,26/2018</t>
  </si>
  <si>
    <t>SP(2-0-0)</t>
  </si>
  <si>
    <t>2/14,19/2018</t>
  </si>
  <si>
    <t>VL(1-0-0)</t>
  </si>
  <si>
    <t>VL(3-0-0)</t>
  </si>
  <si>
    <t>12/18-20/2018</t>
  </si>
  <si>
    <t>2019</t>
  </si>
  <si>
    <t>SP(1-0-0)</t>
  </si>
  <si>
    <t>SL(2-0-0)</t>
  </si>
  <si>
    <t>2/21,22/2019</t>
  </si>
  <si>
    <t>VL(4-0-0)</t>
  </si>
  <si>
    <t>2/26-3/1/2019</t>
  </si>
  <si>
    <t>3/4-6/2019</t>
  </si>
  <si>
    <t>6/19,24/2019</t>
  </si>
  <si>
    <t>9/13,19/2019</t>
  </si>
  <si>
    <t>FL(1-0-0)</t>
  </si>
  <si>
    <t>2020</t>
  </si>
  <si>
    <t>CL(5-0-0)</t>
  </si>
  <si>
    <t>2/10-14/2020</t>
  </si>
  <si>
    <t>SP(3-0-0)</t>
  </si>
  <si>
    <t>7/9,10,13/2020</t>
  </si>
  <si>
    <t>8/24,28/2020</t>
  </si>
  <si>
    <t>VL(5-0-0)</t>
  </si>
  <si>
    <t>11/15,18,21,22,23/2020</t>
  </si>
  <si>
    <t>2021</t>
  </si>
  <si>
    <t>12/15,22,23,28,29/2021</t>
  </si>
  <si>
    <t>2022</t>
  </si>
  <si>
    <t>5/10-11,19/2022</t>
  </si>
  <si>
    <t>5/24-25/2022</t>
  </si>
  <si>
    <t>7/1,4/2022</t>
  </si>
  <si>
    <t>7/18,19,20/2022</t>
  </si>
  <si>
    <t>12/19-21/2022</t>
  </si>
  <si>
    <t>2023</t>
  </si>
  <si>
    <t>VL(2-0-0)</t>
  </si>
  <si>
    <t>12/27,28/2022</t>
  </si>
  <si>
    <t>SR ADMIN ASST I</t>
  </si>
  <si>
    <t>3/20,21/2023</t>
  </si>
  <si>
    <t>MARINDUQUE AURORA ARCULLO</t>
  </si>
  <si>
    <t>05/30-31, 06/01/2023</t>
  </si>
  <si>
    <t>UT(0-5-13)</t>
  </si>
  <si>
    <t>UT(0-1-1)</t>
  </si>
  <si>
    <t>UT(0-0-12)</t>
  </si>
  <si>
    <t>UT(0-0-20)</t>
  </si>
  <si>
    <t>8/8,9,10/2022</t>
  </si>
  <si>
    <t>A(2-0-0)</t>
  </si>
  <si>
    <t>UT(0-0-47)</t>
  </si>
  <si>
    <t>A(4-0-0)</t>
  </si>
  <si>
    <t>06/3,20,22,24/2022</t>
  </si>
  <si>
    <t>UT(0-3-43)</t>
  </si>
  <si>
    <t>UT(0-1-32)</t>
  </si>
  <si>
    <t>UT(0-1-19)</t>
  </si>
  <si>
    <t>UT(0-0-49)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</si>
</sst>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5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-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152" totalsRowShown="0" headerRowDxfId="14" headerRowBorderDxfId="13" tableBorderDxfId="12" totalsRowBorderDxfId="11">
  <tableColumns count="11">
    <tableColumn id="1" xr3:uid="{00000000-0010-0000-0000-000001000000}" name="PERIOD" dataDxfId="10"/>
    <tableColumn id="2" xr3:uid="{00000000-0010-0000-0000-000002000000}" name="PARTICULARS" dataDxfId="9"/>
    <tableColumn id="3" xr3:uid="{00000000-0010-0000-0000-000003000000}" name="EARNED" dataDxfId="8"/>
    <tableColumn id="4" xr3:uid="{00000000-0010-0000-0000-000004000000}" name="Absence Undertime W/ Pay" dataDxfId="7"/>
    <tableColumn id="5" xr3:uid="{00000000-0010-0000-0000-000005000000}" name="BALANCE" dataDxfId="6">
      <calculatedColumnFormula>SUM(Table1[EARNED])-SUM(Table1[Absence Undertime W/ Pay])+CONVERTION!$A$3</calculatedColumnFormula>
    </tableColumn>
    <tableColumn id="6" xr3:uid="{00000000-0010-0000-0000-000006000000}" name="Absence Undertime W/O Pay" dataDxfId="5"/>
    <tableColumn id="7" xr3:uid="{00000000-0010-0000-0000-000007000000}" name="EARNED " dataDxfId="4">
      <calculatedColumnFormula>IF(ISBLANK(Table1[[#This Row],[EARNED]]),"",Table1[[#This Row],[EARNED]])</calculatedColumnFormula>
    </tableColumn>
    <tableColumn id="8" xr3:uid="{00000000-0010-0000-0000-000008000000}" name="Absence Undertime  W/ Pay" dataDxfId="3"/>
    <tableColumn id="9" xr3:uid="{00000000-0010-0000-0000-000009000000}" name="BALANCE " dataDxfId="2">
      <calculatedColumnFormula>SUM(Table1[[EARNED ]])-SUM(Table1[Absence Undertime  W/ Pay])+CONVERTION!$B$3</calculatedColumnFormula>
    </tableColumn>
    <tableColumn id="10" xr3:uid="{00000000-0010-0000-0000-00000A000000}" name="Absence Undertime  W/O Pay" dataDxfId="1"/>
    <tableColumn id="11" xr3:uid="{00000000-0010-0000-00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152"/>
  <sheetViews>
    <sheetView tabSelected="1" zoomScaleNormal="100" workbookViewId="0">
      <pane ySplit="3696" topLeftCell="A94" activePane="bottomLeft"/>
      <selection activeCell="B2" sqref="B2:C2"/>
      <selection pane="bottomLeft" activeCell="B107" sqref="B107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">
        <v>84</v>
      </c>
      <c r="C2" s="51"/>
      <c r="D2" s="21" t="s">
        <v>14</v>
      </c>
      <c r="E2" s="10"/>
      <c r="F2" s="57"/>
      <c r="G2" s="57"/>
      <c r="H2" s="28" t="s">
        <v>10</v>
      </c>
      <c r="I2" s="25"/>
      <c r="J2" s="53"/>
      <c r="K2" s="54"/>
    </row>
    <row r="3" spans="1:11" x14ac:dyDescent="0.3">
      <c r="A3" s="18" t="s">
        <v>15</v>
      </c>
      <c r="B3" s="52" t="s">
        <v>82</v>
      </c>
      <c r="C3" s="52"/>
      <c r="D3" s="22" t="s">
        <v>13</v>
      </c>
      <c r="F3" s="58"/>
      <c r="G3" s="53"/>
      <c r="H3" s="26" t="s">
        <v>11</v>
      </c>
      <c r="I3" s="26"/>
      <c r="J3" s="55"/>
      <c r="K3" s="56"/>
    </row>
    <row r="4" spans="1:11" ht="14.4" customHeight="1" x14ac:dyDescent="0.3">
      <c r="A4" s="18" t="s">
        <v>16</v>
      </c>
      <c r="B4" s="52" t="s">
        <v>42</v>
      </c>
      <c r="C4" s="52"/>
      <c r="D4" s="22" t="s">
        <v>12</v>
      </c>
      <c r="F4" s="53" t="s">
        <v>43</v>
      </c>
      <c r="G4" s="53"/>
      <c r="H4" s="26" t="s">
        <v>17</v>
      </c>
      <c r="I4" s="26"/>
      <c r="J4" s="53"/>
      <c r="K4" s="54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131.072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166.29000000000002</v>
      </c>
      <c r="J9" s="11"/>
      <c r="K9" s="20"/>
    </row>
    <row r="10" spans="1:11" x14ac:dyDescent="0.3">
      <c r="A10" s="48" t="s">
        <v>44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43101</v>
      </c>
      <c r="B11" s="20" t="s">
        <v>45</v>
      </c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>
        <v>1</v>
      </c>
      <c r="I11" s="9"/>
      <c r="J11" s="11"/>
      <c r="K11" s="49">
        <v>43110</v>
      </c>
    </row>
    <row r="12" spans="1:11" x14ac:dyDescent="0.3">
      <c r="A12" s="40"/>
      <c r="B12" s="20" t="s">
        <v>46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>
        <v>3</v>
      </c>
      <c r="I12" s="9"/>
      <c r="J12" s="11"/>
      <c r="K12" s="20" t="s">
        <v>47</v>
      </c>
    </row>
    <row r="13" spans="1:11" x14ac:dyDescent="0.3">
      <c r="A13" s="40">
        <v>43132</v>
      </c>
      <c r="B13" s="20" t="s">
        <v>48</v>
      </c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 t="s">
        <v>49</v>
      </c>
    </row>
    <row r="14" spans="1:11" x14ac:dyDescent="0.3">
      <c r="A14" s="40">
        <v>43160</v>
      </c>
      <c r="B14" s="20" t="s">
        <v>45</v>
      </c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>
        <v>1</v>
      </c>
      <c r="I14" s="9"/>
      <c r="J14" s="11"/>
      <c r="K14" s="49">
        <v>43175</v>
      </c>
    </row>
    <row r="15" spans="1:11" x14ac:dyDescent="0.3">
      <c r="A15" s="40">
        <v>43191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3">
      <c r="A16" s="40">
        <v>43221</v>
      </c>
      <c r="B16" s="20" t="s">
        <v>45</v>
      </c>
      <c r="C16" s="13">
        <v>1.25</v>
      </c>
      <c r="D16" s="39"/>
      <c r="E16" s="9"/>
      <c r="F16" s="20"/>
      <c r="G16" s="13">
        <f>IF(ISBLANK(Table1[[#This Row],[EARNED]]),"",Table1[[#This Row],[EARNED]])</f>
        <v>1.25</v>
      </c>
      <c r="H16" s="39">
        <v>1</v>
      </c>
      <c r="I16" s="9"/>
      <c r="J16" s="11"/>
      <c r="K16" s="49">
        <v>43229</v>
      </c>
    </row>
    <row r="17" spans="1:11" x14ac:dyDescent="0.3">
      <c r="A17" s="40"/>
      <c r="B17" s="20" t="s">
        <v>45</v>
      </c>
      <c r="C17" s="13"/>
      <c r="D17" s="39"/>
      <c r="E17" s="9"/>
      <c r="F17" s="20"/>
      <c r="G17" s="13" t="str">
        <f>IF(ISBLANK(Table1[[#This Row],[EARNED]]),"",Table1[[#This Row],[EARNED]])</f>
        <v/>
      </c>
      <c r="H17" s="39">
        <v>1</v>
      </c>
      <c r="I17" s="9"/>
      <c r="J17" s="11"/>
      <c r="K17" s="49">
        <v>43243</v>
      </c>
    </row>
    <row r="18" spans="1:11" x14ac:dyDescent="0.3">
      <c r="A18" s="40">
        <v>43252</v>
      </c>
      <c r="B18" s="15"/>
      <c r="C18" s="13">
        <v>1.25</v>
      </c>
      <c r="D18" s="43"/>
      <c r="E18" s="9"/>
      <c r="F18" s="15"/>
      <c r="G18" s="42">
        <f>IF(ISBLANK(Table1[[#This Row],[EARNED]]),"",Table1[[#This Row],[EARNED]])</f>
        <v>1.25</v>
      </c>
      <c r="H18" s="43"/>
      <c r="I18" s="9"/>
      <c r="J18" s="12"/>
      <c r="K18" s="15"/>
    </row>
    <row r="19" spans="1:11" x14ac:dyDescent="0.3">
      <c r="A19" s="40">
        <v>43282</v>
      </c>
      <c r="B19" s="20" t="s">
        <v>45</v>
      </c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>
        <v>1</v>
      </c>
      <c r="I19" s="9"/>
      <c r="J19" s="11"/>
      <c r="K19" s="49">
        <v>43294</v>
      </c>
    </row>
    <row r="20" spans="1:11" x14ac:dyDescent="0.3">
      <c r="A20" s="40"/>
      <c r="B20" s="20" t="s">
        <v>50</v>
      </c>
      <c r="C20" s="13"/>
      <c r="D20" s="39">
        <v>1</v>
      </c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49">
        <v>43270</v>
      </c>
    </row>
    <row r="21" spans="1:11" x14ac:dyDescent="0.3">
      <c r="A21" s="40">
        <v>43313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49"/>
    </row>
    <row r="22" spans="1:11" x14ac:dyDescent="0.3">
      <c r="A22" s="40">
        <v>43344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3">
      <c r="A23" s="40">
        <v>43374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3">
      <c r="A24" s="40">
        <v>43405</v>
      </c>
      <c r="B24" s="20" t="s">
        <v>50</v>
      </c>
      <c r="C24" s="13">
        <v>1.25</v>
      </c>
      <c r="D24" s="39">
        <v>1</v>
      </c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49">
        <v>43423</v>
      </c>
    </row>
    <row r="25" spans="1:11" x14ac:dyDescent="0.3">
      <c r="A25" s="40">
        <v>43435</v>
      </c>
      <c r="B25" s="20" t="s">
        <v>51</v>
      </c>
      <c r="C25" s="13">
        <v>1.25</v>
      </c>
      <c r="D25" s="39">
        <v>3</v>
      </c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 t="s">
        <v>52</v>
      </c>
    </row>
    <row r="26" spans="1:11" x14ac:dyDescent="0.3">
      <c r="A26" s="40"/>
      <c r="B26" s="20" t="s">
        <v>45</v>
      </c>
      <c r="C26" s="13"/>
      <c r="D26" s="39">
        <v>1</v>
      </c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49">
        <v>43447</v>
      </c>
    </row>
    <row r="27" spans="1:11" x14ac:dyDescent="0.3">
      <c r="A27" s="48" t="s">
        <v>53</v>
      </c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3">
      <c r="A28" s="40">
        <v>43466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3">
      <c r="A29" s="40">
        <v>43497</v>
      </c>
      <c r="B29" s="20" t="s">
        <v>54</v>
      </c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49">
        <v>43515</v>
      </c>
    </row>
    <row r="30" spans="1:11" x14ac:dyDescent="0.3">
      <c r="A30" s="40"/>
      <c r="B30" s="20" t="s">
        <v>55</v>
      </c>
      <c r="C30" s="13"/>
      <c r="D30" s="39"/>
      <c r="E30" s="9"/>
      <c r="F30" s="20"/>
      <c r="G30" s="13" t="str">
        <f>IF(ISBLANK(Table1[[#This Row],[EARNED]]),"",Table1[[#This Row],[EARNED]])</f>
        <v/>
      </c>
      <c r="H30" s="39">
        <v>2</v>
      </c>
      <c r="I30" s="9"/>
      <c r="J30" s="11"/>
      <c r="K30" s="49" t="s">
        <v>56</v>
      </c>
    </row>
    <row r="31" spans="1:11" x14ac:dyDescent="0.3">
      <c r="A31" s="40"/>
      <c r="B31" s="20" t="s">
        <v>57</v>
      </c>
      <c r="C31" s="13"/>
      <c r="D31" s="39">
        <v>4</v>
      </c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49" t="s">
        <v>58</v>
      </c>
    </row>
    <row r="32" spans="1:11" x14ac:dyDescent="0.3">
      <c r="A32" s="40">
        <v>43525</v>
      </c>
      <c r="B32" s="20" t="s">
        <v>46</v>
      </c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>
        <v>3</v>
      </c>
      <c r="I32" s="9"/>
      <c r="J32" s="11"/>
      <c r="K32" s="20" t="s">
        <v>59</v>
      </c>
    </row>
    <row r="33" spans="1:11" x14ac:dyDescent="0.3">
      <c r="A33" s="40">
        <v>43556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3">
      <c r="A34" s="40">
        <v>43586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3">
      <c r="A35" s="40">
        <v>43617</v>
      </c>
      <c r="B35" s="20" t="s">
        <v>55</v>
      </c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>
        <v>2</v>
      </c>
      <c r="I35" s="9"/>
      <c r="J35" s="11"/>
      <c r="K35" s="20" t="s">
        <v>60</v>
      </c>
    </row>
    <row r="36" spans="1:11" x14ac:dyDescent="0.3">
      <c r="A36" s="40"/>
      <c r="B36" s="20" t="s">
        <v>45</v>
      </c>
      <c r="C36" s="13"/>
      <c r="D36" s="39"/>
      <c r="E36" s="9"/>
      <c r="F36" s="20"/>
      <c r="G36" s="13" t="str">
        <f>IF(ISBLANK(Table1[[#This Row],[EARNED]]),"",Table1[[#This Row],[EARNED]])</f>
        <v/>
      </c>
      <c r="H36" s="39">
        <v>1</v>
      </c>
      <c r="I36" s="9"/>
      <c r="J36" s="11"/>
      <c r="K36" s="49">
        <v>43625</v>
      </c>
    </row>
    <row r="37" spans="1:11" x14ac:dyDescent="0.3">
      <c r="A37" s="40">
        <v>43647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3">
      <c r="A38" s="40">
        <v>43678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3">
      <c r="A39" s="40">
        <v>43709</v>
      </c>
      <c r="B39" s="20" t="s">
        <v>55</v>
      </c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>
        <v>2</v>
      </c>
      <c r="I39" s="9"/>
      <c r="J39" s="11"/>
      <c r="K39" s="20" t="s">
        <v>61</v>
      </c>
    </row>
    <row r="40" spans="1:11" x14ac:dyDescent="0.3">
      <c r="A40" s="40">
        <v>43739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3">
      <c r="A41" s="40">
        <v>43770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3">
      <c r="A42" s="40">
        <v>43800</v>
      </c>
      <c r="B42" s="20" t="s">
        <v>62</v>
      </c>
      <c r="C42" s="13">
        <v>1.25</v>
      </c>
      <c r="D42" s="39">
        <v>1</v>
      </c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3">
      <c r="A43" s="48" t="s">
        <v>63</v>
      </c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3">
      <c r="A44" s="40">
        <v>43831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3">
      <c r="A45" s="40">
        <v>43862</v>
      </c>
      <c r="B45" s="20" t="s">
        <v>64</v>
      </c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 t="s">
        <v>65</v>
      </c>
    </row>
    <row r="46" spans="1:11" x14ac:dyDescent="0.3">
      <c r="A46" s="40">
        <v>43891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3">
      <c r="A47" s="40">
        <v>43922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3">
      <c r="A48" s="40">
        <v>43952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3">
      <c r="A49" s="40">
        <v>43983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3">
      <c r="A50" s="40">
        <v>44013</v>
      </c>
      <c r="B50" s="20" t="s">
        <v>66</v>
      </c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 t="s">
        <v>67</v>
      </c>
    </row>
    <row r="51" spans="1:11" x14ac:dyDescent="0.3">
      <c r="A51" s="40">
        <v>44044</v>
      </c>
      <c r="B51" s="20" t="s">
        <v>55</v>
      </c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>
        <v>2</v>
      </c>
      <c r="I51" s="9"/>
      <c r="J51" s="11"/>
      <c r="K51" s="20" t="s">
        <v>68</v>
      </c>
    </row>
    <row r="52" spans="1:11" x14ac:dyDescent="0.3">
      <c r="A52" s="40">
        <v>44075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3">
      <c r="A53" s="40">
        <v>44105</v>
      </c>
      <c r="B53" s="20" t="s">
        <v>45</v>
      </c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>
        <v>1</v>
      </c>
      <c r="I53" s="9"/>
      <c r="J53" s="11"/>
      <c r="K53" s="49">
        <v>44106</v>
      </c>
    </row>
    <row r="54" spans="1:11" x14ac:dyDescent="0.3">
      <c r="A54" s="40"/>
      <c r="B54" s="20" t="s">
        <v>45</v>
      </c>
      <c r="C54" s="13"/>
      <c r="D54" s="39"/>
      <c r="E54" s="9"/>
      <c r="F54" s="20"/>
      <c r="G54" s="13" t="str">
        <f>IF(ISBLANK(Table1[[#This Row],[EARNED]]),"",Table1[[#This Row],[EARNED]])</f>
        <v/>
      </c>
      <c r="H54" s="39">
        <v>1</v>
      </c>
      <c r="I54" s="9"/>
      <c r="J54" s="11"/>
      <c r="K54" s="49">
        <v>44115</v>
      </c>
    </row>
    <row r="55" spans="1:11" x14ac:dyDescent="0.3">
      <c r="A55" s="40">
        <v>44136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3">
      <c r="A56" s="40">
        <v>44166</v>
      </c>
      <c r="B56" s="20" t="s">
        <v>69</v>
      </c>
      <c r="C56" s="13">
        <v>1.25</v>
      </c>
      <c r="D56" s="39">
        <v>5</v>
      </c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 t="s">
        <v>70</v>
      </c>
    </row>
    <row r="57" spans="1:11" x14ac:dyDescent="0.3">
      <c r="A57" s="48" t="s">
        <v>71</v>
      </c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3">
      <c r="A58" s="40">
        <v>44197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3">
      <c r="A59" s="40">
        <v>44228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3">
      <c r="A60" s="40">
        <v>44256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3">
      <c r="A61" s="40">
        <v>44287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3">
      <c r="A62" s="40">
        <v>44317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3">
      <c r="A63" s="40">
        <v>44348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3">
      <c r="A64" s="40">
        <v>44378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3">
      <c r="A65" s="40">
        <v>44409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3">
      <c r="A66" s="40">
        <v>44440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3">
      <c r="A67" s="40">
        <v>44470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3">
      <c r="A68" s="40">
        <v>44501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3">
      <c r="A69" s="40">
        <v>44531</v>
      </c>
      <c r="B69" s="20" t="s">
        <v>69</v>
      </c>
      <c r="C69" s="13">
        <v>1.25</v>
      </c>
      <c r="D69" s="39">
        <v>5</v>
      </c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 t="s">
        <v>72</v>
      </c>
    </row>
    <row r="70" spans="1:11" x14ac:dyDescent="0.3">
      <c r="A70" s="48" t="s">
        <v>73</v>
      </c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>
        <v>44562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3">
      <c r="A72" s="40">
        <v>44593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3">
      <c r="A73" s="40">
        <v>44621</v>
      </c>
      <c r="B73" s="20" t="s">
        <v>98</v>
      </c>
      <c r="C73" s="13">
        <v>1.25</v>
      </c>
      <c r="D73" s="39">
        <v>0.10200000000000001</v>
      </c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3">
      <c r="A74" s="40">
        <v>44652</v>
      </c>
      <c r="B74" s="20" t="s">
        <v>97</v>
      </c>
      <c r="C74" s="13">
        <v>1.25</v>
      </c>
      <c r="D74" s="39">
        <v>0.16500000000000001</v>
      </c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3">
      <c r="A75" s="40">
        <v>44682</v>
      </c>
      <c r="B75" s="20" t="s">
        <v>96</v>
      </c>
      <c r="C75" s="13">
        <v>1.25</v>
      </c>
      <c r="D75" s="39">
        <v>0.192</v>
      </c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3">
      <c r="A76" s="40">
        <v>44713</v>
      </c>
      <c r="B76" s="20" t="s">
        <v>46</v>
      </c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>
        <v>3</v>
      </c>
      <c r="I76" s="9"/>
      <c r="J76" s="11"/>
      <c r="K76" s="20" t="s">
        <v>74</v>
      </c>
    </row>
    <row r="77" spans="1:11" x14ac:dyDescent="0.3">
      <c r="A77" s="40"/>
      <c r="B77" s="20" t="s">
        <v>55</v>
      </c>
      <c r="C77" s="13"/>
      <c r="D77" s="39"/>
      <c r="E77" s="9"/>
      <c r="F77" s="20"/>
      <c r="G77" s="13" t="str">
        <f>IF(ISBLANK(Table1[[#This Row],[EARNED]]),"",Table1[[#This Row],[EARNED]])</f>
        <v/>
      </c>
      <c r="H77" s="39">
        <v>2</v>
      </c>
      <c r="I77" s="9"/>
      <c r="J77" s="11"/>
      <c r="K77" s="20" t="s">
        <v>75</v>
      </c>
    </row>
    <row r="78" spans="1:11" x14ac:dyDescent="0.3">
      <c r="A78" s="40"/>
      <c r="B78" s="20" t="s">
        <v>55</v>
      </c>
      <c r="C78" s="13"/>
      <c r="D78" s="39"/>
      <c r="E78" s="9"/>
      <c r="F78" s="20"/>
      <c r="G78" s="13" t="str">
        <f>IF(ISBLANK(Table1[[#This Row],[EARNED]]),"",Table1[[#This Row],[EARNED]])</f>
        <v/>
      </c>
      <c r="H78" s="39">
        <v>2</v>
      </c>
      <c r="I78" s="9"/>
      <c r="J78" s="11"/>
      <c r="K78" s="20" t="s">
        <v>76</v>
      </c>
    </row>
    <row r="79" spans="1:11" x14ac:dyDescent="0.3">
      <c r="A79" s="40"/>
      <c r="B79" s="20" t="s">
        <v>93</v>
      </c>
      <c r="C79" s="13"/>
      <c r="D79" s="39">
        <v>4</v>
      </c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 t="s">
        <v>94</v>
      </c>
    </row>
    <row r="80" spans="1:11" x14ac:dyDescent="0.3">
      <c r="A80" s="40"/>
      <c r="B80" s="20" t="s">
        <v>95</v>
      </c>
      <c r="C80" s="13"/>
      <c r="D80" s="39">
        <v>0.46499999999999997</v>
      </c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>
        <v>44743</v>
      </c>
      <c r="B81" s="20" t="s">
        <v>46</v>
      </c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>
        <v>3</v>
      </c>
      <c r="I81" s="9"/>
      <c r="J81" s="11"/>
      <c r="K81" s="20" t="s">
        <v>77</v>
      </c>
    </row>
    <row r="82" spans="1:11" x14ac:dyDescent="0.3">
      <c r="A82" s="40"/>
      <c r="B82" s="20" t="s">
        <v>91</v>
      </c>
      <c r="C82" s="13"/>
      <c r="D82" s="39">
        <v>2</v>
      </c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 t="s">
        <v>76</v>
      </c>
    </row>
    <row r="83" spans="1:11" x14ac:dyDescent="0.3">
      <c r="A83" s="40"/>
      <c r="B83" s="20" t="s">
        <v>92</v>
      </c>
      <c r="C83" s="13"/>
      <c r="D83" s="39">
        <v>9.8000000000000004E-2</v>
      </c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>
        <v>44774</v>
      </c>
      <c r="B84" s="20" t="s">
        <v>46</v>
      </c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>
        <v>3</v>
      </c>
      <c r="I84" s="9"/>
      <c r="J84" s="11"/>
      <c r="K84" s="20" t="s">
        <v>90</v>
      </c>
    </row>
    <row r="85" spans="1:11" x14ac:dyDescent="0.3">
      <c r="A85" s="40"/>
      <c r="B85" s="20" t="s">
        <v>88</v>
      </c>
      <c r="C85" s="13"/>
      <c r="D85" s="39">
        <v>2.5000000000000008E-2</v>
      </c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>
        <v>44805</v>
      </c>
      <c r="B86" s="20" t="s">
        <v>89</v>
      </c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3">
      <c r="A87" s="40">
        <v>44835</v>
      </c>
      <c r="B87" s="20" t="s">
        <v>45</v>
      </c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>
        <v>1</v>
      </c>
      <c r="I87" s="9"/>
      <c r="J87" s="11"/>
      <c r="K87" s="49">
        <v>44853</v>
      </c>
    </row>
    <row r="88" spans="1:11" x14ac:dyDescent="0.3">
      <c r="A88" s="40"/>
      <c r="B88" s="20" t="s">
        <v>88</v>
      </c>
      <c r="C88" s="13"/>
      <c r="D88" s="39">
        <v>2.5000000000000008E-2</v>
      </c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49"/>
    </row>
    <row r="89" spans="1:11" x14ac:dyDescent="0.3">
      <c r="A89" s="40">
        <v>44866</v>
      </c>
      <c r="B89" s="20" t="s">
        <v>45</v>
      </c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>
        <v>1</v>
      </c>
      <c r="I89" s="9"/>
      <c r="J89" s="11"/>
      <c r="K89" s="49">
        <v>44890</v>
      </c>
    </row>
    <row r="90" spans="1:11" x14ac:dyDescent="0.3">
      <c r="A90" s="40"/>
      <c r="B90" s="20" t="s">
        <v>87</v>
      </c>
      <c r="C90" s="13"/>
      <c r="D90" s="39">
        <v>0.127</v>
      </c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49"/>
    </row>
    <row r="91" spans="1:11" x14ac:dyDescent="0.3">
      <c r="A91" s="40">
        <v>44896</v>
      </c>
      <c r="B91" s="20" t="s">
        <v>51</v>
      </c>
      <c r="C91" s="13">
        <v>1.25</v>
      </c>
      <c r="D91" s="39">
        <v>3</v>
      </c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 t="s">
        <v>78</v>
      </c>
    </row>
    <row r="92" spans="1:11" x14ac:dyDescent="0.3">
      <c r="A92" s="40"/>
      <c r="B92" s="20" t="s">
        <v>45</v>
      </c>
      <c r="C92" s="13"/>
      <c r="D92" s="39"/>
      <c r="E92" s="9"/>
      <c r="F92" s="20"/>
      <c r="G92" s="13" t="str">
        <f>IF(ISBLANK(Table1[[#This Row],[EARNED]]),"",Table1[[#This Row],[EARNED]])</f>
        <v/>
      </c>
      <c r="H92" s="39">
        <v>1</v>
      </c>
      <c r="I92" s="9"/>
      <c r="J92" s="11"/>
      <c r="K92" s="49">
        <v>44904</v>
      </c>
    </row>
    <row r="93" spans="1:11" x14ac:dyDescent="0.3">
      <c r="A93" s="40"/>
      <c r="B93" s="20" t="s">
        <v>80</v>
      </c>
      <c r="C93" s="13"/>
      <c r="D93" s="39">
        <v>2</v>
      </c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49" t="s">
        <v>81</v>
      </c>
    </row>
    <row r="94" spans="1:11" x14ac:dyDescent="0.3">
      <c r="A94" s="40"/>
      <c r="B94" s="20" t="s">
        <v>86</v>
      </c>
      <c r="C94" s="13"/>
      <c r="D94" s="39">
        <v>0.65200000000000002</v>
      </c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49"/>
    </row>
    <row r="95" spans="1:11" x14ac:dyDescent="0.3">
      <c r="A95" s="48" t="s">
        <v>79</v>
      </c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>
        <v>44927</v>
      </c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3">
      <c r="A97" s="40">
        <v>44958</v>
      </c>
      <c r="B97" s="20"/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3">
      <c r="A98" s="40">
        <v>44986</v>
      </c>
      <c r="B98" s="20" t="s">
        <v>80</v>
      </c>
      <c r="C98" s="13">
        <v>1.25</v>
      </c>
      <c r="D98" s="39">
        <v>2</v>
      </c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 t="s">
        <v>83</v>
      </c>
    </row>
    <row r="99" spans="1:11" x14ac:dyDescent="0.3">
      <c r="A99" s="40"/>
      <c r="B99" s="20" t="s">
        <v>54</v>
      </c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49">
        <v>45015</v>
      </c>
    </row>
    <row r="100" spans="1:11" x14ac:dyDescent="0.3">
      <c r="A100" s="40"/>
      <c r="B100" s="20" t="s">
        <v>54</v>
      </c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49">
        <v>44999</v>
      </c>
    </row>
    <row r="101" spans="1:11" x14ac:dyDescent="0.3">
      <c r="A101" s="40"/>
      <c r="B101" s="20" t="s">
        <v>54</v>
      </c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49">
        <v>44993</v>
      </c>
    </row>
    <row r="102" spans="1:11" x14ac:dyDescent="0.3">
      <c r="A102" s="40">
        <v>45017</v>
      </c>
      <c r="B102" s="20" t="s">
        <v>45</v>
      </c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>
        <v>1</v>
      </c>
      <c r="I102" s="9"/>
      <c r="J102" s="11"/>
      <c r="K102" s="49">
        <v>45035</v>
      </c>
    </row>
    <row r="103" spans="1:11" x14ac:dyDescent="0.3">
      <c r="A103" s="40">
        <v>45047</v>
      </c>
      <c r="B103" s="20" t="s">
        <v>45</v>
      </c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>
        <v>1</v>
      </c>
      <c r="I103" s="9"/>
      <c r="J103" s="11"/>
      <c r="K103" s="49">
        <v>45065</v>
      </c>
    </row>
    <row r="104" spans="1:11" x14ac:dyDescent="0.3">
      <c r="A104" s="40">
        <v>45078</v>
      </c>
      <c r="B104" s="20" t="s">
        <v>46</v>
      </c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>
        <v>3</v>
      </c>
      <c r="I104" s="9"/>
      <c r="J104" s="11"/>
      <c r="K104" s="20" t="s">
        <v>85</v>
      </c>
    </row>
    <row r="105" spans="1:11" x14ac:dyDescent="0.3">
      <c r="A105" s="40">
        <v>45108</v>
      </c>
      <c r="B105" s="20" t="s">
        <v>50</v>
      </c>
      <c r="C105" s="13">
        <v>1.25</v>
      </c>
      <c r="D105" s="39">
        <v>1</v>
      </c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49">
        <v>45126</v>
      </c>
    </row>
    <row r="106" spans="1:11" x14ac:dyDescent="0.3">
      <c r="A106" s="40"/>
      <c r="B106" s="20" t="s">
        <v>45</v>
      </c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>
        <v>1</v>
      </c>
      <c r="I106" s="9"/>
      <c r="J106" s="11"/>
      <c r="K106" s="49">
        <v>45132</v>
      </c>
    </row>
    <row r="107" spans="1:11" x14ac:dyDescent="0.3">
      <c r="A107" s="40">
        <v>45139</v>
      </c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>
        <v>45170</v>
      </c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>
        <v>45200</v>
      </c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>
        <v>45231</v>
      </c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>
        <v>45261</v>
      </c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>
        <v>45292</v>
      </c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>
        <v>45323</v>
      </c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>
        <v>45352</v>
      </c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>
        <v>45383</v>
      </c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>
        <v>45413</v>
      </c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>
        <v>45444</v>
      </c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>
        <v>45474</v>
      </c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>
        <v>45505</v>
      </c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>
        <v>45536</v>
      </c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>
        <v>45566</v>
      </c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>
        <v>45597</v>
      </c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>
        <v>45627</v>
      </c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>
        <v>45658</v>
      </c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>
        <v>45689</v>
      </c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>
        <v>45717</v>
      </c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>
        <v>45748</v>
      </c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>
        <v>45778</v>
      </c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>
        <v>45809</v>
      </c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>
        <v>45839</v>
      </c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0">
        <v>45870</v>
      </c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3">
      <c r="A132" s="40">
        <v>45901</v>
      </c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3">
      <c r="A133" s="40">
        <v>45931</v>
      </c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3">
      <c r="A134" s="40">
        <v>45962</v>
      </c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3">
      <c r="A135" s="40">
        <v>45992</v>
      </c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3">
      <c r="A136" s="40">
        <v>46023</v>
      </c>
      <c r="B136" s="20"/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3">
      <c r="A137" s="40">
        <v>46054</v>
      </c>
      <c r="B137" s="20"/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3">
      <c r="A138" s="40">
        <v>46082</v>
      </c>
      <c r="B138" s="20"/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/>
    </row>
    <row r="139" spans="1:11" x14ac:dyDescent="0.3">
      <c r="A139" s="40">
        <v>46113</v>
      </c>
      <c r="B139" s="20"/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20"/>
    </row>
    <row r="140" spans="1:11" x14ac:dyDescent="0.3">
      <c r="A140" s="40">
        <v>46143</v>
      </c>
      <c r="B140" s="20"/>
      <c r="C140" s="13"/>
      <c r="D140" s="39"/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/>
    </row>
    <row r="141" spans="1:11" x14ac:dyDescent="0.3">
      <c r="A141" s="40">
        <v>46174</v>
      </c>
      <c r="B141" s="20"/>
      <c r="C141" s="13"/>
      <c r="D141" s="39"/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20"/>
    </row>
    <row r="142" spans="1:11" x14ac:dyDescent="0.3">
      <c r="A142" s="40">
        <v>46204</v>
      </c>
      <c r="B142" s="20"/>
      <c r="C142" s="13"/>
      <c r="D142" s="39"/>
      <c r="E142" s="9"/>
      <c r="F142" s="20"/>
      <c r="G142" s="13" t="str">
        <f>IF(ISBLANK(Table1[[#This Row],[EARNED]]),"",Table1[[#This Row],[EARNED]])</f>
        <v/>
      </c>
      <c r="H142" s="39"/>
      <c r="I142" s="9"/>
      <c r="J142" s="11"/>
      <c r="K142" s="20"/>
    </row>
    <row r="143" spans="1:11" x14ac:dyDescent="0.3">
      <c r="A143" s="40">
        <v>46235</v>
      </c>
      <c r="B143" s="20"/>
      <c r="C143" s="13"/>
      <c r="D143" s="39"/>
      <c r="E143" s="9"/>
      <c r="F143" s="20"/>
      <c r="G143" s="13" t="str">
        <f>IF(ISBLANK(Table1[[#This Row],[EARNED]]),"",Table1[[#This Row],[EARNED]])</f>
        <v/>
      </c>
      <c r="H143" s="39"/>
      <c r="I143" s="9"/>
      <c r="J143" s="11"/>
      <c r="K143" s="20"/>
    </row>
    <row r="144" spans="1:11" x14ac:dyDescent="0.3">
      <c r="A144" s="40">
        <v>46266</v>
      </c>
      <c r="B144" s="20"/>
      <c r="C144" s="13"/>
      <c r="D144" s="39"/>
      <c r="E144" s="9"/>
      <c r="F144" s="20"/>
      <c r="G144" s="13" t="str">
        <f>IF(ISBLANK(Table1[[#This Row],[EARNED]]),"",Table1[[#This Row],[EARNED]])</f>
        <v/>
      </c>
      <c r="H144" s="39"/>
      <c r="I144" s="9"/>
      <c r="J144" s="11"/>
      <c r="K144" s="20"/>
    </row>
    <row r="145" spans="1:11" x14ac:dyDescent="0.3">
      <c r="A145" s="40">
        <v>46296</v>
      </c>
      <c r="B145" s="20"/>
      <c r="C145" s="13"/>
      <c r="D145" s="39"/>
      <c r="E145" s="9"/>
      <c r="F145" s="20"/>
      <c r="G145" s="13" t="str">
        <f>IF(ISBLANK(Table1[[#This Row],[EARNED]]),"",Table1[[#This Row],[EARNED]])</f>
        <v/>
      </c>
      <c r="H145" s="39"/>
      <c r="I145" s="9"/>
      <c r="J145" s="11"/>
      <c r="K145" s="20"/>
    </row>
    <row r="146" spans="1:11" x14ac:dyDescent="0.3">
      <c r="A146" s="40">
        <v>46327</v>
      </c>
      <c r="B146" s="20"/>
      <c r="C146" s="13"/>
      <c r="D146" s="39"/>
      <c r="E146" s="9"/>
      <c r="F146" s="20"/>
      <c r="G146" s="13" t="str">
        <f>IF(ISBLANK(Table1[[#This Row],[EARNED]]),"",Table1[[#This Row],[EARNED]])</f>
        <v/>
      </c>
      <c r="H146" s="39"/>
      <c r="I146" s="9"/>
      <c r="J146" s="11"/>
      <c r="K146" s="20"/>
    </row>
    <row r="147" spans="1:11" x14ac:dyDescent="0.3">
      <c r="A147" s="40"/>
      <c r="B147" s="20"/>
      <c r="C147" s="13"/>
      <c r="D147" s="39"/>
      <c r="E147" s="9"/>
      <c r="F147" s="20"/>
      <c r="G147" s="13" t="str">
        <f>IF(ISBLANK(Table1[[#This Row],[EARNED]]),"",Table1[[#This Row],[EARNED]])</f>
        <v/>
      </c>
      <c r="H147" s="39"/>
      <c r="I147" s="9"/>
      <c r="J147" s="11"/>
      <c r="K147" s="20"/>
    </row>
    <row r="148" spans="1:11" x14ac:dyDescent="0.3">
      <c r="A148" s="40"/>
      <c r="B148" s="20"/>
      <c r="C148" s="13"/>
      <c r="D148" s="39"/>
      <c r="E148" s="9"/>
      <c r="F148" s="20"/>
      <c r="G148" s="13" t="str">
        <f>IF(ISBLANK(Table1[[#This Row],[EARNED]]),"",Table1[[#This Row],[EARNED]])</f>
        <v/>
      </c>
      <c r="H148" s="39"/>
      <c r="I148" s="9"/>
      <c r="J148" s="11"/>
      <c r="K148" s="20"/>
    </row>
    <row r="149" spans="1:11" x14ac:dyDescent="0.3">
      <c r="A149" s="40"/>
      <c r="B149" s="20"/>
      <c r="C149" s="13"/>
      <c r="D149" s="39"/>
      <c r="E149" s="9"/>
      <c r="F149" s="20"/>
      <c r="G149" s="13" t="str">
        <f>IF(ISBLANK(Table1[[#This Row],[EARNED]]),"",Table1[[#This Row],[EARNED]])</f>
        <v/>
      </c>
      <c r="H149" s="39"/>
      <c r="I149" s="9"/>
      <c r="J149" s="11"/>
      <c r="K149" s="20"/>
    </row>
    <row r="150" spans="1:11" x14ac:dyDescent="0.3">
      <c r="A150" s="40"/>
      <c r="B150" s="20"/>
      <c r="C150" s="13"/>
      <c r="D150" s="39"/>
      <c r="E150" s="9"/>
      <c r="F150" s="20"/>
      <c r="G150" s="13" t="str">
        <f>IF(ISBLANK(Table1[[#This Row],[EARNED]]),"",Table1[[#This Row],[EARNED]])</f>
        <v/>
      </c>
      <c r="H150" s="39"/>
      <c r="I150" s="9"/>
      <c r="J150" s="11"/>
      <c r="K150" s="20"/>
    </row>
    <row r="151" spans="1:11" x14ac:dyDescent="0.3">
      <c r="A151" s="40"/>
      <c r="B151" s="20"/>
      <c r="C151" s="13"/>
      <c r="D151" s="39"/>
      <c r="E151" s="9"/>
      <c r="F151" s="20"/>
      <c r="G151" s="13" t="str">
        <f>IF(ISBLANK(Table1[[#This Row],[EARNED]]),"",Table1[[#This Row],[EARNED]])</f>
        <v/>
      </c>
      <c r="H151" s="39"/>
      <c r="I151" s="9"/>
      <c r="J151" s="11"/>
      <c r="K151" s="20"/>
    </row>
    <row r="152" spans="1:11" x14ac:dyDescent="0.3">
      <c r="A152" s="41"/>
      <c r="B152" s="15"/>
      <c r="C152" s="42"/>
      <c r="D152" s="43"/>
      <c r="E152" s="9"/>
      <c r="F152" s="15"/>
      <c r="G152" s="42" t="str">
        <f>IF(ISBLANK(Table1[[#This Row],[EARNED]]),"",Table1[[#This Row],[EARNED]])</f>
        <v/>
      </c>
      <c r="H152" s="43"/>
      <c r="I152" s="9"/>
      <c r="J152" s="12"/>
      <c r="K152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OIC -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67"/>
  <sheetViews>
    <sheetView workbookViewId="0">
      <selection activeCell="G3" sqref="G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>
        <v>84.173000000000002</v>
      </c>
      <c r="B3" s="11">
        <v>126.54</v>
      </c>
      <c r="D3" s="11"/>
      <c r="E3" s="11">
        <v>0</v>
      </c>
      <c r="F3" s="11">
        <v>49</v>
      </c>
      <c r="G3" s="45">
        <f>SUMIFS(F7:F14,E7:E14,E3)+SUMIFS(D7:D66,C7:C66,F3)+D3</f>
        <v>0.10200000000000001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1" t="s">
        <v>38</v>
      </c>
      <c r="J6" s="61"/>
      <c r="K6" s="61"/>
      <c r="L6" s="61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2023-08-02T08:12:05Z</dcterms:modified>
</cp:coreProperties>
</file>