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REGULAR\CTO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2" i="1" l="1"/>
  <c r="G94" i="1" l="1"/>
  <c r="G105" i="1" l="1"/>
  <c r="G104" i="1" l="1"/>
  <c r="G101" i="1" l="1"/>
  <c r="G99" i="1"/>
  <c r="G100" i="1"/>
  <c r="G95" i="1" l="1"/>
  <c r="G90" i="1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1" i="1"/>
  <c r="G93" i="1"/>
  <c r="G96" i="1"/>
  <c r="G97" i="1"/>
  <c r="G98" i="1"/>
  <c r="G102" i="1"/>
  <c r="G103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  <c r="A7" i="3" s="1"/>
</calcChain>
</file>

<file path=xl/sharedStrings.xml><?xml version="1.0" encoding="utf-8"?>
<sst xmlns="http://schemas.openxmlformats.org/spreadsheetml/2006/main" count="158" uniqueCount="117">
  <si>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</si>
  <si>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</si>
  <si>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</si>
  <si>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</si>
  <si>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</si>
  <si>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</si>
  <si>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</si>
  <si>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</si>
  <si>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</si>
  <si>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</si>
  <si>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</si>
  <si>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</si>
  <si>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</si>
  <si>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</si>
  <si>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</si>
  <si>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</si>
  <si>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</si>
  <si>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</si>
  <si>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</si>
  <si>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</si>
  <si>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</si>
  <si>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</si>
  <si>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</si>
  <si>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</si>
  <si>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</si>
  <si>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</si>
  <si>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</si>
  <si>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</si>
  <si>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</si>
  <si>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</si>
  <si>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</si>
  <si>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</si>
  <si>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</si>
  <si>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</si>
  <si>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</si>
  <si>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</si>
  <si>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</si>
  <si>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</si>
  <si>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</si>
  <si>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</si>
  <si>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</si>
  <si>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</si>
  <si>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ADMIN</t>
  </si>
  <si>
    <t>PERMANENT</t>
  </si>
  <si>
    <t>CTO</t>
  </si>
  <si>
    <t>2018</t>
  </si>
  <si>
    <t>SL(1-0-00)</t>
  </si>
  <si>
    <t>11/9/10/2018</t>
  </si>
  <si>
    <t>SP(1-0-00)</t>
  </si>
  <si>
    <t>1/29/2018</t>
  </si>
  <si>
    <t>2/23/2018</t>
  </si>
  <si>
    <t>UL(2-0-00)</t>
  </si>
  <si>
    <t>SP(2-0-00)</t>
  </si>
  <si>
    <t>4/3/4/2018</t>
  </si>
  <si>
    <t>4/13/18/2018</t>
  </si>
  <si>
    <t>4/19/2018</t>
  </si>
  <si>
    <t>5/21/2018</t>
  </si>
  <si>
    <t>SL(2-0-00)</t>
  </si>
  <si>
    <t>8/28/2018</t>
  </si>
  <si>
    <t>8/24/2018</t>
  </si>
  <si>
    <t>9/17/18/2018</t>
  </si>
  <si>
    <t>10/29/2018</t>
  </si>
  <si>
    <t>10/24/2018</t>
  </si>
  <si>
    <t>SOLO</t>
  </si>
  <si>
    <t>FL(1-0-00)</t>
  </si>
  <si>
    <t>12/14/17</t>
  </si>
  <si>
    <t>2019</t>
  </si>
  <si>
    <t>1/30/2019</t>
  </si>
  <si>
    <t>SOLO(5-0-00)</t>
  </si>
  <si>
    <t>SP(3-0-00)</t>
  </si>
  <si>
    <t>2/18-20/2019</t>
  </si>
  <si>
    <t>2/21/22/2019</t>
  </si>
  <si>
    <t>SL(3-0-00)</t>
  </si>
  <si>
    <t>UL(1-0-00)</t>
  </si>
  <si>
    <t>3/18-20/2019</t>
  </si>
  <si>
    <t>3/21/2019</t>
  </si>
  <si>
    <t>3/13/2019</t>
  </si>
  <si>
    <t>5/30/2019</t>
  </si>
  <si>
    <t>7/22/23/2019</t>
  </si>
  <si>
    <t>8/30/2019</t>
  </si>
  <si>
    <t>ML(105-0-00)</t>
  </si>
  <si>
    <t>11/5/19/2/17/20/2019</t>
  </si>
  <si>
    <t>2020</t>
  </si>
  <si>
    <t>UL(10-0-00)</t>
  </si>
  <si>
    <t>2/18/3/2/2020</t>
  </si>
  <si>
    <t>7/17/2020</t>
  </si>
  <si>
    <t>8/24/25/2020</t>
  </si>
  <si>
    <t>2021</t>
  </si>
  <si>
    <t>8/24/26/2021</t>
  </si>
  <si>
    <t>11/4/5/2021</t>
  </si>
  <si>
    <t>FL(3-0-00)</t>
  </si>
  <si>
    <t>2022</t>
  </si>
  <si>
    <t>3/14/2022</t>
  </si>
  <si>
    <t>3/30/2022</t>
  </si>
  <si>
    <t>6/24/27/2022</t>
  </si>
  <si>
    <t>7/202/2022</t>
  </si>
  <si>
    <t>VL(3-0-00)</t>
  </si>
  <si>
    <t>8/10-12/2022</t>
  </si>
  <si>
    <t>2023</t>
  </si>
  <si>
    <t>VL(2-0-0)</t>
  </si>
  <si>
    <t>2/9,10/2023</t>
  </si>
  <si>
    <t>SP(1-0-0)</t>
  </si>
  <si>
    <t>BDAY 4/3/23</t>
  </si>
  <si>
    <t>ANNIV 4/4/23</t>
  </si>
  <si>
    <t>FILIAL 4/5/23</t>
  </si>
  <si>
    <t>4/11,12/2023</t>
  </si>
  <si>
    <t>TOTAL LEAVE BALANCE</t>
  </si>
  <si>
    <t>REPILLO, AMMY LOU</t>
  </si>
  <si>
    <t>FL(2-0-0)</t>
  </si>
  <si>
    <t>SL(1-0-0)</t>
  </si>
  <si>
    <t>VL(4-0-0)</t>
  </si>
  <si>
    <t>5/29-6/1/2023</t>
  </si>
  <si>
    <t>VL(1-0-0)</t>
  </si>
  <si>
    <t>UT(0-2-46)</t>
  </si>
  <si>
    <t>A(3-0-0)</t>
  </si>
  <si>
    <t>11/23-25/2022</t>
  </si>
  <si>
    <t>UT(0-2-30)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</si>
</sst>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ASUS\Desktop\LEAVE-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39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9"/>
  <sheetViews>
    <sheetView tabSelected="1" zoomScaleNormal="100" workbookViewId="0">
      <pane ySplit="3690" topLeftCell="A82" activePane="bottomLeft"/>
      <selection activeCell="B2" sqref="B2:C2"/>
      <selection pane="bottomLeft" activeCell="D95" sqref="D95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107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 t="s">
        <v>42</v>
      </c>
      <c r="C3" s="51"/>
      <c r="D3" s="22" t="s">
        <v>13</v>
      </c>
      <c r="F3" s="57">
        <v>42376</v>
      </c>
      <c r="G3" s="52"/>
      <c r="H3" s="26" t="s">
        <v>11</v>
      </c>
      <c r="I3" s="26"/>
      <c r="J3" s="54"/>
      <c r="K3" s="55"/>
    </row>
    <row r="4" spans="1:11" ht="14.45" customHeight="1" x14ac:dyDescent="0.25">
      <c r="A4" s="18" t="s">
        <v>16</v>
      </c>
      <c r="B4" s="51" t="s">
        <v>43</v>
      </c>
      <c r="C4" s="51"/>
      <c r="D4" s="22" t="s">
        <v>12</v>
      </c>
      <c r="F4" s="52" t="s">
        <v>44</v>
      </c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55.092000000000006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59.75</v>
      </c>
      <c r="J9" s="11"/>
      <c r="K9" s="20"/>
    </row>
    <row r="10" spans="1:11" x14ac:dyDescent="0.25">
      <c r="A10" s="40"/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8" t="s">
        <v>45</v>
      </c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25">
      <c r="A12" s="40">
        <v>43101</v>
      </c>
      <c r="B12" s="20" t="s">
        <v>46</v>
      </c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>
        <v>1</v>
      </c>
      <c r="I12" s="9"/>
      <c r="J12" s="11"/>
      <c r="K12" s="20" t="s">
        <v>47</v>
      </c>
    </row>
    <row r="13" spans="1:11" x14ac:dyDescent="0.25">
      <c r="A13" s="40">
        <v>43132</v>
      </c>
      <c r="B13" s="20" t="s">
        <v>48</v>
      </c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 t="s">
        <v>49</v>
      </c>
    </row>
    <row r="14" spans="1:11" x14ac:dyDescent="0.25">
      <c r="A14" s="40"/>
      <c r="B14" s="20" t="s">
        <v>46</v>
      </c>
      <c r="C14" s="13"/>
      <c r="D14" s="39"/>
      <c r="E14" s="9"/>
      <c r="F14" s="20"/>
      <c r="G14" s="13" t="str">
        <f>IF(ISBLANK(Table1[[#This Row],[EARNED]]),"",Table1[[#This Row],[EARNED]])</f>
        <v/>
      </c>
      <c r="H14" s="39">
        <v>1</v>
      </c>
      <c r="I14" s="9"/>
      <c r="J14" s="11"/>
      <c r="K14" s="20" t="s">
        <v>50</v>
      </c>
    </row>
    <row r="15" spans="1:11" x14ac:dyDescent="0.25">
      <c r="A15" s="40">
        <v>43160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1">
        <v>43191</v>
      </c>
      <c r="B16" s="15" t="s">
        <v>51</v>
      </c>
      <c r="C16" s="42">
        <v>1.25</v>
      </c>
      <c r="D16" s="43"/>
      <c r="E16" s="9"/>
      <c r="F16" s="15"/>
      <c r="G16" s="42">
        <f>IF(ISBLANK(Table1[[#This Row],[EARNED]]),"",Table1[[#This Row],[EARNED]])</f>
        <v>1.25</v>
      </c>
      <c r="H16" s="43">
        <v>2</v>
      </c>
      <c r="I16" s="9"/>
      <c r="J16" s="12"/>
      <c r="K16" s="15" t="s">
        <v>53</v>
      </c>
    </row>
    <row r="17" spans="1:11" x14ac:dyDescent="0.25">
      <c r="A17" s="40"/>
      <c r="B17" s="20" t="s">
        <v>52</v>
      </c>
      <c r="C17" s="13"/>
      <c r="D17" s="39">
        <v>2</v>
      </c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 t="s">
        <v>54</v>
      </c>
    </row>
    <row r="18" spans="1:11" x14ac:dyDescent="0.25">
      <c r="A18" s="40"/>
      <c r="B18" s="20" t="s">
        <v>46</v>
      </c>
      <c r="C18" s="13"/>
      <c r="D18" s="39"/>
      <c r="E18" s="9"/>
      <c r="F18" s="20"/>
      <c r="G18" s="13" t="str">
        <f>IF(ISBLANK(Table1[[#This Row],[EARNED]]),"",Table1[[#This Row],[EARNED]])</f>
        <v/>
      </c>
      <c r="H18" s="39">
        <v>1</v>
      </c>
      <c r="I18" s="9"/>
      <c r="J18" s="11"/>
      <c r="K18" s="20" t="s">
        <v>55</v>
      </c>
    </row>
    <row r="19" spans="1:11" x14ac:dyDescent="0.25">
      <c r="A19" s="40">
        <v>43221</v>
      </c>
      <c r="B19" s="20" t="s">
        <v>46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>
        <v>1</v>
      </c>
      <c r="I19" s="9"/>
      <c r="J19" s="11"/>
      <c r="K19" s="20" t="s">
        <v>56</v>
      </c>
    </row>
    <row r="20" spans="1:11" x14ac:dyDescent="0.25">
      <c r="A20" s="40"/>
      <c r="B20" s="20" t="s">
        <v>46</v>
      </c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>
        <v>1</v>
      </c>
      <c r="I20" s="9"/>
      <c r="J20" s="11"/>
      <c r="K20" s="49">
        <v>43440</v>
      </c>
    </row>
    <row r="21" spans="1:11" x14ac:dyDescent="0.25">
      <c r="A21" s="40">
        <v>43252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43282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0">
        <v>43313</v>
      </c>
      <c r="B23" s="20" t="s">
        <v>57</v>
      </c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>
        <v>2</v>
      </c>
      <c r="I23" s="9"/>
      <c r="J23" s="11"/>
      <c r="K23" s="20" t="s">
        <v>58</v>
      </c>
    </row>
    <row r="24" spans="1:11" x14ac:dyDescent="0.25">
      <c r="A24" s="40"/>
      <c r="B24" s="20" t="s">
        <v>46</v>
      </c>
      <c r="C24" s="13"/>
      <c r="D24" s="39"/>
      <c r="E24" s="9"/>
      <c r="F24" s="20"/>
      <c r="G24" s="13" t="str">
        <f>IF(ISBLANK(Table1[[#This Row],[EARNED]]),"",Table1[[#This Row],[EARNED]])</f>
        <v/>
      </c>
      <c r="H24" s="39">
        <v>1</v>
      </c>
      <c r="I24" s="9"/>
      <c r="J24" s="11"/>
      <c r="K24" s="20" t="s">
        <v>59</v>
      </c>
    </row>
    <row r="25" spans="1:11" x14ac:dyDescent="0.25">
      <c r="A25" s="40">
        <v>43344</v>
      </c>
      <c r="B25" s="20" t="s">
        <v>57</v>
      </c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>
        <v>2</v>
      </c>
      <c r="I25" s="9"/>
      <c r="J25" s="11"/>
      <c r="K25" s="20" t="s">
        <v>60</v>
      </c>
    </row>
    <row r="26" spans="1:11" x14ac:dyDescent="0.25">
      <c r="A26" s="40">
        <v>43374</v>
      </c>
      <c r="B26" s="20" t="s">
        <v>46</v>
      </c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>
        <v>1</v>
      </c>
      <c r="I26" s="9"/>
      <c r="J26" s="11"/>
      <c r="K26" s="20" t="s">
        <v>61</v>
      </c>
    </row>
    <row r="27" spans="1:11" x14ac:dyDescent="0.25">
      <c r="A27" s="40"/>
      <c r="B27" s="20" t="s">
        <v>46</v>
      </c>
      <c r="C27" s="13"/>
      <c r="D27" s="39"/>
      <c r="E27" s="9"/>
      <c r="F27" s="20"/>
      <c r="G27" s="13" t="str">
        <f>IF(ISBLANK(Table1[[#This Row],[EARNED]]),"",Table1[[#This Row],[EARNED]])</f>
        <v/>
      </c>
      <c r="H27" s="39">
        <v>1</v>
      </c>
      <c r="I27" s="9"/>
      <c r="J27" s="11"/>
      <c r="K27" s="20" t="s">
        <v>62</v>
      </c>
    </row>
    <row r="28" spans="1:11" x14ac:dyDescent="0.25">
      <c r="A28" s="40"/>
      <c r="B28" s="20" t="s">
        <v>63</v>
      </c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49">
        <v>43354</v>
      </c>
    </row>
    <row r="29" spans="1:11" x14ac:dyDescent="0.25">
      <c r="A29" s="40">
        <v>43405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0">
        <v>43435</v>
      </c>
      <c r="B30" s="20" t="s">
        <v>51</v>
      </c>
      <c r="C30" s="13">
        <v>1.25</v>
      </c>
      <c r="D30" s="39">
        <v>2</v>
      </c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 t="s">
        <v>65</v>
      </c>
    </row>
    <row r="31" spans="1:11" x14ac:dyDescent="0.25">
      <c r="A31" s="40"/>
      <c r="B31" s="20" t="s">
        <v>64</v>
      </c>
      <c r="C31" s="13"/>
      <c r="D31" s="39">
        <v>1</v>
      </c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8" t="s">
        <v>66</v>
      </c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>
        <v>43466</v>
      </c>
      <c r="B33" s="20" t="s">
        <v>46</v>
      </c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>
        <v>1</v>
      </c>
      <c r="I33" s="9"/>
      <c r="J33" s="11"/>
      <c r="K33" s="20" t="s">
        <v>67</v>
      </c>
    </row>
    <row r="34" spans="1:11" x14ac:dyDescent="0.25">
      <c r="A34" s="40">
        <v>43497</v>
      </c>
      <c r="B34" s="20" t="s">
        <v>68</v>
      </c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49">
        <v>43771</v>
      </c>
    </row>
    <row r="35" spans="1:11" x14ac:dyDescent="0.25">
      <c r="A35" s="40"/>
      <c r="B35" s="20" t="s">
        <v>69</v>
      </c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 t="s">
        <v>70</v>
      </c>
    </row>
    <row r="36" spans="1:11" x14ac:dyDescent="0.25">
      <c r="A36" s="40"/>
      <c r="B36" s="20" t="s">
        <v>51</v>
      </c>
      <c r="C36" s="13"/>
      <c r="D36" s="39">
        <v>2</v>
      </c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 t="s">
        <v>71</v>
      </c>
    </row>
    <row r="37" spans="1:11" x14ac:dyDescent="0.25">
      <c r="A37" s="40">
        <v>43525</v>
      </c>
      <c r="B37" s="20" t="s">
        <v>46</v>
      </c>
      <c r="C37" s="13"/>
      <c r="D37" s="39"/>
      <c r="E37" s="9"/>
      <c r="F37" s="20"/>
      <c r="G37" s="13" t="str">
        <f>IF(ISBLANK(Table1[[#This Row],[EARNED]]),"",Table1[[#This Row],[EARNED]])</f>
        <v/>
      </c>
      <c r="H37" s="39">
        <v>1</v>
      </c>
      <c r="I37" s="9"/>
      <c r="J37" s="11"/>
      <c r="K37" s="20" t="s">
        <v>76</v>
      </c>
    </row>
    <row r="38" spans="1:11" x14ac:dyDescent="0.25">
      <c r="A38" s="40"/>
      <c r="B38" s="20" t="s">
        <v>72</v>
      </c>
      <c r="C38" s="13"/>
      <c r="D38" s="39"/>
      <c r="E38" s="9"/>
      <c r="F38" s="20"/>
      <c r="G38" s="13" t="str">
        <f>IF(ISBLANK(Table1[[#This Row],[EARNED]]),"",Table1[[#This Row],[EARNED]])</f>
        <v/>
      </c>
      <c r="H38" s="39">
        <v>3</v>
      </c>
      <c r="I38" s="9"/>
      <c r="J38" s="11"/>
      <c r="K38" s="20" t="s">
        <v>74</v>
      </c>
    </row>
    <row r="39" spans="1:11" x14ac:dyDescent="0.25">
      <c r="A39" s="40"/>
      <c r="B39" s="20" t="s">
        <v>73</v>
      </c>
      <c r="C39" s="13">
        <v>1.25</v>
      </c>
      <c r="D39" s="39">
        <v>1</v>
      </c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 t="s">
        <v>75</v>
      </c>
    </row>
    <row r="40" spans="1:11" x14ac:dyDescent="0.25">
      <c r="A40" s="40">
        <v>43556</v>
      </c>
      <c r="B40" s="20" t="s">
        <v>46</v>
      </c>
      <c r="C40" s="13"/>
      <c r="D40" s="39"/>
      <c r="E40" s="9"/>
      <c r="F40" s="20"/>
      <c r="G40" s="13" t="str">
        <f>IF(ISBLANK(Table1[[#This Row],[EARNED]]),"",Table1[[#This Row],[EARNED]])</f>
        <v/>
      </c>
      <c r="H40" s="39">
        <v>1</v>
      </c>
      <c r="I40" s="9"/>
      <c r="J40" s="11"/>
      <c r="K40" s="49">
        <v>43559</v>
      </c>
    </row>
    <row r="41" spans="1:11" x14ac:dyDescent="0.25">
      <c r="A41" s="40"/>
      <c r="B41" s="20" t="s">
        <v>46</v>
      </c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>
        <v>1</v>
      </c>
      <c r="I41" s="9"/>
      <c r="J41" s="11"/>
      <c r="K41" s="49">
        <v>43681</v>
      </c>
    </row>
    <row r="42" spans="1:11" x14ac:dyDescent="0.25">
      <c r="A42" s="40">
        <v>43586</v>
      </c>
      <c r="B42" s="20" t="s">
        <v>46</v>
      </c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>
        <v>1</v>
      </c>
      <c r="I42" s="9"/>
      <c r="J42" s="11"/>
      <c r="K42" s="20" t="s">
        <v>77</v>
      </c>
    </row>
    <row r="43" spans="1:11" x14ac:dyDescent="0.25">
      <c r="A43" s="40">
        <v>43617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v>43647</v>
      </c>
      <c r="B44" s="20" t="s">
        <v>51</v>
      </c>
      <c r="C44" s="13"/>
      <c r="D44" s="39">
        <v>2</v>
      </c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 t="s">
        <v>78</v>
      </c>
    </row>
    <row r="45" spans="1:11" x14ac:dyDescent="0.25">
      <c r="A45" s="40"/>
      <c r="B45" s="20" t="s">
        <v>73</v>
      </c>
      <c r="C45" s="13">
        <v>1.25</v>
      </c>
      <c r="D45" s="39">
        <v>1</v>
      </c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 t="s">
        <v>79</v>
      </c>
    </row>
    <row r="46" spans="1:11" x14ac:dyDescent="0.25">
      <c r="A46" s="40">
        <v>43678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v>43709</v>
      </c>
      <c r="B47" s="20" t="s">
        <v>46</v>
      </c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>
        <v>1</v>
      </c>
      <c r="I47" s="9"/>
      <c r="J47" s="11"/>
      <c r="K47" s="49">
        <v>43625</v>
      </c>
    </row>
    <row r="48" spans="1:11" x14ac:dyDescent="0.25">
      <c r="A48" s="40"/>
      <c r="B48" s="20" t="s">
        <v>46</v>
      </c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>
        <v>1</v>
      </c>
      <c r="I48" s="9"/>
      <c r="J48" s="11"/>
      <c r="K48" s="49">
        <v>43565</v>
      </c>
    </row>
    <row r="49" spans="1:11" x14ac:dyDescent="0.25">
      <c r="A49" s="40">
        <v>43739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0">
        <v>43770</v>
      </c>
      <c r="B50" s="20" t="s">
        <v>80</v>
      </c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 t="s">
        <v>81</v>
      </c>
    </row>
    <row r="51" spans="1:11" x14ac:dyDescent="0.25">
      <c r="A51" s="40">
        <v>43800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8" t="s">
        <v>82</v>
      </c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>
        <v>43831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0">
        <v>43862</v>
      </c>
      <c r="B54" s="20" t="s">
        <v>83</v>
      </c>
      <c r="C54" s="13">
        <v>1.25</v>
      </c>
      <c r="D54" s="39">
        <v>10</v>
      </c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 t="s">
        <v>84</v>
      </c>
    </row>
    <row r="55" spans="1:11" x14ac:dyDescent="0.25">
      <c r="A55" s="40">
        <v>43891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0">
        <v>43922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0">
        <v>43952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v>43983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>
        <v>44013</v>
      </c>
      <c r="B59" s="20" t="s">
        <v>46</v>
      </c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>
        <v>1</v>
      </c>
      <c r="I59" s="9"/>
      <c r="J59" s="11"/>
      <c r="K59" s="20" t="s">
        <v>85</v>
      </c>
    </row>
    <row r="60" spans="1:11" x14ac:dyDescent="0.25">
      <c r="A60" s="40">
        <v>44044</v>
      </c>
      <c r="B60" s="20" t="s">
        <v>46</v>
      </c>
      <c r="C60" s="13"/>
      <c r="D60" s="39"/>
      <c r="E60" s="9"/>
      <c r="F60" s="20"/>
      <c r="G60" s="13" t="str">
        <f>IF(ISBLANK(Table1[[#This Row],[EARNED]]),"",Table1[[#This Row],[EARNED]])</f>
        <v/>
      </c>
      <c r="H60" s="39">
        <v>1</v>
      </c>
      <c r="I60" s="9"/>
      <c r="J60" s="11"/>
      <c r="K60" s="20" t="s">
        <v>86</v>
      </c>
    </row>
    <row r="61" spans="1:11" x14ac:dyDescent="0.25">
      <c r="A61" s="40"/>
      <c r="B61" s="20" t="s">
        <v>48</v>
      </c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49">
        <v>43992</v>
      </c>
    </row>
    <row r="62" spans="1:11" x14ac:dyDescent="0.25">
      <c r="A62" s="40">
        <v>44075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25">
      <c r="A63" s="40">
        <v>44105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0">
        <v>44136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0">
        <v>44166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8" t="s">
        <v>87</v>
      </c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>
        <v>44197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0">
        <v>44228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25">
      <c r="A69" s="40">
        <v>44256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25">
      <c r="A70" s="40">
        <v>44287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25">
      <c r="A71" s="40">
        <v>44317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25">
      <c r="A72" s="40">
        <v>44378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25">
      <c r="A73" s="40">
        <v>44409</v>
      </c>
      <c r="B73" s="20" t="s">
        <v>52</v>
      </c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 t="s">
        <v>88</v>
      </c>
    </row>
    <row r="74" spans="1:11" x14ac:dyDescent="0.25">
      <c r="A74" s="40">
        <v>44440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25">
      <c r="A75" s="40">
        <v>44470</v>
      </c>
      <c r="B75" s="20" t="s">
        <v>57</v>
      </c>
      <c r="C75" s="13">
        <v>1.25</v>
      </c>
      <c r="D75" s="39">
        <v>2</v>
      </c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 t="s">
        <v>89</v>
      </c>
    </row>
    <row r="76" spans="1:11" x14ac:dyDescent="0.25">
      <c r="A76" s="40">
        <v>44501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25">
      <c r="A77" s="40">
        <v>44531</v>
      </c>
      <c r="B77" s="20" t="s">
        <v>90</v>
      </c>
      <c r="C77" s="13">
        <v>1.25</v>
      </c>
      <c r="D77" s="39">
        <v>3</v>
      </c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25">
      <c r="A78" s="48" t="s">
        <v>91</v>
      </c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>
        <v>44562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25">
      <c r="A80" s="40">
        <v>44593</v>
      </c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>
        <v>44621</v>
      </c>
      <c r="B81" s="20" t="s">
        <v>46</v>
      </c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 t="s">
        <v>92</v>
      </c>
    </row>
    <row r="82" spans="1:11" x14ac:dyDescent="0.25">
      <c r="A82" s="40"/>
      <c r="B82" s="20" t="s">
        <v>48</v>
      </c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>
        <v>1</v>
      </c>
      <c r="I82" s="9"/>
      <c r="J82" s="11"/>
      <c r="K82" s="20" t="s">
        <v>93</v>
      </c>
    </row>
    <row r="83" spans="1:11" x14ac:dyDescent="0.25">
      <c r="A83" s="40">
        <v>44652</v>
      </c>
      <c r="B83" s="20"/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25">
      <c r="A84" s="40">
        <v>44682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25">
      <c r="A85" s="40">
        <v>44713</v>
      </c>
      <c r="B85" s="20" t="s">
        <v>57</v>
      </c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>
        <v>2</v>
      </c>
      <c r="I85" s="9"/>
      <c r="J85" s="11"/>
      <c r="K85" s="20" t="s">
        <v>94</v>
      </c>
    </row>
    <row r="86" spans="1:11" x14ac:dyDescent="0.25">
      <c r="A86" s="40">
        <v>44743</v>
      </c>
      <c r="B86" s="20" t="s">
        <v>46</v>
      </c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>
        <v>1</v>
      </c>
      <c r="I86" s="9"/>
      <c r="J86" s="11"/>
      <c r="K86" s="20" t="s">
        <v>95</v>
      </c>
    </row>
    <row r="87" spans="1:11" x14ac:dyDescent="0.25">
      <c r="A87" s="40">
        <v>44774</v>
      </c>
      <c r="B87" s="20" t="s">
        <v>96</v>
      </c>
      <c r="C87" s="13">
        <v>1.25</v>
      </c>
      <c r="D87" s="39">
        <v>3</v>
      </c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 t="s">
        <v>97</v>
      </c>
    </row>
    <row r="88" spans="1:11" x14ac:dyDescent="0.25">
      <c r="A88" s="40">
        <v>44805</v>
      </c>
      <c r="B88" s="20" t="s">
        <v>46</v>
      </c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>
        <v>1</v>
      </c>
      <c r="I88" s="9"/>
      <c r="J88" s="11"/>
      <c r="K88" s="49">
        <v>44816</v>
      </c>
    </row>
    <row r="89" spans="1:11" x14ac:dyDescent="0.25">
      <c r="A89" s="40">
        <v>44835</v>
      </c>
      <c r="B89" s="20" t="s">
        <v>46</v>
      </c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>
        <v>1</v>
      </c>
      <c r="I89" s="9"/>
      <c r="J89" s="11"/>
      <c r="K89" s="49">
        <v>44861</v>
      </c>
    </row>
    <row r="90" spans="1:11" x14ac:dyDescent="0.25">
      <c r="A90" s="40"/>
      <c r="B90" s="20" t="s">
        <v>46</v>
      </c>
      <c r="C90" s="13"/>
      <c r="D90" s="39"/>
      <c r="E90" s="9"/>
      <c r="F90" s="20"/>
      <c r="G90" s="13" t="str">
        <f>IF(ISBLANK(Table1[[#This Row],[EARNED]]),"",Table1[[#This Row],[EARNED]])</f>
        <v/>
      </c>
      <c r="H90" s="39">
        <v>1</v>
      </c>
      <c r="I90" s="9"/>
      <c r="J90" s="11"/>
      <c r="K90" s="49">
        <v>44841</v>
      </c>
    </row>
    <row r="91" spans="1:11" x14ac:dyDescent="0.25">
      <c r="A91" s="40">
        <v>44866</v>
      </c>
      <c r="B91" s="20" t="s">
        <v>114</v>
      </c>
      <c r="C91" s="13">
        <v>1.25</v>
      </c>
      <c r="D91" s="39">
        <v>3</v>
      </c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 t="s">
        <v>115</v>
      </c>
    </row>
    <row r="92" spans="1:11" x14ac:dyDescent="0.25">
      <c r="A92" s="40"/>
      <c r="B92" s="20" t="s">
        <v>116</v>
      </c>
      <c r="C92" s="13"/>
      <c r="D92" s="39">
        <v>0.312</v>
      </c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>
        <v>44896</v>
      </c>
      <c r="B93" s="20" t="s">
        <v>108</v>
      </c>
      <c r="C93" s="13">
        <v>1.25</v>
      </c>
      <c r="D93" s="39">
        <v>2</v>
      </c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25">
      <c r="A94" s="40"/>
      <c r="B94" s="20" t="s">
        <v>113</v>
      </c>
      <c r="C94" s="13"/>
      <c r="D94" s="39">
        <v>0.34599999999999997</v>
      </c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8" t="s">
        <v>98</v>
      </c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>
        <v>44927</v>
      </c>
      <c r="B96" s="20" t="s">
        <v>46</v>
      </c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>
        <v>1</v>
      </c>
      <c r="I96" s="9"/>
      <c r="J96" s="11"/>
      <c r="K96" s="49">
        <v>44931</v>
      </c>
    </row>
    <row r="97" spans="1:11" x14ac:dyDescent="0.25">
      <c r="A97" s="40">
        <v>44958</v>
      </c>
      <c r="B97" s="20" t="s">
        <v>99</v>
      </c>
      <c r="C97" s="13">
        <v>1.25</v>
      </c>
      <c r="D97" s="39">
        <v>2</v>
      </c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 t="s">
        <v>100</v>
      </c>
    </row>
    <row r="98" spans="1:11" x14ac:dyDescent="0.25">
      <c r="A98" s="40">
        <v>44986</v>
      </c>
      <c r="B98" s="20" t="s">
        <v>101</v>
      </c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 t="s">
        <v>102</v>
      </c>
    </row>
    <row r="99" spans="1:11" x14ac:dyDescent="0.25">
      <c r="A99" s="40"/>
      <c r="B99" s="20" t="s">
        <v>101</v>
      </c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 t="s">
        <v>103</v>
      </c>
    </row>
    <row r="100" spans="1:11" x14ac:dyDescent="0.25">
      <c r="A100" s="40"/>
      <c r="B100" s="20" t="s">
        <v>101</v>
      </c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 t="s">
        <v>104</v>
      </c>
    </row>
    <row r="101" spans="1:11" x14ac:dyDescent="0.25">
      <c r="A101" s="40"/>
      <c r="B101" s="20" t="s">
        <v>99</v>
      </c>
      <c r="C101" s="13"/>
      <c r="D101" s="39">
        <v>2</v>
      </c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 t="s">
        <v>105</v>
      </c>
    </row>
    <row r="102" spans="1:11" x14ac:dyDescent="0.25">
      <c r="A102" s="40">
        <v>45017</v>
      </c>
      <c r="B102" s="20" t="s">
        <v>109</v>
      </c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>
        <v>1</v>
      </c>
      <c r="I102" s="9"/>
      <c r="J102" s="11"/>
      <c r="K102" s="49">
        <v>45042</v>
      </c>
    </row>
    <row r="103" spans="1:11" x14ac:dyDescent="0.25">
      <c r="A103" s="40">
        <v>45047</v>
      </c>
      <c r="B103" s="20" t="s">
        <v>109</v>
      </c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>
        <v>1</v>
      </c>
      <c r="I103" s="9"/>
      <c r="J103" s="11"/>
      <c r="K103" s="49">
        <v>45054</v>
      </c>
    </row>
    <row r="104" spans="1:11" x14ac:dyDescent="0.25">
      <c r="A104" s="40"/>
      <c r="B104" s="20" t="s">
        <v>109</v>
      </c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>
        <v>1</v>
      </c>
      <c r="I104" s="9"/>
      <c r="J104" s="11"/>
      <c r="K104" s="49">
        <v>45061</v>
      </c>
    </row>
    <row r="105" spans="1:11" x14ac:dyDescent="0.25">
      <c r="A105" s="40"/>
      <c r="B105" s="20" t="s">
        <v>110</v>
      </c>
      <c r="C105" s="13"/>
      <c r="D105" s="39">
        <v>4</v>
      </c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49" t="s">
        <v>111</v>
      </c>
    </row>
    <row r="106" spans="1:11" x14ac:dyDescent="0.25">
      <c r="A106" s="40">
        <v>45078</v>
      </c>
      <c r="B106" s="20"/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25">
      <c r="A107" s="40">
        <v>45108</v>
      </c>
      <c r="B107" s="20" t="s">
        <v>112</v>
      </c>
      <c r="C107" s="13"/>
      <c r="D107" s="39">
        <v>1</v>
      </c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49">
        <v>45118</v>
      </c>
    </row>
    <row r="108" spans="1:11" x14ac:dyDescent="0.25">
      <c r="A108" s="40">
        <v>45139</v>
      </c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>
        <v>45170</v>
      </c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>
        <v>45200</v>
      </c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>
        <v>45231</v>
      </c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>
        <v>45261</v>
      </c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>
        <v>45292</v>
      </c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>
        <v>45323</v>
      </c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25">
      <c r="A135" s="40"/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25">
      <c r="A136" s="40"/>
      <c r="B136" s="20"/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25">
      <c r="A137" s="40"/>
      <c r="B137" s="20"/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25">
      <c r="A138" s="40"/>
      <c r="B138" s="20"/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/>
    </row>
    <row r="139" spans="1:11" x14ac:dyDescent="0.25">
      <c r="A139" s="41"/>
      <c r="B139" s="15"/>
      <c r="C139" s="42"/>
      <c r="D139" s="43"/>
      <c r="E139" s="9"/>
      <c r="F139" s="15"/>
      <c r="G139" s="42" t="str">
        <f>IF(ISBLANK(Table1[[#This Row],[EARNED]]),"",Table1[[#This Row],[EARNED]])</f>
        <v/>
      </c>
      <c r="H139" s="43"/>
      <c r="I139" s="9"/>
      <c r="J139" s="12"/>
      <c r="K139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OIC -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17.5</v>
      </c>
      <c r="B3" s="11">
        <v>15.5</v>
      </c>
      <c r="D3" s="11"/>
      <c r="E3" s="11">
        <v>2</v>
      </c>
      <c r="F3" s="11">
        <v>30</v>
      </c>
      <c r="G3" s="45">
        <f>SUMIFS(F7:F14,E7:E14,E3)+SUMIFS(D7:D66,C7:C66,F3)+D3</f>
        <v>0.312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A6" s="2" t="s">
        <v>106</v>
      </c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25">
      <c r="A7" s="9">
        <f>SUM(Sheet1!E9,Sheet1!I9)</f>
        <v>114.84200000000001</v>
      </c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2023-08-02T07:58:46Z</dcterms:modified>
</cp:coreProperties>
</file>