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8" yWindow="-108" windowWidth="19416" windowHeight="1101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24519"/>
</workbook>
</file>

<file path=xl/calcChain.xml><?xml version="1.0" encoding="utf-8"?>
<calcChain xmlns="http://schemas.openxmlformats.org/spreadsheetml/2006/main">
  <c r="G630" i="1"/>
  <c r="G626"/>
  <c r="G637"/>
  <c r="G641"/>
  <c r="G643"/>
  <c r="G642"/>
  <c r="G644"/>
  <c r="A627"/>
  <c r="A628" s="1"/>
  <c r="A629" s="1"/>
  <c r="A631" s="1"/>
  <c r="A632" s="1"/>
  <c r="A633" s="1"/>
  <c r="G619"/>
  <c r="G621"/>
  <c r="G622"/>
  <c r="G609"/>
  <c r="G606"/>
  <c r="G607"/>
  <c r="G610"/>
  <c r="A608"/>
  <c r="A611" s="1"/>
  <c r="A612" s="1"/>
  <c r="A613" s="1"/>
  <c r="A614" s="1"/>
  <c r="A615" s="1"/>
  <c r="A616" s="1"/>
  <c r="A617" s="1"/>
  <c r="A618" s="1"/>
  <c r="A620" s="1"/>
  <c r="A623" s="1"/>
  <c r="G598"/>
  <c r="G591"/>
  <c r="G590"/>
  <c r="A592"/>
  <c r="A593" s="1"/>
  <c r="A594" s="1"/>
  <c r="A595" s="1"/>
  <c r="A596" s="1"/>
  <c r="A597" s="1"/>
  <c r="A599" s="1"/>
  <c r="A600" s="1"/>
  <c r="A601" s="1"/>
  <c r="A602" s="1"/>
  <c r="A603" s="1"/>
  <c r="G585"/>
  <c r="G478"/>
  <c r="G3" i="3"/>
  <c r="G489" i="1" l="1"/>
  <c r="G488"/>
  <c r="G485"/>
  <c r="G484"/>
  <c r="G477"/>
  <c r="G479"/>
  <c r="G480"/>
  <c r="G471"/>
  <c r="G472"/>
  <c r="G467"/>
  <c r="G468"/>
  <c r="G464"/>
  <c r="G458"/>
  <c r="G459"/>
  <c r="A460"/>
  <c r="A461" s="1"/>
  <c r="A462" s="1"/>
  <c r="A463" s="1"/>
  <c r="A465" s="1"/>
  <c r="A466" s="1"/>
  <c r="A469" s="1"/>
  <c r="A470" s="1"/>
  <c r="A473" s="1"/>
  <c r="A474" s="1"/>
  <c r="A475" s="1"/>
  <c r="G451"/>
  <c r="G448"/>
  <c r="G449"/>
  <c r="G444"/>
  <c r="G445"/>
  <c r="G441"/>
  <c r="G440"/>
  <c r="A438"/>
  <c r="A439" s="1"/>
  <c r="A442" s="1"/>
  <c r="A443" s="1"/>
  <c r="A446" s="1"/>
  <c r="A447" s="1"/>
  <c r="A450" s="1"/>
  <c r="A452" s="1"/>
  <c r="A453" s="1"/>
  <c r="A454" s="1"/>
  <c r="A455" s="1"/>
  <c r="G434"/>
  <c r="G435"/>
  <c r="G431"/>
  <c r="G429"/>
  <c r="G426"/>
  <c r="G427"/>
  <c r="G423"/>
  <c r="G418"/>
  <c r="G421"/>
  <c r="G419"/>
  <c r="G415"/>
  <c r="G416"/>
  <c r="G412"/>
  <c r="G413"/>
  <c r="G446"/>
  <c r="G443"/>
  <c r="G442"/>
  <c r="G439"/>
  <c r="G438"/>
  <c r="G453"/>
  <c r="G450"/>
  <c r="G452"/>
  <c r="G454"/>
  <c r="G455"/>
  <c r="G456"/>
  <c r="G457"/>
  <c r="G437"/>
  <c r="G447"/>
  <c r="G460"/>
  <c r="G461"/>
  <c r="G462"/>
  <c r="G463"/>
  <c r="G465"/>
  <c r="G466"/>
  <c r="G469"/>
  <c r="G470"/>
  <c r="G473"/>
  <c r="G474"/>
  <c r="G475"/>
  <c r="A411"/>
  <c r="A414" s="1"/>
  <c r="A417" s="1"/>
  <c r="A420" s="1"/>
  <c r="A422" s="1"/>
  <c r="A424" s="1"/>
  <c r="A425" s="1"/>
  <c r="A428" s="1"/>
  <c r="A430" s="1"/>
  <c r="A432" s="1"/>
  <c r="A433" s="1"/>
  <c r="G405"/>
  <c r="G406"/>
  <c r="G402"/>
  <c r="G399"/>
  <c r="G400"/>
  <c r="G394"/>
  <c r="G393"/>
  <c r="G395"/>
  <c r="G391"/>
  <c r="G389"/>
  <c r="G387"/>
  <c r="G386"/>
  <c r="A388"/>
  <c r="A390" s="1"/>
  <c r="A392" s="1"/>
  <c r="A396" s="1"/>
  <c r="A397" s="1"/>
  <c r="A398" s="1"/>
  <c r="A401" s="1"/>
  <c r="A403" s="1"/>
  <c r="A404" s="1"/>
  <c r="A407" s="1"/>
  <c r="A408" s="1"/>
  <c r="G390"/>
  <c r="G392"/>
  <c r="G388"/>
  <c r="G417"/>
  <c r="G414"/>
  <c r="G411"/>
  <c r="G408"/>
  <c r="G409"/>
  <c r="G410"/>
  <c r="G404"/>
  <c r="G403"/>
  <c r="G407"/>
  <c r="G385"/>
  <c r="G398"/>
  <c r="G397"/>
  <c r="G396"/>
  <c r="G401"/>
  <c r="G382"/>
  <c r="G378"/>
  <c r="G375"/>
  <c r="G376"/>
  <c r="G373"/>
  <c r="G370"/>
  <c r="G367"/>
  <c r="G368"/>
  <c r="G364"/>
  <c r="A365"/>
  <c r="A366" s="1"/>
  <c r="A369" s="1"/>
  <c r="A371" s="1"/>
  <c r="A372" s="1"/>
  <c r="A374" s="1"/>
  <c r="A377" s="1"/>
  <c r="A379" s="1"/>
  <c r="A380" s="1"/>
  <c r="A381" s="1"/>
  <c r="A383" s="1"/>
  <c r="G359"/>
  <c r="G357"/>
  <c r="G352"/>
  <c r="G353"/>
  <c r="G354"/>
  <c r="G350"/>
  <c r="G347"/>
  <c r="G345"/>
  <c r="G342"/>
  <c r="A343"/>
  <c r="A344" s="1"/>
  <c r="A346" s="1"/>
  <c r="A348" s="1"/>
  <c r="A349" s="1"/>
  <c r="A351" s="1"/>
  <c r="A355" s="1"/>
  <c r="A356" s="1"/>
  <c r="A358" s="1"/>
  <c r="A360" s="1"/>
  <c r="A361" s="1"/>
  <c r="G348"/>
  <c r="G355"/>
  <c r="G356"/>
  <c r="G346"/>
  <c r="G349"/>
  <c r="G361"/>
  <c r="G362"/>
  <c r="G360"/>
  <c r="G358"/>
  <c r="G351"/>
  <c r="G344"/>
  <c r="G343"/>
  <c r="G341"/>
  <c r="G363"/>
  <c r="G369"/>
  <c r="G374"/>
  <c r="G372"/>
  <c r="G379"/>
  <c r="G381"/>
  <c r="G422"/>
  <c r="G420"/>
  <c r="G384"/>
  <c r="G425"/>
  <c r="G366"/>
  <c r="G337"/>
  <c r="G333"/>
  <c r="G327"/>
  <c r="G324"/>
  <c r="A325"/>
  <c r="A326" s="1"/>
  <c r="A328" s="1"/>
  <c r="A329" s="1"/>
  <c r="A330" s="1"/>
  <c r="A331" s="1"/>
  <c r="A332" s="1"/>
  <c r="A334" s="1"/>
  <c r="A335" s="1"/>
  <c r="A336" s="1"/>
  <c r="A338" s="1"/>
  <c r="G330"/>
  <c r="G336"/>
  <c r="G331"/>
  <c r="G335"/>
  <c r="G339"/>
  <c r="G334"/>
  <c r="G365"/>
  <c r="G371"/>
  <c r="G332"/>
  <c r="G383"/>
  <c r="G340"/>
  <c r="G338"/>
  <c r="G329"/>
  <c r="G380"/>
  <c r="G377"/>
  <c r="G328"/>
  <c r="G325"/>
  <c r="G428"/>
  <c r="G326"/>
  <c r="G424"/>
  <c r="G323"/>
  <c r="G319"/>
  <c r="G313"/>
  <c r="G314"/>
  <c r="G315"/>
  <c r="G308"/>
  <c r="G304"/>
  <c r="G305"/>
  <c r="G302"/>
  <c r="A303"/>
  <c r="A306" s="1"/>
  <c r="A307" s="1"/>
  <c r="A309" s="1"/>
  <c r="A310" s="1"/>
  <c r="A311" s="1"/>
  <c r="A312" s="1"/>
  <c r="A316" s="1"/>
  <c r="A317" s="1"/>
  <c r="A318" s="1"/>
  <c r="A320" s="1"/>
  <c r="G310"/>
  <c r="G309"/>
  <c r="G307"/>
  <c r="G303"/>
  <c r="G301"/>
  <c r="G306"/>
  <c r="G311"/>
  <c r="G312"/>
  <c r="G316"/>
  <c r="G300"/>
  <c r="G317"/>
  <c r="G318"/>
  <c r="G320"/>
  <c r="G298"/>
  <c r="G293"/>
  <c r="G294"/>
  <c r="G289"/>
  <c r="G290"/>
  <c r="G285"/>
  <c r="G286"/>
  <c r="G283"/>
  <c r="G279"/>
  <c r="G280"/>
  <c r="G281"/>
  <c r="G275"/>
  <c r="G276"/>
  <c r="A277"/>
  <c r="A278" s="1"/>
  <c r="A282" s="1"/>
  <c r="A284" s="1"/>
  <c r="A287" s="1"/>
  <c r="A288" s="1"/>
  <c r="A291" s="1"/>
  <c r="A292" s="1"/>
  <c r="A295" s="1"/>
  <c r="A296" s="1"/>
  <c r="A297" s="1"/>
  <c r="G284"/>
  <c r="G282"/>
  <c r="G287"/>
  <c r="G288"/>
  <c r="G291"/>
  <c r="G292"/>
  <c r="G296"/>
  <c r="G297"/>
  <c r="G295"/>
  <c r="G274"/>
  <c r="G273"/>
  <c r="G277"/>
  <c r="G278"/>
  <c r="G299"/>
  <c r="G271"/>
  <c r="G272"/>
  <c r="G267"/>
  <c r="G268"/>
  <c r="G269"/>
  <c r="G264"/>
  <c r="G265"/>
  <c r="G262"/>
  <c r="G259"/>
  <c r="G260"/>
  <c r="G256"/>
  <c r="G257"/>
  <c r="G252"/>
  <c r="G251"/>
  <c r="G250"/>
  <c r="G253"/>
  <c r="G248"/>
  <c r="G245"/>
  <c r="G244"/>
  <c r="G242"/>
  <c r="A243"/>
  <c r="A246" s="1"/>
  <c r="A247" s="1"/>
  <c r="A249" s="1"/>
  <c r="A254" s="1"/>
  <c r="A255" s="1"/>
  <c r="A258" s="1"/>
  <c r="A261" s="1"/>
  <c r="A263" s="1"/>
  <c r="A266" s="1"/>
  <c r="A270" s="1"/>
  <c r="G235"/>
  <c r="G236"/>
  <c r="G232"/>
  <c r="G233"/>
  <c r="G229"/>
  <c r="G227"/>
  <c r="G226"/>
  <c r="G222"/>
  <c r="G219"/>
  <c r="E9"/>
  <c r="G255"/>
  <c r="G249"/>
  <c r="G246"/>
  <c r="G241"/>
  <c r="G247"/>
  <c r="G254"/>
  <c r="G266"/>
  <c r="G239"/>
  <c r="G240"/>
  <c r="G321"/>
  <c r="G270"/>
  <c r="G322"/>
  <c r="G430"/>
  <c r="G433"/>
  <c r="G432"/>
  <c r="G263"/>
  <c r="G261"/>
  <c r="G436"/>
  <c r="G228"/>
  <c r="G231"/>
  <c r="G237"/>
  <c r="G234"/>
  <c r="G238"/>
  <c r="A220"/>
  <c r="A221" s="1"/>
  <c r="A223" s="1"/>
  <c r="A224" s="1"/>
  <c r="A225" s="1"/>
  <c r="A228" s="1"/>
  <c r="A230" s="1"/>
  <c r="A231" s="1"/>
  <c r="A234" s="1"/>
  <c r="A237" s="1"/>
  <c r="A238" s="1"/>
  <c r="G212"/>
  <c r="G213"/>
  <c r="G209"/>
  <c r="G208"/>
  <c r="G206"/>
  <c r="G203"/>
  <c r="G199"/>
  <c r="G200"/>
  <c r="G201"/>
  <c r="A196"/>
  <c r="A197" s="1"/>
  <c r="A198" s="1"/>
  <c r="A202" s="1"/>
  <c r="A204" s="1"/>
  <c r="A205" s="1"/>
  <c r="A207" s="1"/>
  <c r="A210" s="1"/>
  <c r="A211" s="1"/>
  <c r="A214" s="1"/>
  <c r="A215" s="1"/>
  <c r="G191"/>
  <c r="G192"/>
  <c r="G187"/>
  <c r="G188"/>
  <c r="G189"/>
  <c r="G183"/>
  <c r="G184"/>
  <c r="G185"/>
  <c r="G181"/>
  <c r="G178"/>
  <c r="G175"/>
  <c r="G173"/>
  <c r="G171"/>
  <c r="G172"/>
  <c r="G169"/>
  <c r="G168"/>
  <c r="G166"/>
  <c r="G165"/>
  <c r="G164"/>
  <c r="A167"/>
  <c r="A170" s="1"/>
  <c r="A174" s="1"/>
  <c r="A176" s="1"/>
  <c r="A177" s="1"/>
  <c r="A179" s="1"/>
  <c r="A180" s="1"/>
  <c r="A182" s="1"/>
  <c r="A186" s="1"/>
  <c r="A190" s="1"/>
  <c r="A193" s="1"/>
  <c r="G160"/>
  <c r="G156"/>
  <c r="G154"/>
  <c r="G153"/>
  <c r="G150"/>
  <c r="G151"/>
  <c r="G145"/>
  <c r="G146"/>
  <c r="G147"/>
  <c r="G148"/>
  <c r="G143"/>
  <c r="G179"/>
  <c r="G177"/>
  <c r="G180"/>
  <c r="G182"/>
  <c r="G186"/>
  <c r="G174"/>
  <c r="G167"/>
  <c r="G176"/>
  <c r="G190"/>
  <c r="G139"/>
  <c r="G140"/>
  <c r="G141"/>
  <c r="G136"/>
  <c r="G134"/>
  <c r="G135"/>
  <c r="G137"/>
  <c r="A138"/>
  <c r="A142" s="1"/>
  <c r="A144" s="1"/>
  <c r="A149" s="1"/>
  <c r="A152" s="1"/>
  <c r="A154" s="1"/>
  <c r="A155" s="1"/>
  <c r="A157" s="1"/>
  <c r="A158" s="1"/>
  <c r="A159" s="1"/>
  <c r="A161" s="1"/>
  <c r="G142"/>
  <c r="G133"/>
  <c r="G144"/>
  <c r="G149"/>
  <c r="G152"/>
  <c r="G158"/>
  <c r="G161"/>
  <c r="G162"/>
  <c r="G163"/>
  <c r="G193"/>
  <c r="G194"/>
  <c r="G195"/>
  <c r="G196"/>
  <c r="G197"/>
  <c r="G198"/>
  <c r="G202"/>
  <c r="G157"/>
  <c r="G124"/>
  <c r="G125"/>
  <c r="G121"/>
  <c r="G122"/>
  <c r="G118"/>
  <c r="G104"/>
  <c r="G102"/>
  <c r="G103"/>
  <c r="G98"/>
  <c r="G99"/>
  <c r="G100"/>
  <c r="G96"/>
  <c r="G93"/>
  <c r="G92"/>
  <c r="G94"/>
  <c r="G114"/>
  <c r="G111"/>
  <c r="G107"/>
  <c r="G88"/>
  <c r="G86"/>
  <c r="G84"/>
  <c r="G82"/>
  <c r="G79"/>
  <c r="G76"/>
  <c r="G74"/>
  <c r="G71"/>
  <c r="G65"/>
  <c r="G89"/>
  <c r="G87"/>
  <c r="A95"/>
  <c r="A97" s="1"/>
  <c r="A101" s="1"/>
  <c r="G95"/>
  <c r="G97"/>
  <c r="G91"/>
  <c r="G101"/>
  <c r="G116"/>
  <c r="G117"/>
  <c r="G113"/>
  <c r="G128"/>
  <c r="G129"/>
  <c r="G130"/>
  <c r="G131"/>
  <c r="G132"/>
  <c r="G155"/>
  <c r="G204"/>
  <c r="G205"/>
  <c r="G207"/>
  <c r="G210"/>
  <c r="G211"/>
  <c r="G214"/>
  <c r="G215"/>
  <c r="G216"/>
  <c r="G217"/>
  <c r="G218"/>
  <c r="G220"/>
  <c r="G127"/>
  <c r="G221"/>
  <c r="G223"/>
  <c r="G224"/>
  <c r="G110"/>
  <c r="G109"/>
  <c r="G106"/>
  <c r="A108"/>
  <c r="A112" s="1"/>
  <c r="A115" s="1"/>
  <c r="A119" s="1"/>
  <c r="A120" s="1"/>
  <c r="A123" s="1"/>
  <c r="A126" s="1"/>
  <c r="G80"/>
  <c r="G72"/>
  <c r="G68"/>
  <c r="G66"/>
  <c r="A67"/>
  <c r="A69" s="1"/>
  <c r="A70" s="1"/>
  <c r="A73" s="1"/>
  <c r="A75" s="1"/>
  <c r="A77" s="1"/>
  <c r="A78" s="1"/>
  <c r="A81" s="1"/>
  <c r="A83" s="1"/>
  <c r="A85" s="1"/>
  <c r="G67"/>
  <c r="G69"/>
  <c r="G70"/>
  <c r="G64"/>
  <c r="G75"/>
  <c r="G77"/>
  <c r="G78"/>
  <c r="G83"/>
  <c r="G63"/>
  <c r="G73"/>
  <c r="G90"/>
  <c r="G105"/>
  <c r="G108"/>
  <c r="G112"/>
  <c r="G119"/>
  <c r="G120"/>
  <c r="G123"/>
  <c r="G85"/>
  <c r="G126"/>
  <c r="G56"/>
  <c r="G50"/>
  <c r="G52"/>
  <c r="G581"/>
  <c r="A49"/>
  <c r="G40"/>
  <c r="G35"/>
  <c r="G48"/>
  <c r="G47"/>
  <c r="G49"/>
  <c r="G51"/>
  <c r="G53"/>
  <c r="G54"/>
  <c r="G57"/>
  <c r="G58"/>
  <c r="G55"/>
  <c r="G59"/>
  <c r="G62"/>
  <c r="G61"/>
  <c r="G60"/>
  <c r="G81"/>
  <c r="G230"/>
  <c r="A34"/>
  <c r="A36" s="1"/>
  <c r="A37" s="1"/>
  <c r="A38" s="1"/>
  <c r="A39" s="1"/>
  <c r="A41" s="1"/>
  <c r="A42" s="1"/>
  <c r="A43" s="1"/>
  <c r="A44" s="1"/>
  <c r="A45" s="1"/>
  <c r="A46" s="1"/>
  <c r="G30"/>
  <c r="G29"/>
  <c r="G20"/>
  <c r="G21"/>
  <c r="A17"/>
  <c r="A18" s="1"/>
  <c r="A19" s="1"/>
  <c r="A22" s="1"/>
  <c r="A23" s="1"/>
  <c r="A24" s="1"/>
  <c r="A25" s="1"/>
  <c r="A26" s="1"/>
  <c r="A27" s="1"/>
  <c r="A28" s="1"/>
  <c r="A31" s="1"/>
  <c r="G16"/>
  <c r="G17"/>
  <c r="G18"/>
  <c r="G19"/>
  <c r="G45"/>
  <c r="G44"/>
  <c r="A13"/>
  <c r="A14" s="1"/>
  <c r="G11"/>
  <c r="G13"/>
  <c r="G14"/>
  <c r="G12"/>
  <c r="G22"/>
  <c r="G23"/>
  <c r="G24"/>
  <c r="G15"/>
  <c r="G25"/>
  <c r="G26"/>
  <c r="G27"/>
  <c r="G28"/>
  <c r="G31"/>
  <c r="G32"/>
  <c r="G33"/>
  <c r="G43"/>
  <c r="G46"/>
  <c r="G41"/>
  <c r="G42"/>
  <c r="G647"/>
  <c r="G646"/>
  <c r="G645"/>
  <c r="G10"/>
  <c r="G34"/>
  <c r="G36"/>
  <c r="G37"/>
  <c r="G38"/>
  <c r="G39"/>
  <c r="G579"/>
  <c r="G578"/>
  <c r="G573"/>
  <c r="A572"/>
  <c r="A574" s="1"/>
  <c r="A575" s="1"/>
  <c r="A576" s="1"/>
  <c r="A577" s="1"/>
  <c r="A580" s="1"/>
  <c r="A582" s="1"/>
  <c r="A583" s="1"/>
  <c r="A584" s="1"/>
  <c r="A586" s="1"/>
  <c r="G565"/>
  <c r="G548"/>
  <c r="G557"/>
  <c r="G562"/>
  <c r="G561"/>
  <c r="G556"/>
  <c r="A552"/>
  <c r="A553" s="1"/>
  <c r="A554" s="1"/>
  <c r="A555" s="1"/>
  <c r="A558" s="1"/>
  <c r="A559" s="1"/>
  <c r="A560" s="1"/>
  <c r="A563" s="1"/>
  <c r="A564" s="1"/>
  <c r="A566" s="1"/>
  <c r="A567" s="1"/>
  <c r="G547"/>
  <c r="G543"/>
  <c r="G535"/>
  <c r="A536"/>
  <c r="A537" s="1"/>
  <c r="A538" s="1"/>
  <c r="A539" s="1"/>
  <c r="A540" s="1"/>
  <c r="A541" s="1"/>
  <c r="A542" s="1"/>
  <c r="A544" s="1"/>
  <c r="A545" s="1"/>
  <c r="A546" s="1"/>
  <c r="A549" s="1"/>
  <c r="G529"/>
  <c r="G527"/>
  <c r="G525"/>
  <c r="G521"/>
  <c r="G519"/>
  <c r="G515"/>
  <c r="A516"/>
  <c r="A517" s="1"/>
  <c r="A518" s="1"/>
  <c r="A520" s="1"/>
  <c r="A522" s="1"/>
  <c r="A523" s="1"/>
  <c r="A524" s="1"/>
  <c r="A526" s="1"/>
  <c r="A528" s="1"/>
  <c r="A530" s="1"/>
  <c r="A531" s="1"/>
  <c r="G509"/>
  <c r="G505"/>
  <c r="G503"/>
  <c r="G501"/>
  <c r="G496"/>
  <c r="G493"/>
  <c r="A51" l="1"/>
  <c r="A52" s="1"/>
  <c r="A53" s="1"/>
  <c r="A54" s="1"/>
  <c r="A55" s="1"/>
  <c r="A57" s="1"/>
  <c r="A58" s="1"/>
  <c r="A59" s="1"/>
  <c r="A60" s="1"/>
  <c r="A61" s="1"/>
  <c r="A497"/>
  <c r="A498" s="1"/>
  <c r="A499" s="1"/>
  <c r="A500" s="1"/>
  <c r="A502" s="1"/>
  <c r="A504" s="1"/>
  <c r="A506" s="1"/>
  <c r="A507" s="1"/>
  <c r="A508" s="1"/>
  <c r="A511" s="1"/>
  <c r="A512" s="1"/>
  <c r="A482"/>
  <c r="A483" s="1"/>
  <c r="A486" s="1"/>
  <c r="A487" s="1"/>
  <c r="A490" s="1"/>
  <c r="A491" s="1"/>
  <c r="A492" s="1"/>
  <c r="A493" s="1"/>
  <c r="G491" l="1"/>
  <c r="G492"/>
  <c r="G494"/>
  <c r="G495"/>
  <c r="G497"/>
  <c r="G498"/>
  <c r="G499"/>
  <c r="G500"/>
  <c r="G502"/>
  <c r="G504"/>
  <c r="G506"/>
  <c r="G507"/>
  <c r="G508"/>
  <c r="G511"/>
  <c r="G512"/>
  <c r="G513"/>
  <c r="G514"/>
  <c r="G516"/>
  <c r="G517"/>
  <c r="G518"/>
  <c r="G520"/>
  <c r="G522"/>
  <c r="G523"/>
  <c r="G524"/>
  <c r="G526"/>
  <c r="G528"/>
  <c r="G530"/>
  <c r="G531"/>
  <c r="G532"/>
  <c r="G533"/>
  <c r="G534"/>
  <c r="G536"/>
  <c r="G537"/>
  <c r="G538"/>
  <c r="G539"/>
  <c r="G540"/>
  <c r="G541"/>
  <c r="G542"/>
  <c r="G544"/>
  <c r="G545"/>
  <c r="G546"/>
  <c r="G549"/>
  <c r="G550"/>
  <c r="G551"/>
  <c r="G552"/>
  <c r="G553"/>
  <c r="G554"/>
  <c r="G558"/>
  <c r="G559"/>
  <c r="G560"/>
  <c r="G563"/>
  <c r="G564"/>
  <c r="G566"/>
  <c r="G567"/>
  <c r="G568"/>
  <c r="G570"/>
  <c r="G571"/>
  <c r="G574"/>
  <c r="G575"/>
  <c r="G576"/>
  <c r="G577"/>
  <c r="G582"/>
  <c r="G583"/>
  <c r="G584"/>
  <c r="G586"/>
  <c r="G588"/>
  <c r="G589"/>
  <c r="G592"/>
  <c r="G593"/>
  <c r="G594"/>
  <c r="G595"/>
  <c r="G596"/>
  <c r="G597"/>
  <c r="G599"/>
  <c r="G600"/>
  <c r="G601"/>
  <c r="G602"/>
  <c r="G603"/>
  <c r="G604"/>
  <c r="G605"/>
  <c r="G608"/>
  <c r="G611"/>
  <c r="G612"/>
  <c r="G613"/>
  <c r="G614"/>
  <c r="G615"/>
  <c r="G616"/>
  <c r="G617"/>
  <c r="G618"/>
  <c r="G620"/>
  <c r="G623"/>
  <c r="G624"/>
  <c r="G625"/>
  <c r="G627"/>
  <c r="G628"/>
  <c r="G629"/>
  <c r="G631"/>
  <c r="G632"/>
  <c r="G633"/>
  <c r="G634"/>
  <c r="G635"/>
  <c r="G636"/>
  <c r="G638"/>
  <c r="G639"/>
  <c r="G640"/>
  <c r="G476"/>
  <c r="G481"/>
  <c r="G482"/>
  <c r="G483"/>
  <c r="G486"/>
  <c r="G487"/>
  <c r="G490"/>
  <c r="J4" i="3"/>
  <c r="G9" i="1"/>
  <c r="K3" i="3" l="1"/>
  <c r="L3" s="1"/>
  <c r="I9" i="1"/>
</calcChain>
</file>

<file path=xl/sharedStrings.xml><?xml version="1.0" encoding="utf-8"?>
<sst xmlns="http://schemas.openxmlformats.org/spreadsheetml/2006/main" count="823" uniqueCount="565">
  <si>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</si>
  <si>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</si>
  <si>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</si>
  <si>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</si>
  <si>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</si>
  <si>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</si>
  <si>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</si>
  <si>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</si>
  <si>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</si>
  <si>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</si>
  <si>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</si>
  <si>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</si>
  <si>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</si>
  <si>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</si>
  <si>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</si>
  <si>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</si>
  <si>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</si>
  <si>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</si>
  <si>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</si>
  <si>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</si>
  <si>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</si>
  <si>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</si>
  <si>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</si>
  <si>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</si>
  <si>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</si>
  <si>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</si>
  <si>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</si>
  <si>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</si>
  <si>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</si>
  <si>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</si>
  <si>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</si>
  <si>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</si>
  <si>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</si>
  <si>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</si>
  <si>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</si>
  <si>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</si>
  <si>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</si>
  <si>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</si>
  <si>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</si>
  <si>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</si>
  <si>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</si>
  <si>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2015</t>
  </si>
  <si>
    <t>2014</t>
  </si>
  <si>
    <t>SP (2-0-00)</t>
  </si>
  <si>
    <t>FLAVIER, ADORACION</t>
  </si>
  <si>
    <t>UT (1-0-11)</t>
  </si>
  <si>
    <t>SL (2-0-00)</t>
  </si>
  <si>
    <t>UT (0-5-9)</t>
  </si>
  <si>
    <t>UT (0-7-26)</t>
  </si>
  <si>
    <t>SL (1-0-00)</t>
  </si>
  <si>
    <t>6/19,20/2014</t>
  </si>
  <si>
    <t>Domestic 6/17,18/2014</t>
  </si>
  <si>
    <t>FL (1-0-00)</t>
  </si>
  <si>
    <t>UT (0-4-16)</t>
  </si>
  <si>
    <t>UT (1-0-34)</t>
  </si>
  <si>
    <t>UT (1-1-22)</t>
  </si>
  <si>
    <t>UT (1-0-1)</t>
  </si>
  <si>
    <t>UT (1-3-47)</t>
  </si>
  <si>
    <t>SP (1-0-00)</t>
  </si>
  <si>
    <t>UT (0-7-6)</t>
  </si>
  <si>
    <t>UT (0-6-29)</t>
  </si>
  <si>
    <t>UT (0-7-8)</t>
  </si>
  <si>
    <t>UT (0-4-24)</t>
  </si>
  <si>
    <t>UT (1-4-50)</t>
  </si>
  <si>
    <t>FL ( 1-0-00)</t>
  </si>
  <si>
    <t>UT (1-4-49)</t>
  </si>
  <si>
    <t>SL (1-0-10)</t>
  </si>
  <si>
    <t>UT (1-4-37)</t>
  </si>
  <si>
    <t>UT (1-7-00)</t>
  </si>
  <si>
    <t>UT (1-5-00)</t>
  </si>
  <si>
    <t>UT (0-7-33)</t>
  </si>
  <si>
    <t>UT (1-4-14)</t>
  </si>
  <si>
    <t>UT (2-1-35)</t>
  </si>
  <si>
    <t>2016</t>
  </si>
  <si>
    <t>UT (0-6-39)</t>
  </si>
  <si>
    <t>UT (0-5-33)</t>
  </si>
  <si>
    <t>UT (0-6-20)</t>
  </si>
  <si>
    <t>UT (1-1-38)</t>
  </si>
  <si>
    <t>DAY</t>
  </si>
  <si>
    <t>1/25/2016</t>
  </si>
  <si>
    <t>Domestic 1/28/2015</t>
  </si>
  <si>
    <t>6/24/2015</t>
  </si>
  <si>
    <t>10/16/2015</t>
  </si>
  <si>
    <t>HD 4/8,14,28/2016</t>
  </si>
  <si>
    <t>UT (1-3-49)</t>
  </si>
  <si>
    <t>5/6,13/ 2016</t>
  </si>
  <si>
    <t>UT (0-4-23)</t>
  </si>
  <si>
    <t>UT (1-6-41)</t>
  </si>
  <si>
    <t>UT (0-7-29)</t>
  </si>
  <si>
    <t>VL (2-0-00)</t>
  </si>
  <si>
    <t>9/8,9/2016</t>
  </si>
  <si>
    <t>UT (1-0-45)</t>
  </si>
  <si>
    <t>UT (1-3-14)</t>
  </si>
  <si>
    <t>10/26/2016</t>
  </si>
  <si>
    <t>UT (1-4-25)</t>
  </si>
  <si>
    <t>FL (3-0-00)</t>
  </si>
  <si>
    <t>2017</t>
  </si>
  <si>
    <t>UT (1-1-45)</t>
  </si>
  <si>
    <t>12/8,23/2016</t>
  </si>
  <si>
    <t>UT (0-3-4)</t>
  </si>
  <si>
    <t>UT (1-0-25)</t>
  </si>
  <si>
    <t>UT (1-6-18)</t>
  </si>
  <si>
    <t>UT (0-0-15)</t>
  </si>
  <si>
    <t>UT (0-1-25)</t>
  </si>
  <si>
    <t>UT (0-4-25)</t>
  </si>
  <si>
    <t>UT (0-6-21)</t>
  </si>
  <si>
    <t>UT (1-0-00)</t>
  </si>
  <si>
    <t>UT (1-4-7)</t>
  </si>
  <si>
    <t>UT (0-4-00)</t>
  </si>
  <si>
    <t>SL (0-4-00)</t>
  </si>
  <si>
    <t>VL (4-0-00)</t>
  </si>
  <si>
    <t>11/14/2017</t>
  </si>
  <si>
    <t>12/28/2017</t>
  </si>
  <si>
    <t>2018</t>
  </si>
  <si>
    <t>5/17/2018</t>
  </si>
  <si>
    <t>6/1,11,6/2018</t>
  </si>
  <si>
    <t>8/23,24/2018</t>
  </si>
  <si>
    <t>VL (1-0-00)</t>
  </si>
  <si>
    <t>10/24/2018</t>
  </si>
  <si>
    <t>2019</t>
  </si>
  <si>
    <t>Birthday 8/8/2018</t>
  </si>
  <si>
    <t>Anniversary 1/28/2019</t>
  </si>
  <si>
    <t>4/10,12/ 2019</t>
  </si>
  <si>
    <t>Birthday 8/8/2019</t>
  </si>
  <si>
    <t>SL (3-0-00)</t>
  </si>
  <si>
    <t>8/27-29/2019</t>
  </si>
  <si>
    <t>1994</t>
  </si>
  <si>
    <t>1995</t>
  </si>
  <si>
    <t>VL ( 1-0-00)</t>
  </si>
  <si>
    <t>VL ( 0-5-00)</t>
  </si>
  <si>
    <t>1996</t>
  </si>
  <si>
    <t>SL ( 1-0-00)</t>
  </si>
  <si>
    <t>1997</t>
  </si>
  <si>
    <t>UT (0-3-51)</t>
  </si>
  <si>
    <t>VL (6-0-00)</t>
  </si>
  <si>
    <t>Feb 24, 25, 26, HD 28, 1997</t>
  </si>
  <si>
    <t>Leave Monitization</t>
  </si>
  <si>
    <t>11/18/1996</t>
  </si>
  <si>
    <t>UT (2-1-36)</t>
  </si>
  <si>
    <t>60 days ML</t>
  </si>
  <si>
    <t xml:space="preserve">6 Days ML </t>
  </si>
  <si>
    <t>May 22- July 20 1997</t>
  </si>
  <si>
    <t>May 2, 5, 1997</t>
  </si>
  <si>
    <t>SL (7-0-00)</t>
  </si>
  <si>
    <t>Aug. 21-23, Aug. 25-28, 1997</t>
  </si>
  <si>
    <t>Nov. 3 and HD Nov 20, 1997</t>
  </si>
  <si>
    <t>UT (0-5-38)</t>
  </si>
  <si>
    <t>1998</t>
  </si>
  <si>
    <t>UT (0-5-48)</t>
  </si>
  <si>
    <t>HD 1/27/1998</t>
  </si>
  <si>
    <t>VL (1-0-0)</t>
  </si>
  <si>
    <t>1/30/1998</t>
  </si>
  <si>
    <t>UT (1-0-37)</t>
  </si>
  <si>
    <t>SL  (2-0-0)</t>
  </si>
  <si>
    <t>2/16,17/1998</t>
  </si>
  <si>
    <t>UT (0-3-20)</t>
  </si>
  <si>
    <t>4/16,17/1998</t>
  </si>
  <si>
    <t>4/24/1998</t>
  </si>
  <si>
    <t>UT (0-1-8)</t>
  </si>
  <si>
    <t>SL (1-0-0)</t>
  </si>
  <si>
    <t>UT (0-3-22)</t>
  </si>
  <si>
    <t>7/24/1998</t>
  </si>
  <si>
    <t>6/1,2/1998 Enrollment</t>
  </si>
  <si>
    <t>UT (1-1-50)</t>
  </si>
  <si>
    <t>Aug 3 and HD Aug 4 1998</t>
  </si>
  <si>
    <t>8/8/1998 B-D. Leave</t>
  </si>
  <si>
    <t>UT (0-4-14)</t>
  </si>
  <si>
    <t>9/1 and 2/1998</t>
  </si>
  <si>
    <t>SL (0-6-00)</t>
  </si>
  <si>
    <t>UT (0-0-45)</t>
  </si>
  <si>
    <t>SL (1-4-00)</t>
  </si>
  <si>
    <t>Oct 20 and HD 22, 1998</t>
  </si>
  <si>
    <t>UT (0-4-38)</t>
  </si>
  <si>
    <t>VL (1-4-0)</t>
  </si>
  <si>
    <t>Nov. 13 and HD 17, 1998</t>
  </si>
  <si>
    <t>1999</t>
  </si>
  <si>
    <t>UT  (0-3-10)</t>
  </si>
  <si>
    <t xml:space="preserve">  5/21/1999</t>
  </si>
  <si>
    <t>UT (0-5-52)</t>
  </si>
  <si>
    <t>06/7,8/1999</t>
  </si>
  <si>
    <t>06/14/1999</t>
  </si>
  <si>
    <t>6/25/1999</t>
  </si>
  <si>
    <t>UT (1-2-8)</t>
  </si>
  <si>
    <t>SL (2-4-00)</t>
  </si>
  <si>
    <t>HD July 20 and July 21, 1999</t>
  </si>
  <si>
    <t>UT (0-4-11)</t>
  </si>
  <si>
    <t>Dec. Approved</t>
  </si>
  <si>
    <t>UT (1-1-21)</t>
  </si>
  <si>
    <t>SL  (1-4-0)</t>
  </si>
  <si>
    <t>12/17,18/1998</t>
  </si>
  <si>
    <t>FL (0-4-00)</t>
  </si>
  <si>
    <t>9/4,9/1995 App.w/pay</t>
  </si>
  <si>
    <t>06/05/1995 App.w/pay</t>
  </si>
  <si>
    <t>Two HD 7/5,6,7/1995 App.w/pay</t>
  </si>
  <si>
    <t>04/19/1995 App.w/pay</t>
  </si>
  <si>
    <t>04/20/1995 App.w/pay</t>
  </si>
  <si>
    <t>10/4, 19/ 1995 App.w/pay</t>
  </si>
  <si>
    <t>11/02/1995 App.w/pay</t>
  </si>
  <si>
    <t>11/ 16, 17/1995 App.w/pay</t>
  </si>
  <si>
    <t>Nov. 19 to Jan. 17 App. 30days w/pay</t>
  </si>
  <si>
    <t>01/26/1996 App.w/pay</t>
  </si>
  <si>
    <t>03/20, 28/1996 App</t>
  </si>
  <si>
    <t>04/1,2,3/1996 App.</t>
  </si>
  <si>
    <t>05/03/1996 App.</t>
  </si>
  <si>
    <t>6/6/1996 App.</t>
  </si>
  <si>
    <t>06/25/1996 App.</t>
  </si>
  <si>
    <t>8/8,9/1996 App.</t>
  </si>
  <si>
    <t>10/21/1996 App.</t>
  </si>
  <si>
    <t>9/4-6/1996 App.</t>
  </si>
  <si>
    <t>Anniv. 1/28/1997 App.</t>
  </si>
  <si>
    <t>Feb 8 to 15, 1997 App.</t>
  </si>
  <si>
    <t>Gradution 4/2/1997 App.</t>
  </si>
  <si>
    <t>10/13/1997 App.</t>
  </si>
  <si>
    <t>01/29/1999</t>
  </si>
  <si>
    <t xml:space="preserve"> SP (1-0-00)</t>
  </si>
  <si>
    <t>Anniv. 1/28/1998</t>
  </si>
  <si>
    <t>UT (0-3-2)</t>
  </si>
  <si>
    <t>2/15,17,/1999</t>
  </si>
  <si>
    <t>UT (0-1-34)</t>
  </si>
  <si>
    <t>Mar 8 HD, 9, 1999</t>
  </si>
  <si>
    <t>3/17,18/1999</t>
  </si>
  <si>
    <t>VL (2-4-0)</t>
  </si>
  <si>
    <t>Mar. 23,24, HD 25, 1999</t>
  </si>
  <si>
    <t>UT (0-0-56)</t>
  </si>
  <si>
    <t>4/19/1999</t>
  </si>
  <si>
    <t>Apr. 28-30 May 3</t>
  </si>
  <si>
    <t>UT (0-1-0)</t>
  </si>
  <si>
    <t>4/6,7/1999</t>
  </si>
  <si>
    <t>8/20,23/1999</t>
  </si>
  <si>
    <t>8/27/1999</t>
  </si>
  <si>
    <t>SL ( 2-0-00)</t>
  </si>
  <si>
    <t>10/4,8/1999</t>
  </si>
  <si>
    <t>10/13,21/1999</t>
  </si>
  <si>
    <t>UT (0-2-35)</t>
  </si>
  <si>
    <t>SL (1-4-0)</t>
  </si>
  <si>
    <t>11/23 HD, 24/1999</t>
  </si>
  <si>
    <t>UT (0-2-47)</t>
  </si>
  <si>
    <t>12/15 HD, 16/1999</t>
  </si>
  <si>
    <t>12/20/1999</t>
  </si>
  <si>
    <t>12/27/1999</t>
  </si>
  <si>
    <t>12/21/1999</t>
  </si>
  <si>
    <t>UT (1-0-10)</t>
  </si>
  <si>
    <t>2000</t>
  </si>
  <si>
    <t xml:space="preserve"> VL (2-0-00)</t>
  </si>
  <si>
    <t>01/6,7/2000</t>
  </si>
  <si>
    <t>01/15/2000</t>
  </si>
  <si>
    <t>SP(1-0-00)</t>
  </si>
  <si>
    <t>Anniv. 01/28/2000</t>
  </si>
  <si>
    <t>1/27/2000</t>
  </si>
  <si>
    <t>UT (0-3-57)</t>
  </si>
  <si>
    <t>2/4,15/2000</t>
  </si>
  <si>
    <t>UT (0-4-5)</t>
  </si>
  <si>
    <t>UT (0-6-58)</t>
  </si>
  <si>
    <t>4/6 HD, 7/2000</t>
  </si>
  <si>
    <t>4/15 HD/2000</t>
  </si>
  <si>
    <t>4/25/2000</t>
  </si>
  <si>
    <t>UT (0-1-30)</t>
  </si>
  <si>
    <t>VL (1-4-00)</t>
  </si>
  <si>
    <t>5/4 HD, 5/2000</t>
  </si>
  <si>
    <t>5/8,9/2000</t>
  </si>
  <si>
    <t>6/13 HD/ 2000</t>
  </si>
  <si>
    <t>UT (0-4-13)</t>
  </si>
  <si>
    <t>UT (0-2-58)</t>
  </si>
  <si>
    <t>8/21/2000</t>
  </si>
  <si>
    <t>UT (0-1-38)</t>
  </si>
  <si>
    <t>UT (0-2-20)</t>
  </si>
  <si>
    <t>UT (0-1-10)</t>
  </si>
  <si>
    <t>11/15,16/2000</t>
  </si>
  <si>
    <t>SL (2-4-0)</t>
  </si>
  <si>
    <t>12/20 HD,22,26/2000</t>
  </si>
  <si>
    <t>2001</t>
  </si>
  <si>
    <t>1/15/2001</t>
  </si>
  <si>
    <t>1/19, 22 HD, 23/2001</t>
  </si>
  <si>
    <t>Parental O. 2/12/2001</t>
  </si>
  <si>
    <t>02/1,2/2001</t>
  </si>
  <si>
    <t>Mar. 1, 2001</t>
  </si>
  <si>
    <t>VL (5-0-00)</t>
  </si>
  <si>
    <t>3/5-9/2001</t>
  </si>
  <si>
    <t xml:space="preserve"> 3/20 HD/2001</t>
  </si>
  <si>
    <t>3/28 Grad. L./20001</t>
  </si>
  <si>
    <t>5/30,31/2001</t>
  </si>
  <si>
    <t>8/8,9/2001</t>
  </si>
  <si>
    <t>9/24/2001</t>
  </si>
  <si>
    <t>9/29/2001</t>
  </si>
  <si>
    <t>10/6, 8 HD/2001</t>
  </si>
  <si>
    <t>VL (3-0-000</t>
  </si>
  <si>
    <t>10/22,23,24/2001</t>
  </si>
  <si>
    <t>VL (3-0-00)</t>
  </si>
  <si>
    <t>10/29-30/2001</t>
  </si>
  <si>
    <t>UT (1-4-39)</t>
  </si>
  <si>
    <t>11/5-9/2001</t>
  </si>
  <si>
    <t>11/16/2001</t>
  </si>
  <si>
    <t>UT (0-3-53)</t>
  </si>
  <si>
    <t>UT (1-3-58)</t>
  </si>
  <si>
    <t>2002</t>
  </si>
  <si>
    <t>UT (0-7-45)</t>
  </si>
  <si>
    <t>UT (0-3-44)</t>
  </si>
  <si>
    <t>UT (1-0-15)</t>
  </si>
  <si>
    <t>4/2 HD/2002</t>
  </si>
  <si>
    <t>VL 3-0-00)</t>
  </si>
  <si>
    <t>Graduation L 4/1/2002</t>
  </si>
  <si>
    <t>UT (0-5-51)</t>
  </si>
  <si>
    <t>UT (0-1-35)</t>
  </si>
  <si>
    <t>7/18/2002</t>
  </si>
  <si>
    <t>8/29,30/2002</t>
  </si>
  <si>
    <t>UT (1-0-36)</t>
  </si>
  <si>
    <t>10/9-15/2002</t>
  </si>
  <si>
    <t>10/18/2002</t>
  </si>
  <si>
    <t>UT (0-5-19)</t>
  </si>
  <si>
    <t>2003</t>
  </si>
  <si>
    <t>UT (0-0-42)</t>
  </si>
  <si>
    <t>Anniv. 1/28/2003</t>
  </si>
  <si>
    <t>UT (0-6-1)</t>
  </si>
  <si>
    <t>UT (0-6-9)</t>
  </si>
  <si>
    <t>Parental O. 3/2,5/2003</t>
  </si>
  <si>
    <t>UT (0-2-42)</t>
  </si>
  <si>
    <t>UT (0-4-17)</t>
  </si>
  <si>
    <t>6/16/2003</t>
  </si>
  <si>
    <t>7/25-30/2003</t>
  </si>
  <si>
    <t>9/13/2003</t>
  </si>
  <si>
    <t>UT (0-0-53)</t>
  </si>
  <si>
    <t>10-15/2003</t>
  </si>
  <si>
    <t>UT (0-1-7)</t>
  </si>
  <si>
    <t>UT (0-5-28)</t>
  </si>
  <si>
    <t>10/16,17/2003</t>
  </si>
  <si>
    <t>UT (0-4-22)</t>
  </si>
  <si>
    <t>2004</t>
  </si>
  <si>
    <t>1/8,9/2004</t>
  </si>
  <si>
    <t>1/2,3/2004</t>
  </si>
  <si>
    <t>2/13/2004</t>
  </si>
  <si>
    <t>UT (2-6-1)</t>
  </si>
  <si>
    <t>UT (0-1-1)</t>
  </si>
  <si>
    <t>4/27/2004</t>
  </si>
  <si>
    <t>UT (2-3-18)</t>
  </si>
  <si>
    <t>UT (1-2-16)</t>
  </si>
  <si>
    <t>UT (2-6-4)</t>
  </si>
  <si>
    <t>7/14/2004</t>
  </si>
  <si>
    <t>7/28,29/2004</t>
  </si>
  <si>
    <t>UT (0-7-20)</t>
  </si>
  <si>
    <t>Enrollment 5/4/2004</t>
  </si>
  <si>
    <t>UT (0--2-20)</t>
  </si>
  <si>
    <t>8/16/2004</t>
  </si>
  <si>
    <t>8/</t>
  </si>
  <si>
    <t>9/23/2004</t>
  </si>
  <si>
    <t>10/22/2004</t>
  </si>
  <si>
    <t>UT (0-7-10)</t>
  </si>
  <si>
    <t>11/24/2004</t>
  </si>
  <si>
    <t>11/19/2004</t>
  </si>
  <si>
    <t>UT (0-3-14)</t>
  </si>
  <si>
    <t>03/12,18/1996</t>
  </si>
  <si>
    <t>Parental O. 4/26/2000</t>
  </si>
  <si>
    <t>1/30/2001</t>
  </si>
  <si>
    <t xml:space="preserve">Enrollment 5/9, 11/ 2001 </t>
  </si>
  <si>
    <t>5/2,3,6/2002</t>
  </si>
  <si>
    <t>1/2,3/2002</t>
  </si>
  <si>
    <t>6/7,8,9/2004</t>
  </si>
  <si>
    <t>6/10,23/2004</t>
  </si>
  <si>
    <t>UT (1-1-4)</t>
  </si>
  <si>
    <t>12/23/2004</t>
  </si>
  <si>
    <t>2005</t>
  </si>
  <si>
    <t>01/24/2005</t>
  </si>
  <si>
    <t>1/28/2005</t>
  </si>
  <si>
    <t>UT (1-1-46)</t>
  </si>
  <si>
    <t>Grad. L. 4/5/2005</t>
  </si>
  <si>
    <t>03/31/2005</t>
  </si>
  <si>
    <t>UT (1-7-11)</t>
  </si>
  <si>
    <t>4/21/2005</t>
  </si>
  <si>
    <t>UT (0-4-20)</t>
  </si>
  <si>
    <t>5/24/2005</t>
  </si>
  <si>
    <t>UT (0-4-45)</t>
  </si>
  <si>
    <t>UT (0-3-36)</t>
  </si>
  <si>
    <t>Domestic 7/22/2005</t>
  </si>
  <si>
    <t>7/29/2005</t>
  </si>
  <si>
    <t>UT (1-2-11)</t>
  </si>
  <si>
    <t>UT (1-6-13</t>
  </si>
  <si>
    <t>9/9,20/2005</t>
  </si>
  <si>
    <t>UT (2-4-29)</t>
  </si>
  <si>
    <t>FL (2-0-00)</t>
  </si>
  <si>
    <t>12/28,29/2005</t>
  </si>
  <si>
    <t>12/21/2005</t>
  </si>
  <si>
    <t>2007</t>
  </si>
  <si>
    <t>2006</t>
  </si>
  <si>
    <t>UT (1-6-34)</t>
  </si>
  <si>
    <t>1/19/2006</t>
  </si>
  <si>
    <t>UT (0-5-55)</t>
  </si>
  <si>
    <t>2/1-3/2006</t>
  </si>
  <si>
    <t>2/24/2006</t>
  </si>
  <si>
    <t>UT (1-7-51)</t>
  </si>
  <si>
    <t>UT (1-1-7)</t>
  </si>
  <si>
    <t>UT (2-2-31)</t>
  </si>
  <si>
    <t>UT (2-2-28)</t>
  </si>
  <si>
    <t xml:space="preserve"> SL (1-0-00)</t>
  </si>
  <si>
    <t>UT (1-5-4)</t>
  </si>
  <si>
    <t>5/5,6,7,8/2006</t>
  </si>
  <si>
    <t>8/22/2006</t>
  </si>
  <si>
    <t>SL (5-0-00)</t>
  </si>
  <si>
    <t>8/28-9/2006</t>
  </si>
  <si>
    <t>UT (3-5-54)</t>
  </si>
  <si>
    <t>11/17/2006</t>
  </si>
  <si>
    <t>UT (2-2-17)</t>
  </si>
  <si>
    <t>UT (1-6-15)</t>
  </si>
  <si>
    <t>1/18,19,29/2007</t>
  </si>
  <si>
    <t>UT (0-4-6)</t>
  </si>
  <si>
    <t>UT (0-7-16)</t>
  </si>
  <si>
    <t>UT (2-2-59)</t>
  </si>
  <si>
    <t>SL (4-0-0)</t>
  </si>
  <si>
    <t>2/20-24/2007</t>
  </si>
  <si>
    <t>UT (6-6-59)</t>
  </si>
  <si>
    <t>UT (3-4-24)</t>
  </si>
  <si>
    <t>UT (1-6-13)</t>
  </si>
  <si>
    <t>8/28/2007</t>
  </si>
  <si>
    <t>UT (0-6-27)</t>
  </si>
  <si>
    <t>UT (0-7-27)</t>
  </si>
  <si>
    <t>UT (1-6-51)</t>
  </si>
  <si>
    <t>11/23/2007</t>
  </si>
  <si>
    <t>12/26/2007</t>
  </si>
  <si>
    <t>UT (0-6-31)</t>
  </si>
  <si>
    <t>2008</t>
  </si>
  <si>
    <t>1/2-4/2008</t>
  </si>
  <si>
    <t>UT (1-0-16)</t>
  </si>
  <si>
    <t>Domestic 3/26/2008</t>
  </si>
  <si>
    <t>UT (2-1-49)</t>
  </si>
  <si>
    <t>UT (2-0-32)</t>
  </si>
  <si>
    <t>4/21/2008</t>
  </si>
  <si>
    <t>UT (1-0-35)</t>
  </si>
  <si>
    <t>UT (2-2-34)</t>
  </si>
  <si>
    <t>UT (1-7-23)</t>
  </si>
  <si>
    <t>SL (4-0-00)</t>
  </si>
  <si>
    <t>7/24-27/2008</t>
  </si>
  <si>
    <t>SL 1-0-00)</t>
  </si>
  <si>
    <t>7/16/2008</t>
  </si>
  <si>
    <t>SL 91-0-00)</t>
  </si>
  <si>
    <t>7/23/2008</t>
  </si>
  <si>
    <t>UT (2-0-31)</t>
  </si>
  <si>
    <t>UT (2-4-9)</t>
  </si>
  <si>
    <t>9/13/2008</t>
  </si>
  <si>
    <t>UT (3-3-48)</t>
  </si>
  <si>
    <t>10/16/2008</t>
  </si>
  <si>
    <t>UT (1-6-30)</t>
  </si>
  <si>
    <t>UT (2-4-15)</t>
  </si>
  <si>
    <t>2009</t>
  </si>
  <si>
    <t>Anniv. 1/28/2009</t>
  </si>
  <si>
    <t>UT (1-2-21)</t>
  </si>
  <si>
    <t>UT (1-3-42)</t>
  </si>
  <si>
    <t>UT (1-4-11)</t>
  </si>
  <si>
    <t>4/13 HD, 14 HD,/2009</t>
  </si>
  <si>
    <t>UT (3-3-8)</t>
  </si>
  <si>
    <t>UT (2-0-55)</t>
  </si>
  <si>
    <t>UT (1-6-1)</t>
  </si>
  <si>
    <t>6/2,11,19/2009</t>
  </si>
  <si>
    <t>7/20-24/2009</t>
  </si>
  <si>
    <t>UT (0-6-53)</t>
  </si>
  <si>
    <t>8/17/2009</t>
  </si>
  <si>
    <t>UT (0-4-4)</t>
  </si>
  <si>
    <t>UT (0-6-41)</t>
  </si>
  <si>
    <t>UT (1-2-48)</t>
  </si>
  <si>
    <t>11/20/2009</t>
  </si>
  <si>
    <t>UT (1-7-53)</t>
  </si>
  <si>
    <t>UT (1-6-32)</t>
  </si>
  <si>
    <t>2010</t>
  </si>
  <si>
    <t>Anniv. 1/28/2010</t>
  </si>
  <si>
    <t>1/7 HD/2010</t>
  </si>
  <si>
    <t>UT (1-1-47)</t>
  </si>
  <si>
    <t>2/25/2010</t>
  </si>
  <si>
    <t>UT (1-6-3)</t>
  </si>
  <si>
    <t>UT (2-5-13)</t>
  </si>
  <si>
    <t>3/3 HD, 5 HD, 8 HD, 29 HD, 31, HD/2010</t>
  </si>
  <si>
    <t>4/14/2010</t>
  </si>
  <si>
    <t>4/28/2010</t>
  </si>
  <si>
    <t>UT (1-1-12)</t>
  </si>
  <si>
    <t>UT (1-2-51)</t>
  </si>
  <si>
    <t>UT (1-0-55)</t>
  </si>
  <si>
    <t>UT (1-3-30)</t>
  </si>
  <si>
    <t>10/18 HD, 29/2010</t>
  </si>
  <si>
    <t>UT (1-1-6)</t>
  </si>
  <si>
    <t>UT (0-1-52)</t>
  </si>
  <si>
    <t>Filial 7/21/2010</t>
  </si>
  <si>
    <t>UT (0-7-18)</t>
  </si>
  <si>
    <t>2011</t>
  </si>
  <si>
    <t>UT (2-0-33)</t>
  </si>
  <si>
    <t>2/25, 3/2/ 2011</t>
  </si>
  <si>
    <t>UT ((2-3-1)</t>
  </si>
  <si>
    <t>3/10, 11 HD/2011</t>
  </si>
  <si>
    <t>Grad. L. 4/4,5/2011</t>
  </si>
  <si>
    <t>UT (1-3-57)</t>
  </si>
  <si>
    <t>Domestic 4/26/2011</t>
  </si>
  <si>
    <t>UT (1-4-51)</t>
  </si>
  <si>
    <t>5/2,15/2011</t>
  </si>
  <si>
    <t>4/29/2011</t>
  </si>
  <si>
    <t>6/7,16/2011</t>
  </si>
  <si>
    <t>UT (1-5-9)</t>
  </si>
  <si>
    <t>UT (4-0-33)</t>
  </si>
  <si>
    <t>B-Day 8/8/2011</t>
  </si>
  <si>
    <t>8/16/2011</t>
  </si>
  <si>
    <t>UT (1-7-56)</t>
  </si>
  <si>
    <t>UT (2-5-55)</t>
  </si>
  <si>
    <t>9/20/2011</t>
  </si>
  <si>
    <t>UT (1-7-9)</t>
  </si>
  <si>
    <t>10/24/2011</t>
  </si>
  <si>
    <t>UT (0-7-34)</t>
  </si>
  <si>
    <t>12/6,7,8,14,15,16/2011</t>
  </si>
  <si>
    <t>12/20/2011</t>
  </si>
  <si>
    <t>UT (2-3-33)</t>
  </si>
  <si>
    <t>2012</t>
  </si>
  <si>
    <t>UT (1-0-47)</t>
  </si>
  <si>
    <t>UT (1-7-45)</t>
  </si>
  <si>
    <t>SP (1-4-00)</t>
  </si>
  <si>
    <t>Filial 3/27 HD, 28/2012</t>
  </si>
  <si>
    <t>Domestic 4/7/2012</t>
  </si>
  <si>
    <t>UT (0-7-32)</t>
  </si>
  <si>
    <t>UT (1-2-19)</t>
  </si>
  <si>
    <t>Filial 5/15/2012</t>
  </si>
  <si>
    <t>5/16,25/2012</t>
  </si>
  <si>
    <t>UT (2-1-42)</t>
  </si>
  <si>
    <t>UT (2-1-28)</t>
  </si>
  <si>
    <t>7/30/2012</t>
  </si>
  <si>
    <t>UT (1-2-39)</t>
  </si>
  <si>
    <t>SL |(3-0-00)</t>
  </si>
  <si>
    <t>8/22-24/2012</t>
  </si>
  <si>
    <t>UT (0-4-30)</t>
  </si>
  <si>
    <t>UT (0-7-22)</t>
  </si>
  <si>
    <t>UT (0-1-17)</t>
  </si>
  <si>
    <t>UT (2-5-3)</t>
  </si>
  <si>
    <t>UT (0-4-42)</t>
  </si>
  <si>
    <t>2013</t>
  </si>
  <si>
    <t>Anniv. 1/28/2013</t>
  </si>
  <si>
    <t>Domestic 2/14/2013</t>
  </si>
  <si>
    <t>UT (0-7-36)</t>
  </si>
  <si>
    <t>UT (1-7-17)</t>
  </si>
  <si>
    <t>5/24,27,28/2013</t>
  </si>
  <si>
    <t>UT (2-2-12)</t>
  </si>
  <si>
    <t>UT (1-5-6)</t>
  </si>
  <si>
    <t>UT (0-5-6)</t>
  </si>
  <si>
    <t>08/08/2013 B-Day</t>
  </si>
  <si>
    <t>UT (0-5-37)</t>
  </si>
  <si>
    <t>9/13/2013</t>
  </si>
  <si>
    <t>9/18/2013</t>
  </si>
  <si>
    <t>UT (1-1-13)</t>
  </si>
  <si>
    <t>UT (4-1-7)</t>
  </si>
  <si>
    <t>UT (2-7-58)</t>
  </si>
  <si>
    <t>UT (1-4-24)</t>
  </si>
  <si>
    <t>UT (1-3-21)</t>
  </si>
  <si>
    <t>UT (1-3-7)</t>
  </si>
  <si>
    <t>11/21,22,23,24/2019</t>
  </si>
  <si>
    <t>12/5 HD, 6/2019</t>
  </si>
  <si>
    <t>2020</t>
  </si>
  <si>
    <t>CL ( 2-0-00)</t>
  </si>
  <si>
    <t>1/12,14/2020</t>
  </si>
  <si>
    <t>7/27 HD, 30/2020</t>
  </si>
  <si>
    <t>FL (4-0-00)</t>
  </si>
  <si>
    <t>2021</t>
  </si>
  <si>
    <t>1/20/2021</t>
  </si>
  <si>
    <t>Anniv. 1/28/2021</t>
  </si>
  <si>
    <t>Domestic 3/4/2021</t>
  </si>
  <si>
    <t>Filial L. 3/24</t>
  </si>
  <si>
    <t>Quarantine 3/8-22/2021</t>
  </si>
  <si>
    <t>12/27/2021</t>
  </si>
  <si>
    <t>Anniversary 1/28/2014</t>
  </si>
  <si>
    <t>2022</t>
  </si>
  <si>
    <t>Anniv. 1/28/2022</t>
  </si>
  <si>
    <t>4/27-29/2022</t>
  </si>
  <si>
    <t>8/19/2022</t>
  </si>
  <si>
    <t>B-Day 8/8/2022</t>
  </si>
  <si>
    <t>7/5,6,7/2022</t>
  </si>
  <si>
    <t>CL ( 11-0-00)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</si>
</sst>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mm/dd/yy;@"/>
    <numFmt numFmtId="166" formatCode="###\-###\-###"/>
    <numFmt numFmtId="167" formatCode="&quot;CM&quot;\-#######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4" fontId="0" fillId="0" borderId="1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ard/AppData/Roaming/Microsoft/Excel/TREASURY/ATIENZA,%20JULIE%20ANN%20ANCIA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4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SUM([EARNED])-SUM([Absence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SUM([[EARNED ]])-SUM([Absence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2:K647"/>
  <sheetViews>
    <sheetView tabSelected="1" topLeftCell="A8" workbookViewId="0">
      <pane ySplit="1440" topLeftCell="A631" activePane="bottomLeft"/>
      <selection activeCell="D8" sqref="D8"/>
      <selection pane="bottomLeft" activeCell="B637" sqref="B637"/>
    </sheetView>
  </sheetViews>
  <sheetFormatPr defaultRowHeight="14.4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>
      <c r="A2" s="29" t="s">
        <v>9</v>
      </c>
      <c r="B2" s="65" t="s">
        <v>44</v>
      </c>
      <c r="C2" s="65"/>
      <c r="D2" s="21" t="s">
        <v>14</v>
      </c>
      <c r="E2" s="10"/>
      <c r="F2" s="72"/>
      <c r="G2" s="72"/>
      <c r="H2" s="28" t="s">
        <v>10</v>
      </c>
      <c r="I2" s="25"/>
      <c r="J2" s="66"/>
      <c r="K2" s="67"/>
    </row>
    <row r="3" spans="1:11">
      <c r="A3" s="18" t="s">
        <v>15</v>
      </c>
      <c r="B3" s="65"/>
      <c r="C3" s="65"/>
      <c r="D3" s="22" t="s">
        <v>13</v>
      </c>
      <c r="F3" s="73"/>
      <c r="G3" s="70"/>
      <c r="H3" s="26" t="s">
        <v>11</v>
      </c>
      <c r="I3" s="26"/>
      <c r="J3" s="68"/>
      <c r="K3" s="69"/>
    </row>
    <row r="4" spans="1:11" ht="14.4" customHeight="1">
      <c r="A4" s="18" t="s">
        <v>16</v>
      </c>
      <c r="B4" s="65"/>
      <c r="C4" s="65"/>
      <c r="D4" s="22" t="s">
        <v>12</v>
      </c>
      <c r="F4" s="70"/>
      <c r="G4" s="70"/>
      <c r="H4" s="26" t="s">
        <v>17</v>
      </c>
      <c r="I4" s="26"/>
      <c r="J4" s="70"/>
      <c r="K4" s="71"/>
    </row>
    <row r="5" spans="1:11">
      <c r="A5" s="16"/>
      <c r="H5" s="27" t="s">
        <v>18</v>
      </c>
      <c r="I5" s="27"/>
      <c r="K5" s="4"/>
    </row>
    <row r="6" spans="1:11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>
      <c r="A7" s="14"/>
      <c r="B7" s="14"/>
      <c r="C7" s="64" t="s">
        <v>8</v>
      </c>
      <c r="D7" s="64"/>
      <c r="E7" s="64"/>
      <c r="F7" s="64"/>
      <c r="G7" s="64" t="s">
        <v>7</v>
      </c>
      <c r="H7" s="64"/>
      <c r="I7" s="64"/>
      <c r="J7" s="64"/>
      <c r="K7" s="14"/>
    </row>
    <row r="8" spans="1:11" ht="43.2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>
      <c r="A9" s="23"/>
      <c r="B9" s="24" t="s">
        <v>23</v>
      </c>
      <c r="C9" s="13"/>
      <c r="D9" s="11"/>
      <c r="E9" s="13">
        <f>SUM([EARNED])-SUM([Absence Undertime W/ Pay])+CONVERTION!$A$3</f>
        <v>-4.9690000000001078</v>
      </c>
      <c r="F9" s="11"/>
      <c r="G9" s="13" t="str">
        <f>IF(ISBLANK(Table1[[#This Row],[EARNED]]),"",Table1[[#This Row],[EARNED]])</f>
        <v/>
      </c>
      <c r="H9" s="11"/>
      <c r="I9" s="13">
        <f>SUM([[EARNED ]])-SUM([Absence Undertime  W/ Pay])+CONVERTION!$B$3</f>
        <v>165.45799999999997</v>
      </c>
      <c r="J9" s="11"/>
      <c r="K9" s="20"/>
    </row>
    <row r="10" spans="1:11">
      <c r="A10" s="47" t="s">
        <v>126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>
      <c r="A11" s="23">
        <v>34582</v>
      </c>
      <c r="B11" s="50"/>
      <c r="C11" s="13">
        <v>1.083</v>
      </c>
      <c r="D11" s="39"/>
      <c r="E11" s="13"/>
      <c r="F11" s="20"/>
      <c r="G11" s="13">
        <f>IF(ISBLANK(Table1[[#This Row],[EARNED]]),"",Table1[[#This Row],[EARNED]])</f>
        <v>1.083</v>
      </c>
      <c r="H11" s="39"/>
      <c r="I11" s="13"/>
      <c r="J11" s="11"/>
      <c r="K11" s="20"/>
    </row>
    <row r="12" spans="1:11">
      <c r="A12" s="23">
        <v>34608</v>
      </c>
      <c r="B12" s="5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>
      <c r="A13" s="23">
        <f>EDATE(A12,1)</f>
        <v>34639</v>
      </c>
      <c r="B13" s="5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>
      <c r="A14" s="23">
        <f>EDATE(A13,1)</f>
        <v>34669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>
      <c r="A15" s="47" t="s">
        <v>127</v>
      </c>
      <c r="B15" s="50"/>
      <c r="C15" s="13"/>
      <c r="D15" s="39"/>
      <c r="E15" s="13"/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ht="15.6" customHeight="1">
      <c r="A16" s="51">
        <v>34700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>
      <c r="A17" s="51">
        <f>EDATE(A16,1)</f>
        <v>34731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>
      <c r="A18" s="51">
        <f t="shared" ref="A18:A26" si="0">EDATE(A17,1)</f>
        <v>34759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>
      <c r="A19" s="51">
        <f t="shared" si="0"/>
        <v>34790</v>
      </c>
      <c r="B19" s="5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>
      <c r="A20" s="51"/>
      <c r="B20" s="52" t="s">
        <v>128</v>
      </c>
      <c r="C20" s="13"/>
      <c r="D20" s="39">
        <v>1</v>
      </c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 t="s">
        <v>194</v>
      </c>
    </row>
    <row r="21" spans="1:11">
      <c r="A21" s="51"/>
      <c r="B21" s="20" t="s">
        <v>49</v>
      </c>
      <c r="C21" s="13"/>
      <c r="D21" s="39"/>
      <c r="E21" s="13"/>
      <c r="F21" s="20"/>
      <c r="G21" s="13" t="str">
        <f>IF(ISBLANK(Table1[[#This Row],[EARNED]]),"",Table1[[#This Row],[EARNED]])</f>
        <v/>
      </c>
      <c r="H21" s="39">
        <v>1</v>
      </c>
      <c r="I21" s="13"/>
      <c r="J21" s="11"/>
      <c r="K21" s="20" t="s">
        <v>195</v>
      </c>
    </row>
    <row r="22" spans="1:11">
      <c r="A22" s="51">
        <f>EDATE(A19,1)</f>
        <v>34820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>
      <c r="A23" s="51">
        <f>EDATE(A22,1)</f>
        <v>34851</v>
      </c>
      <c r="B23" s="20" t="s">
        <v>117</v>
      </c>
      <c r="C23" s="13">
        <v>1.25</v>
      </c>
      <c r="D23" s="39">
        <v>1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48" t="s">
        <v>192</v>
      </c>
    </row>
    <row r="24" spans="1:11">
      <c r="A24" s="51">
        <f>EDATE(A23,1)</f>
        <v>34881</v>
      </c>
      <c r="B24" s="20" t="s">
        <v>183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2.5</v>
      </c>
      <c r="I24" s="13"/>
      <c r="J24" s="11"/>
      <c r="K24" s="54" t="s">
        <v>193</v>
      </c>
    </row>
    <row r="25" spans="1:11">
      <c r="A25" s="51">
        <f>EDATE(A24,1)</f>
        <v>34912</v>
      </c>
      <c r="B25" s="5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>
      <c r="A26" s="51">
        <f t="shared" si="0"/>
        <v>34943</v>
      </c>
      <c r="B26" s="52" t="s">
        <v>117</v>
      </c>
      <c r="C26" s="13">
        <v>1.25</v>
      </c>
      <c r="D26" s="39">
        <v>1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 t="s">
        <v>191</v>
      </c>
    </row>
    <row r="27" spans="1:11">
      <c r="A27" s="51">
        <f>EDATE(A26,1)</f>
        <v>34973</v>
      </c>
      <c r="B27" s="52" t="s">
        <v>159</v>
      </c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>
        <v>1</v>
      </c>
      <c r="I27" s="13"/>
      <c r="J27" s="11"/>
      <c r="K27" s="20" t="s">
        <v>196</v>
      </c>
    </row>
    <row r="28" spans="1:11">
      <c r="A28" s="51">
        <f>EDATE(A27,1)</f>
        <v>35004</v>
      </c>
      <c r="B28" s="52" t="s">
        <v>129</v>
      </c>
      <c r="C28" s="13">
        <v>1.25</v>
      </c>
      <c r="D28" s="39">
        <v>0.5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48" t="s">
        <v>197</v>
      </c>
    </row>
    <row r="29" spans="1:11">
      <c r="A29" s="51"/>
      <c r="B29" s="20" t="s">
        <v>170</v>
      </c>
      <c r="C29" s="13"/>
      <c r="D29" s="39"/>
      <c r="E29" s="13"/>
      <c r="F29" s="20"/>
      <c r="G29" s="13" t="str">
        <f>IF(ISBLANK(Table1[[#This Row],[EARNED]]),"",Table1[[#This Row],[EARNED]])</f>
        <v/>
      </c>
      <c r="H29" s="39">
        <v>1.5</v>
      </c>
      <c r="I29" s="13"/>
      <c r="J29" s="11"/>
      <c r="K29" s="48" t="s">
        <v>198</v>
      </c>
    </row>
    <row r="30" spans="1:11">
      <c r="A30" s="51"/>
      <c r="B30" s="20" t="s">
        <v>139</v>
      </c>
      <c r="C30" s="13"/>
      <c r="D30" s="39"/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55" t="s">
        <v>199</v>
      </c>
    </row>
    <row r="31" spans="1:11">
      <c r="A31" s="51">
        <f>EDATE(A28,1)</f>
        <v>35034</v>
      </c>
      <c r="B31" s="20" t="s">
        <v>136</v>
      </c>
      <c r="C31" s="13">
        <v>1.25</v>
      </c>
      <c r="D31" s="39">
        <v>10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 t="s">
        <v>186</v>
      </c>
    </row>
    <row r="32" spans="1:11">
      <c r="A32" s="47" t="s">
        <v>130</v>
      </c>
      <c r="B32" s="50"/>
      <c r="C32" s="13"/>
      <c r="D32" s="39"/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>
      <c r="A33" s="51">
        <v>35065</v>
      </c>
      <c r="B33" s="52" t="s">
        <v>49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20" t="s">
        <v>200</v>
      </c>
    </row>
    <row r="34" spans="1:11">
      <c r="A34" s="40">
        <f>EDATE(A33,1)</f>
        <v>35096</v>
      </c>
      <c r="B34" s="5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>
      <c r="A35" s="40"/>
      <c r="B35" s="20" t="s">
        <v>117</v>
      </c>
      <c r="C35" s="13"/>
      <c r="D35" s="39">
        <v>1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 t="s">
        <v>349</v>
      </c>
    </row>
    <row r="36" spans="1:11">
      <c r="A36" s="40">
        <f>EDATE(A34,1)</f>
        <v>35125</v>
      </c>
      <c r="B36" s="20" t="s">
        <v>170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>
        <v>1.5</v>
      </c>
      <c r="I36" s="13"/>
      <c r="J36" s="11"/>
      <c r="K36" s="20" t="s">
        <v>201</v>
      </c>
    </row>
    <row r="37" spans="1:11">
      <c r="A37" s="40">
        <f>EDATE(A36,1)</f>
        <v>35156</v>
      </c>
      <c r="B37" s="52" t="s">
        <v>124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3</v>
      </c>
      <c r="I37" s="13"/>
      <c r="J37" s="11"/>
      <c r="K37" s="20" t="s">
        <v>202</v>
      </c>
    </row>
    <row r="38" spans="1:11">
      <c r="A38" s="40">
        <f>EDATE(A37,1)</f>
        <v>35186</v>
      </c>
      <c r="B38" s="20" t="s">
        <v>117</v>
      </c>
      <c r="C38" s="13">
        <v>1.25</v>
      </c>
      <c r="D38" s="39">
        <v>1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48" t="s">
        <v>203</v>
      </c>
    </row>
    <row r="39" spans="1:11">
      <c r="A39" s="40">
        <f>EDATE(A38,1)</f>
        <v>35217</v>
      </c>
      <c r="B39" s="20" t="s">
        <v>58</v>
      </c>
      <c r="C39" s="13"/>
      <c r="D39" s="39"/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 t="s">
        <v>204</v>
      </c>
    </row>
    <row r="40" spans="1:11">
      <c r="A40" s="40"/>
      <c r="B40" s="52" t="s">
        <v>49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20" t="s">
        <v>205</v>
      </c>
    </row>
    <row r="41" spans="1:11">
      <c r="A41" s="40">
        <f>EDATE(A39,1)</f>
        <v>35247</v>
      </c>
      <c r="B41" s="5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>
      <c r="A42" s="40">
        <f t="shared" ref="A42" si="1">EDATE(A41,1)</f>
        <v>35278</v>
      </c>
      <c r="B42" s="52" t="s">
        <v>46</v>
      </c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>
        <v>2</v>
      </c>
      <c r="I42" s="13"/>
      <c r="J42" s="11"/>
      <c r="K42" s="20" t="s">
        <v>206</v>
      </c>
    </row>
    <row r="43" spans="1:11">
      <c r="A43" s="40">
        <f>EDATE(A42,1)</f>
        <v>35309</v>
      </c>
      <c r="B43" s="52" t="s">
        <v>124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3</v>
      </c>
      <c r="I43" s="13"/>
      <c r="J43" s="11"/>
      <c r="K43" s="20" t="s">
        <v>208</v>
      </c>
    </row>
    <row r="44" spans="1:11">
      <c r="A44" s="40">
        <f>EDATE(A43,1)</f>
        <v>35339</v>
      </c>
      <c r="B44" s="20" t="s">
        <v>131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20" t="s">
        <v>207</v>
      </c>
    </row>
    <row r="45" spans="1:11">
      <c r="A45" s="40">
        <f>EDATE(A44,1)</f>
        <v>35370</v>
      </c>
      <c r="B45" s="20" t="s">
        <v>117</v>
      </c>
      <c r="C45" s="13">
        <v>1.25</v>
      </c>
      <c r="D45" s="39">
        <v>1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 t="s">
        <v>137</v>
      </c>
    </row>
    <row r="46" spans="1:11">
      <c r="A46" s="40">
        <f>EDATE(A45,1)</f>
        <v>35400</v>
      </c>
      <c r="B46" s="20" t="s">
        <v>138</v>
      </c>
      <c r="C46" s="13">
        <v>1.25</v>
      </c>
      <c r="D46" s="39">
        <v>2.2000000000000002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>
      <c r="A47" s="47" t="s">
        <v>132</v>
      </c>
      <c r="B47" s="50"/>
      <c r="C47" s="13"/>
      <c r="D47" s="39"/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/>
    </row>
    <row r="48" spans="1:11">
      <c r="A48" s="40">
        <v>35431</v>
      </c>
      <c r="B48" s="52" t="s">
        <v>58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209</v>
      </c>
    </row>
    <row r="49" spans="1:11">
      <c r="A49" s="40">
        <f>EDATE(A48,1)</f>
        <v>35462</v>
      </c>
      <c r="B49" s="52" t="s">
        <v>134</v>
      </c>
      <c r="C49" s="13">
        <v>1.25</v>
      </c>
      <c r="D49" s="39">
        <v>6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210</v>
      </c>
    </row>
    <row r="50" spans="1:11">
      <c r="A50" s="40"/>
      <c r="B50" s="20" t="s">
        <v>109</v>
      </c>
      <c r="C50" s="13"/>
      <c r="D50" s="39"/>
      <c r="E50" s="13"/>
      <c r="F50" s="20"/>
      <c r="G50" s="13" t="str">
        <f>IF(ISBLANK(Table1[[#This Row],[EARNED]]),"",Table1[[#This Row],[EARNED]])</f>
        <v/>
      </c>
      <c r="H50" s="39">
        <v>3.5</v>
      </c>
      <c r="I50" s="13"/>
      <c r="J50" s="11"/>
      <c r="K50" s="20" t="s">
        <v>135</v>
      </c>
    </row>
    <row r="51" spans="1:11">
      <c r="A51" s="40">
        <f>EDATE(A49,1)</f>
        <v>35490</v>
      </c>
      <c r="B51" s="5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>
      <c r="A52" s="40">
        <f>EDATE(A51,1)</f>
        <v>35521</v>
      </c>
      <c r="B52" s="52" t="s">
        <v>58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211</v>
      </c>
    </row>
    <row r="53" spans="1:11">
      <c r="A53" s="40">
        <f>EDATE(A52,1)</f>
        <v>35551</v>
      </c>
      <c r="B53" s="5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>
      <c r="A54" s="40">
        <f t="shared" ref="A54:A59" si="2">EDATE(A53,1)</f>
        <v>35582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>
      <c r="A55" s="40">
        <f>EDATE(A54,1)</f>
        <v>35612</v>
      </c>
      <c r="B55" s="52" t="s">
        <v>140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 t="s">
        <v>141</v>
      </c>
    </row>
    <row r="56" spans="1:11">
      <c r="A56" s="40"/>
      <c r="B56" s="20" t="s">
        <v>46</v>
      </c>
      <c r="C56" s="13"/>
      <c r="D56" s="39"/>
      <c r="E56" s="13"/>
      <c r="F56" s="20"/>
      <c r="G56" s="13" t="str">
        <f>IF(ISBLANK(Table1[[#This Row],[EARNED]]),"",Table1[[#This Row],[EARNED]])</f>
        <v/>
      </c>
      <c r="H56" s="39">
        <v>2</v>
      </c>
      <c r="I56" s="13"/>
      <c r="J56" s="11"/>
      <c r="K56" s="20" t="s">
        <v>142</v>
      </c>
    </row>
    <row r="57" spans="1:11">
      <c r="A57" s="40">
        <f>EDATE(A55,1)</f>
        <v>35643</v>
      </c>
      <c r="B57" s="52" t="s">
        <v>143</v>
      </c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>
        <v>7</v>
      </c>
      <c r="I57" s="13"/>
      <c r="J57" s="11"/>
      <c r="K57" s="20" t="s">
        <v>144</v>
      </c>
    </row>
    <row r="58" spans="1:11">
      <c r="A58" s="40">
        <f>EDATE(A57,1)</f>
        <v>35674</v>
      </c>
      <c r="B58" s="5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>
      <c r="A59" s="40">
        <f t="shared" si="2"/>
        <v>35704</v>
      </c>
      <c r="B59" s="20" t="s">
        <v>49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1</v>
      </c>
      <c r="I59" s="13"/>
      <c r="J59" s="11"/>
      <c r="K59" s="20" t="s">
        <v>212</v>
      </c>
    </row>
    <row r="60" spans="1:11">
      <c r="A60" s="40">
        <f>EDATE(A59,1)</f>
        <v>35735</v>
      </c>
      <c r="B60" s="20" t="s">
        <v>170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1.5</v>
      </c>
      <c r="I60" s="13"/>
      <c r="J60" s="11"/>
      <c r="K60" s="20" t="s">
        <v>145</v>
      </c>
    </row>
    <row r="61" spans="1:11">
      <c r="A61" s="40">
        <f>EDATE(A60,1)</f>
        <v>35765</v>
      </c>
      <c r="B61" s="20" t="s">
        <v>49</v>
      </c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>
        <v>1</v>
      </c>
      <c r="I61" s="13"/>
      <c r="J61" s="11"/>
      <c r="K61" s="48">
        <v>35685</v>
      </c>
    </row>
    <row r="62" spans="1:11">
      <c r="A62" s="40"/>
      <c r="B62" s="20" t="s">
        <v>146</v>
      </c>
      <c r="C62" s="13"/>
      <c r="D62" s="39">
        <v>0.70399999999999996</v>
      </c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/>
    </row>
    <row r="63" spans="1:11">
      <c r="A63" s="47" t="s">
        <v>147</v>
      </c>
      <c r="B63" s="20"/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48"/>
    </row>
    <row r="64" spans="1:11">
      <c r="A64" s="40">
        <v>35796</v>
      </c>
      <c r="B64" s="20" t="s">
        <v>150</v>
      </c>
      <c r="C64" s="13">
        <v>1.25</v>
      </c>
      <c r="D64" s="39">
        <v>1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48" t="s">
        <v>151</v>
      </c>
    </row>
    <row r="65" spans="1:11">
      <c r="A65" s="40"/>
      <c r="B65" s="20" t="s">
        <v>168</v>
      </c>
      <c r="C65" s="13"/>
      <c r="D65" s="39"/>
      <c r="E65" s="13"/>
      <c r="F65" s="20"/>
      <c r="G65" s="13" t="str">
        <f>IF(ISBLANK(Table1[[#This Row],[EARNED]]),"",Table1[[#This Row],[EARNED]])</f>
        <v/>
      </c>
      <c r="H65" s="39">
        <v>0.625</v>
      </c>
      <c r="I65" s="13"/>
      <c r="J65" s="11"/>
      <c r="K65" s="48" t="s">
        <v>149</v>
      </c>
    </row>
    <row r="66" spans="1:11">
      <c r="A66" s="40"/>
      <c r="B66" s="20" t="s">
        <v>148</v>
      </c>
      <c r="C66" s="13"/>
      <c r="D66" s="39">
        <v>0.72499999999999998</v>
      </c>
      <c r="E66" s="13"/>
      <c r="F66" s="20"/>
      <c r="G66" s="13" t="str">
        <f>IF(ISBLANK(Table1[[#This Row],[EARNED]]),"",Table1[[#This Row],[EARNED]])</f>
        <v/>
      </c>
      <c r="H66" s="39"/>
      <c r="I66" s="13"/>
      <c r="J66" s="11"/>
      <c r="K66" s="20"/>
    </row>
    <row r="67" spans="1:11">
      <c r="A67" s="40">
        <f>EDATE(A64,1)</f>
        <v>35827</v>
      </c>
      <c r="B67" s="20" t="s">
        <v>153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2</v>
      </c>
      <c r="I67" s="13"/>
      <c r="J67" s="11"/>
      <c r="K67" s="48" t="s">
        <v>154</v>
      </c>
    </row>
    <row r="68" spans="1:11">
      <c r="A68" s="40"/>
      <c r="B68" s="20" t="s">
        <v>152</v>
      </c>
      <c r="C68" s="13"/>
      <c r="D68" s="39">
        <v>1.077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>
      <c r="A69" s="40">
        <f>EDATE(A67,1)</f>
        <v>35855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48"/>
    </row>
    <row r="70" spans="1:11">
      <c r="A70" s="40">
        <f t="shared" ref="A70" si="3">EDATE(A69,1)</f>
        <v>35886</v>
      </c>
      <c r="B70" s="20" t="s">
        <v>46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2</v>
      </c>
      <c r="I70" s="13"/>
      <c r="J70" s="11"/>
      <c r="K70" s="48" t="s">
        <v>156</v>
      </c>
    </row>
    <row r="71" spans="1:11">
      <c r="A71" s="40"/>
      <c r="B71" s="20" t="s">
        <v>117</v>
      </c>
      <c r="C71" s="13"/>
      <c r="D71" s="39">
        <v>1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48" t="s">
        <v>157</v>
      </c>
    </row>
    <row r="72" spans="1:11">
      <c r="A72" s="40"/>
      <c r="B72" s="20" t="s">
        <v>155</v>
      </c>
      <c r="C72" s="13"/>
      <c r="D72" s="39">
        <v>0.41699999999999998</v>
      </c>
      <c r="E72" s="13"/>
      <c r="F72" s="20"/>
      <c r="G72" s="13" t="str">
        <f>IF(ISBLANK(Table1[[#This Row],[EARNED]]),"",Table1[[#This Row],[EARNED]])</f>
        <v/>
      </c>
      <c r="H72" s="39"/>
      <c r="I72" s="13"/>
      <c r="J72" s="11"/>
      <c r="K72" s="20"/>
    </row>
    <row r="73" spans="1:11">
      <c r="A73" s="40">
        <f>EDATE(A70,1)</f>
        <v>35916</v>
      </c>
      <c r="B73" s="20" t="s">
        <v>159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8">
        <v>35890</v>
      </c>
    </row>
    <row r="74" spans="1:11">
      <c r="A74" s="40"/>
      <c r="B74" s="20" t="s">
        <v>158</v>
      </c>
      <c r="C74" s="13"/>
      <c r="D74" s="39">
        <v>1.1419999999999999</v>
      </c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>
      <c r="A75" s="40">
        <f>EDATE(A73,1)</f>
        <v>35947</v>
      </c>
      <c r="B75" s="20" t="s">
        <v>43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48" t="s">
        <v>162</v>
      </c>
    </row>
    <row r="76" spans="1:11">
      <c r="A76" s="40"/>
      <c r="B76" s="20" t="s">
        <v>160</v>
      </c>
      <c r="C76" s="13"/>
      <c r="D76" s="39">
        <v>0.42099999999999999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48"/>
    </row>
    <row r="77" spans="1:11">
      <c r="A77" s="40">
        <f>EDATE(A75,1)</f>
        <v>35977</v>
      </c>
      <c r="B77" s="20" t="s">
        <v>49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1</v>
      </c>
      <c r="I77" s="13"/>
      <c r="J77" s="11"/>
      <c r="K77" s="48" t="s">
        <v>161</v>
      </c>
    </row>
    <row r="78" spans="1:11">
      <c r="A78" s="40">
        <f>EDATE(A77,1)</f>
        <v>36008</v>
      </c>
      <c r="B78" s="20" t="s">
        <v>170</v>
      </c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>
        <v>1.5</v>
      </c>
      <c r="I78" s="13"/>
      <c r="J78" s="11"/>
      <c r="K78" s="48" t="s">
        <v>164</v>
      </c>
    </row>
    <row r="79" spans="1:11">
      <c r="A79" s="40"/>
      <c r="B79" s="20" t="s">
        <v>117</v>
      </c>
      <c r="C79" s="13"/>
      <c r="D79" s="39">
        <v>1</v>
      </c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48" t="s">
        <v>165</v>
      </c>
    </row>
    <row r="80" spans="1:11">
      <c r="A80" s="40"/>
      <c r="B80" s="20" t="s">
        <v>163</v>
      </c>
      <c r="C80" s="13"/>
      <c r="D80" s="39">
        <v>1.2290000000000001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>
      <c r="A81" s="40">
        <f>EDATE(A78,1)</f>
        <v>36039</v>
      </c>
      <c r="B81" s="20" t="s">
        <v>46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2</v>
      </c>
      <c r="I81" s="13"/>
      <c r="J81" s="11"/>
      <c r="K81" s="20" t="s">
        <v>167</v>
      </c>
    </row>
    <row r="82" spans="1:11">
      <c r="A82" s="40"/>
      <c r="B82" s="52" t="s">
        <v>166</v>
      </c>
      <c r="C82" s="13"/>
      <c r="D82" s="39">
        <v>0.52900000000000003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>
      <c r="A83" s="40">
        <f>EDATE(A81,1)</f>
        <v>36069</v>
      </c>
      <c r="B83" s="20" t="s">
        <v>170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1.5</v>
      </c>
      <c r="I83" s="13"/>
      <c r="J83" s="11"/>
      <c r="K83" s="20" t="s">
        <v>171</v>
      </c>
    </row>
    <row r="84" spans="1:11">
      <c r="A84" s="40"/>
      <c r="B84" s="20" t="s">
        <v>169</v>
      </c>
      <c r="C84" s="13"/>
      <c r="D84" s="39">
        <v>9.4E-2</v>
      </c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>
      <c r="A85" s="40">
        <f>EDATE(A83,1)</f>
        <v>36100</v>
      </c>
      <c r="B85" s="20" t="s">
        <v>173</v>
      </c>
      <c r="C85" s="13">
        <v>1.25</v>
      </c>
      <c r="D85" s="39">
        <v>1.5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 t="s">
        <v>174</v>
      </c>
    </row>
    <row r="86" spans="1:11">
      <c r="A86" s="40"/>
      <c r="B86" s="20" t="s">
        <v>172</v>
      </c>
      <c r="C86" s="13"/>
      <c r="D86" s="39">
        <v>0.57899999999999996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>
      <c r="A87" s="40">
        <v>36130</v>
      </c>
      <c r="B87" s="52" t="s">
        <v>188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1.5</v>
      </c>
      <c r="I87" s="13"/>
      <c r="J87" s="11"/>
      <c r="K87" s="20" t="s">
        <v>189</v>
      </c>
    </row>
    <row r="88" spans="1:11">
      <c r="A88" s="40"/>
      <c r="B88" s="20" t="s">
        <v>187</v>
      </c>
      <c r="C88" s="13"/>
      <c r="D88" s="39">
        <v>1.169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>
      <c r="A89" s="40"/>
      <c r="B89" s="20" t="s">
        <v>190</v>
      </c>
      <c r="C89" s="13"/>
      <c r="D89" s="39">
        <v>0.5</v>
      </c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>
      <c r="A90" s="47" t="s">
        <v>175</v>
      </c>
      <c r="B90" s="50"/>
      <c r="C90" s="13"/>
      <c r="D90" s="39"/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>
      <c r="A91" s="51">
        <v>36161</v>
      </c>
      <c r="B91" s="52" t="s">
        <v>49</v>
      </c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>
        <v>1</v>
      </c>
      <c r="I91" s="13"/>
      <c r="J91" s="11"/>
      <c r="K91" s="48">
        <v>36495</v>
      </c>
    </row>
    <row r="92" spans="1:11">
      <c r="A92" s="51"/>
      <c r="B92" s="52" t="s">
        <v>214</v>
      </c>
      <c r="C92" s="13"/>
      <c r="D92" s="39"/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48" t="s">
        <v>215</v>
      </c>
    </row>
    <row r="93" spans="1:11">
      <c r="A93" s="51"/>
      <c r="B93" s="52" t="s">
        <v>49</v>
      </c>
      <c r="C93" s="13"/>
      <c r="D93" s="39"/>
      <c r="E93" s="13"/>
      <c r="F93" s="20"/>
      <c r="G93" s="13" t="str">
        <f>IF(ISBLANK(Table1[[#This Row],[EARNED]]),"",Table1[[#This Row],[EARNED]])</f>
        <v/>
      </c>
      <c r="H93" s="39">
        <v>1</v>
      </c>
      <c r="I93" s="13"/>
      <c r="J93" s="11"/>
      <c r="K93" s="48" t="s">
        <v>213</v>
      </c>
    </row>
    <row r="94" spans="1:11">
      <c r="A94" s="51"/>
      <c r="B94" s="20" t="s">
        <v>216</v>
      </c>
      <c r="C94" s="13"/>
      <c r="D94" s="39">
        <v>0.379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>
      <c r="A95" s="53">
        <f>EDATE(A91,1)</f>
        <v>36192</v>
      </c>
      <c r="B95" s="52" t="s">
        <v>89</v>
      </c>
      <c r="C95" s="13">
        <v>1.25</v>
      </c>
      <c r="D95" s="39">
        <v>2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 t="s">
        <v>217</v>
      </c>
    </row>
    <row r="96" spans="1:11">
      <c r="A96" s="53"/>
      <c r="B96" s="20" t="s">
        <v>218</v>
      </c>
      <c r="C96" s="13"/>
      <c r="D96" s="39">
        <v>0.19600000000000001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>
      <c r="A97" s="53">
        <f>EDATE(A95,1)</f>
        <v>36220</v>
      </c>
      <c r="B97" s="52" t="s">
        <v>170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1.5</v>
      </c>
      <c r="I97" s="13"/>
      <c r="J97" s="11"/>
      <c r="K97" s="20" t="s">
        <v>219</v>
      </c>
    </row>
    <row r="98" spans="1:11">
      <c r="A98" s="53"/>
      <c r="B98" s="52" t="s">
        <v>46</v>
      </c>
      <c r="C98" s="13"/>
      <c r="D98" s="39"/>
      <c r="E98" s="13"/>
      <c r="F98" s="20"/>
      <c r="G98" s="13" t="str">
        <f>IF(ISBLANK(Table1[[#This Row],[EARNED]]),"",Table1[[#This Row],[EARNED]])</f>
        <v/>
      </c>
      <c r="H98" s="39">
        <v>2</v>
      </c>
      <c r="I98" s="13"/>
      <c r="J98" s="11"/>
      <c r="K98" s="20" t="s">
        <v>220</v>
      </c>
    </row>
    <row r="99" spans="1:11">
      <c r="A99" s="53"/>
      <c r="B99" s="52" t="s">
        <v>221</v>
      </c>
      <c r="C99" s="13"/>
      <c r="D99" s="39">
        <v>2.5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 t="s">
        <v>222</v>
      </c>
    </row>
    <row r="100" spans="1:11">
      <c r="A100" s="53"/>
      <c r="B100" s="52" t="s">
        <v>223</v>
      </c>
      <c r="C100" s="13"/>
      <c r="D100" s="39">
        <v>0.11700000000000001</v>
      </c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/>
    </row>
    <row r="101" spans="1:11">
      <c r="A101" s="53">
        <f t="shared" ref="A101" si="4">EDATE(A97,1)</f>
        <v>36251</v>
      </c>
      <c r="B101" s="20" t="s">
        <v>43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227</v>
      </c>
    </row>
    <row r="102" spans="1:11">
      <c r="A102" s="53"/>
      <c r="B102" s="52" t="s">
        <v>109</v>
      </c>
      <c r="C102" s="13"/>
      <c r="D102" s="39"/>
      <c r="E102" s="13"/>
      <c r="F102" s="20"/>
      <c r="G102" s="13" t="str">
        <f>IF(ISBLANK(Table1[[#This Row],[EARNED]]),"",Table1[[#This Row],[EARNED]])</f>
        <v/>
      </c>
      <c r="H102" s="39">
        <v>0.5</v>
      </c>
      <c r="I102" s="13"/>
      <c r="J102" s="11"/>
      <c r="K102" s="20" t="s">
        <v>224</v>
      </c>
    </row>
    <row r="103" spans="1:11">
      <c r="A103" s="53"/>
      <c r="B103" s="52" t="s">
        <v>110</v>
      </c>
      <c r="C103" s="13"/>
      <c r="D103" s="39">
        <v>4</v>
      </c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 t="s">
        <v>225</v>
      </c>
    </row>
    <row r="104" spans="1:11">
      <c r="A104" s="53"/>
      <c r="B104" s="52" t="s">
        <v>226</v>
      </c>
      <c r="C104" s="13">
        <v>1.25</v>
      </c>
      <c r="D104" s="39">
        <v>0.125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>
      <c r="A105" s="40">
        <v>36281</v>
      </c>
      <c r="B105" s="20" t="s">
        <v>49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1</v>
      </c>
      <c r="I105" s="13"/>
      <c r="J105" s="11"/>
      <c r="K105" s="48">
        <v>36255</v>
      </c>
    </row>
    <row r="106" spans="1:11">
      <c r="A106" s="40"/>
      <c r="B106" s="52" t="s">
        <v>49</v>
      </c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>
        <v>1</v>
      </c>
      <c r="I106" s="13"/>
      <c r="J106" s="11"/>
      <c r="K106" s="20" t="s">
        <v>177</v>
      </c>
    </row>
    <row r="107" spans="1:11">
      <c r="A107" s="40"/>
      <c r="B107" s="20" t="s">
        <v>176</v>
      </c>
      <c r="C107" s="13">
        <v>1.25</v>
      </c>
      <c r="D107" s="39">
        <v>0.39600000000000002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48"/>
    </row>
    <row r="108" spans="1:11">
      <c r="A108" s="40">
        <f>EDATE(A105,1)</f>
        <v>36312</v>
      </c>
      <c r="B108" s="52" t="s">
        <v>89</v>
      </c>
      <c r="C108" s="13"/>
      <c r="D108" s="39">
        <v>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179</v>
      </c>
    </row>
    <row r="109" spans="1:11">
      <c r="A109" s="40"/>
      <c r="B109" s="20" t="s">
        <v>117</v>
      </c>
      <c r="C109" s="13"/>
      <c r="D109" s="39">
        <v>1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 t="s">
        <v>180</v>
      </c>
    </row>
    <row r="110" spans="1:11">
      <c r="A110" s="40"/>
      <c r="B110" s="52" t="s">
        <v>49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>
        <v>1</v>
      </c>
      <c r="I110" s="13"/>
      <c r="J110" s="11"/>
      <c r="K110" s="20" t="s">
        <v>181</v>
      </c>
    </row>
    <row r="111" spans="1:11">
      <c r="A111" s="40"/>
      <c r="B111" s="52" t="s">
        <v>178</v>
      </c>
      <c r="C111" s="13">
        <v>1.25</v>
      </c>
      <c r="D111" s="39">
        <v>0.73299999999999998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>
      <c r="A112" s="40">
        <f>EDATE(A108,1)</f>
        <v>36342</v>
      </c>
      <c r="B112" s="52" t="s">
        <v>159</v>
      </c>
      <c r="C112" s="13"/>
      <c r="D112" s="39"/>
      <c r="E112" s="13"/>
      <c r="F112" s="20"/>
      <c r="G112" s="13" t="str">
        <f>IF(ISBLANK(Table1[[#This Row],[EARNED]]),"",Table1[[#This Row],[EARNED]])</f>
        <v/>
      </c>
      <c r="H112" s="39">
        <v>1</v>
      </c>
      <c r="I112" s="13"/>
      <c r="J112" s="11"/>
      <c r="K112" s="48">
        <v>36501</v>
      </c>
    </row>
    <row r="113" spans="1:11">
      <c r="A113" s="40"/>
      <c r="B113" s="52" t="s">
        <v>183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>
        <v>2.5</v>
      </c>
      <c r="I113" s="13"/>
      <c r="J113" s="11"/>
      <c r="K113" s="20" t="s">
        <v>184</v>
      </c>
    </row>
    <row r="114" spans="1:11">
      <c r="A114" s="40"/>
      <c r="B114" s="52" t="s">
        <v>182</v>
      </c>
      <c r="C114" s="13">
        <v>1.25</v>
      </c>
      <c r="D114" s="39">
        <v>1.2669999999999999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48"/>
    </row>
    <row r="115" spans="1:11">
      <c r="A115" s="40">
        <f>EDATE(A112,1)</f>
        <v>36373</v>
      </c>
      <c r="B115" s="20" t="s">
        <v>49</v>
      </c>
      <c r="C115" s="13"/>
      <c r="D115" s="39"/>
      <c r="E115" s="13"/>
      <c r="F115" s="20"/>
      <c r="G115" s="13"/>
      <c r="H115" s="39">
        <v>1</v>
      </c>
      <c r="I115" s="13"/>
      <c r="J115" s="11"/>
      <c r="K115" s="48">
        <v>36227</v>
      </c>
    </row>
    <row r="116" spans="1:11">
      <c r="A116" s="40"/>
      <c r="B116" s="52" t="s">
        <v>46</v>
      </c>
      <c r="C116" s="13"/>
      <c r="D116" s="39"/>
      <c r="E116" s="13"/>
      <c r="F116" s="20"/>
      <c r="G116" s="13" t="str">
        <f>IF(ISBLANK(Table1[[#This Row],[EARNED]]),"",Table1[[#This Row],[EARNED]])</f>
        <v/>
      </c>
      <c r="H116" s="39">
        <v>2</v>
      </c>
      <c r="I116" s="13"/>
      <c r="J116" s="11"/>
      <c r="K116" s="20" t="s">
        <v>228</v>
      </c>
    </row>
    <row r="117" spans="1:11">
      <c r="A117" s="40"/>
      <c r="B117" s="52" t="s">
        <v>49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>
        <v>1</v>
      </c>
      <c r="I117" s="13"/>
      <c r="J117" s="11"/>
      <c r="K117" s="20" t="s">
        <v>229</v>
      </c>
    </row>
    <row r="118" spans="1:11">
      <c r="A118" s="40"/>
      <c r="B118" s="52" t="s">
        <v>185</v>
      </c>
      <c r="C118" s="13">
        <v>1.25</v>
      </c>
      <c r="D118" s="39">
        <v>0.52300000000000002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>
      <c r="A119" s="40">
        <f>EDATE(A115,1)</f>
        <v>36404</v>
      </c>
      <c r="B119" s="5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>
      <c r="A120" s="40">
        <f>EDATE(A119,1)</f>
        <v>36434</v>
      </c>
      <c r="B120" s="20" t="s">
        <v>89</v>
      </c>
      <c r="C120" s="13"/>
      <c r="D120" s="39">
        <v>2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 t="s">
        <v>231</v>
      </c>
    </row>
    <row r="121" spans="1:11">
      <c r="A121" s="40"/>
      <c r="B121" s="52" t="s">
        <v>230</v>
      </c>
      <c r="C121" s="13"/>
      <c r="D121" s="39"/>
      <c r="E121" s="13"/>
      <c r="F121" s="20"/>
      <c r="G121" s="13" t="str">
        <f>IF(ISBLANK(Table1[[#This Row],[EARNED]]),"",Table1[[#This Row],[EARNED]])</f>
        <v/>
      </c>
      <c r="H121" s="39">
        <v>2</v>
      </c>
      <c r="I121" s="13"/>
      <c r="J121" s="11"/>
      <c r="K121" s="20" t="s">
        <v>232</v>
      </c>
    </row>
    <row r="122" spans="1:11">
      <c r="A122" s="40"/>
      <c r="B122" s="52" t="s">
        <v>233</v>
      </c>
      <c r="C122" s="13">
        <v>1.25</v>
      </c>
      <c r="D122" s="39">
        <v>0.32300000000000001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>
      <c r="A123" s="40">
        <f>EDATE(A120,1)</f>
        <v>36465</v>
      </c>
      <c r="B123" s="20" t="s">
        <v>49</v>
      </c>
      <c r="C123" s="13"/>
      <c r="D123" s="39"/>
      <c r="E123" s="13"/>
      <c r="F123" s="20"/>
      <c r="G123" s="13" t="str">
        <f>IF(ISBLANK(Table1[[#This Row],[EARNED]]),"",Table1[[#This Row],[EARNED]])</f>
        <v/>
      </c>
      <c r="H123" s="39">
        <v>1</v>
      </c>
      <c r="I123" s="13"/>
      <c r="J123" s="11"/>
      <c r="K123" s="48">
        <v>36505</v>
      </c>
    </row>
    <row r="124" spans="1:11">
      <c r="A124" s="40"/>
      <c r="B124" s="52" t="s">
        <v>234</v>
      </c>
      <c r="C124" s="13"/>
      <c r="D124" s="39"/>
      <c r="E124" s="13"/>
      <c r="F124" s="20"/>
      <c r="G124" s="13" t="str">
        <f>IF(ISBLANK(Table1[[#This Row],[EARNED]]),"",Table1[[#This Row],[EARNED]])</f>
        <v/>
      </c>
      <c r="H124" s="39">
        <v>1.5</v>
      </c>
      <c r="I124" s="13"/>
      <c r="J124" s="11"/>
      <c r="K124" s="20" t="s">
        <v>235</v>
      </c>
    </row>
    <row r="125" spans="1:11">
      <c r="A125" s="40"/>
      <c r="B125" s="52" t="s">
        <v>236</v>
      </c>
      <c r="C125" s="13">
        <v>1.25</v>
      </c>
      <c r="D125" s="39">
        <v>0.34799999999999998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>
      <c r="A126" s="40">
        <f t="shared" ref="A126" si="5">EDATE(A123,1)</f>
        <v>36495</v>
      </c>
      <c r="B126" s="52" t="s">
        <v>49</v>
      </c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>
        <v>1</v>
      </c>
      <c r="I126" s="13"/>
      <c r="J126" s="11"/>
      <c r="K126" s="48">
        <v>36323</v>
      </c>
    </row>
    <row r="127" spans="1:11">
      <c r="A127" s="40"/>
      <c r="B127" s="52" t="s">
        <v>170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>
        <v>1.5</v>
      </c>
      <c r="I127" s="13"/>
      <c r="J127" s="11"/>
      <c r="K127" s="20" t="s">
        <v>237</v>
      </c>
    </row>
    <row r="128" spans="1:11">
      <c r="A128" s="40"/>
      <c r="B128" s="52" t="s">
        <v>117</v>
      </c>
      <c r="C128" s="13"/>
      <c r="D128" s="39">
        <v>1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 t="s">
        <v>238</v>
      </c>
    </row>
    <row r="129" spans="1:11">
      <c r="A129" s="40"/>
      <c r="B129" s="52" t="s">
        <v>49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20" t="s">
        <v>240</v>
      </c>
    </row>
    <row r="130" spans="1:11">
      <c r="A130" s="40"/>
      <c r="B130" s="52" t="s">
        <v>49</v>
      </c>
      <c r="C130" s="13"/>
      <c r="D130" s="39"/>
      <c r="E130" s="13"/>
      <c r="F130" s="20"/>
      <c r="G130" s="13" t="str">
        <f>IF(ISBLANK(Table1[[#This Row],[EARNED]]),"",Table1[[#This Row],[EARNED]])</f>
        <v/>
      </c>
      <c r="H130" s="39">
        <v>1</v>
      </c>
      <c r="I130" s="13"/>
      <c r="J130" s="11"/>
      <c r="K130" s="20" t="s">
        <v>239</v>
      </c>
    </row>
    <row r="131" spans="1:11">
      <c r="A131" s="40"/>
      <c r="B131" s="52" t="s">
        <v>241</v>
      </c>
      <c r="C131" s="13"/>
      <c r="D131" s="39">
        <v>1.0209999999999999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>
      <c r="A132" s="47" t="s">
        <v>242</v>
      </c>
      <c r="B132" s="50"/>
      <c r="C132" s="13"/>
      <c r="D132" s="39"/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>
      <c r="A133" s="40">
        <v>36526</v>
      </c>
      <c r="B133" s="52" t="s">
        <v>243</v>
      </c>
      <c r="C133" s="13"/>
      <c r="D133" s="39">
        <v>2</v>
      </c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 t="s">
        <v>244</v>
      </c>
    </row>
    <row r="134" spans="1:11">
      <c r="A134" s="40"/>
      <c r="B134" s="52" t="s">
        <v>49</v>
      </c>
      <c r="C134" s="13"/>
      <c r="D134" s="39"/>
      <c r="E134" s="13"/>
      <c r="F134" s="20"/>
      <c r="G134" s="13" t="str">
        <f>IF(ISBLANK(Table1[[#This Row],[EARNED]]),"",Table1[[#This Row],[EARNED]])</f>
        <v/>
      </c>
      <c r="H134" s="39">
        <v>1</v>
      </c>
      <c r="I134" s="13"/>
      <c r="J134" s="11"/>
      <c r="K134" s="20" t="s">
        <v>245</v>
      </c>
    </row>
    <row r="135" spans="1:11">
      <c r="A135" s="40"/>
      <c r="B135" s="52" t="s">
        <v>246</v>
      </c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 t="s">
        <v>247</v>
      </c>
    </row>
    <row r="136" spans="1:11">
      <c r="A136" s="40"/>
      <c r="B136" s="52" t="s">
        <v>49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20" t="s">
        <v>248</v>
      </c>
    </row>
    <row r="137" spans="1:11">
      <c r="A137" s="40"/>
      <c r="B137" s="52" t="s">
        <v>249</v>
      </c>
      <c r="C137" s="13"/>
      <c r="D137" s="39">
        <v>0.49399999999999999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>
      <c r="A138" s="40">
        <f>EDATE(A133,1)</f>
        <v>36557</v>
      </c>
      <c r="B138" s="52" t="s">
        <v>117</v>
      </c>
      <c r="C138" s="13"/>
      <c r="D138" s="39">
        <v>1</v>
      </c>
      <c r="E138" s="13"/>
      <c r="F138" s="20"/>
      <c r="G138" s="13"/>
      <c r="H138" s="39"/>
      <c r="I138" s="13"/>
      <c r="J138" s="11"/>
      <c r="K138" s="48">
        <v>36587</v>
      </c>
    </row>
    <row r="139" spans="1:11">
      <c r="A139" s="40"/>
      <c r="B139" s="52" t="s">
        <v>117</v>
      </c>
      <c r="C139" s="13"/>
      <c r="D139" s="39">
        <v>1</v>
      </c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48">
        <v>36801</v>
      </c>
    </row>
    <row r="140" spans="1:11">
      <c r="A140" s="40"/>
      <c r="B140" s="52" t="s">
        <v>46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2</v>
      </c>
      <c r="I140" s="13"/>
      <c r="J140" s="11"/>
      <c r="K140" s="48" t="s">
        <v>250</v>
      </c>
    </row>
    <row r="141" spans="1:11">
      <c r="A141" s="40"/>
      <c r="B141" s="20" t="s">
        <v>251</v>
      </c>
      <c r="C141" s="13">
        <v>1.25</v>
      </c>
      <c r="D141" s="39">
        <v>0.51</v>
      </c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48"/>
    </row>
    <row r="142" spans="1:11">
      <c r="A142" s="40">
        <f>EDATE(A138,1)</f>
        <v>36586</v>
      </c>
      <c r="B142" s="52" t="s">
        <v>109</v>
      </c>
      <c r="C142" s="13"/>
      <c r="D142" s="39"/>
      <c r="E142" s="13"/>
      <c r="F142" s="20"/>
      <c r="G142" s="13" t="str">
        <f>IF(ISBLANK(Table1[[#This Row],[EARNED]]),"",Table1[[#This Row],[EARNED]])</f>
        <v/>
      </c>
      <c r="H142" s="39">
        <v>0.5</v>
      </c>
      <c r="I142" s="13"/>
      <c r="J142" s="11"/>
      <c r="K142" s="48">
        <v>36619</v>
      </c>
    </row>
    <row r="143" spans="1:11">
      <c r="A143" s="40"/>
      <c r="B143" s="52" t="s">
        <v>252</v>
      </c>
      <c r="C143" s="13">
        <v>1.25</v>
      </c>
      <c r="D143" s="39">
        <v>0.871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>
      <c r="A144" s="40">
        <f>EDATE(A142,1)</f>
        <v>36617</v>
      </c>
      <c r="B144" s="52" t="s">
        <v>170</v>
      </c>
      <c r="C144" s="13"/>
      <c r="D144" s="39"/>
      <c r="E144" s="13"/>
      <c r="F144" s="20"/>
      <c r="G144" s="13" t="str">
        <f>IF(ISBLANK(Table1[[#This Row],[EARNED]]),"",Table1[[#This Row],[EARNED]])</f>
        <v/>
      </c>
      <c r="H144" s="39">
        <v>1.5</v>
      </c>
      <c r="I144" s="13"/>
      <c r="J144" s="11"/>
      <c r="K144" s="20" t="s">
        <v>253</v>
      </c>
    </row>
    <row r="145" spans="1:11">
      <c r="A145" s="40"/>
      <c r="B145" s="20" t="s">
        <v>58</v>
      </c>
      <c r="C145" s="13"/>
      <c r="D145" s="39"/>
      <c r="E145" s="13"/>
      <c r="F145" s="20"/>
      <c r="G145" s="13" t="str">
        <f>IF(ISBLANK(Table1[[#This Row],[EARNED]]),"",Table1[[#This Row],[EARNED]])</f>
        <v/>
      </c>
      <c r="H145" s="39"/>
      <c r="I145" s="13"/>
      <c r="J145" s="11"/>
      <c r="K145" s="20" t="s">
        <v>350</v>
      </c>
    </row>
    <row r="146" spans="1:11">
      <c r="A146" s="40"/>
      <c r="B146" s="52" t="s">
        <v>109</v>
      </c>
      <c r="C146" s="13"/>
      <c r="D146" s="39"/>
      <c r="E146" s="13"/>
      <c r="F146" s="20"/>
      <c r="G146" s="13" t="str">
        <f>IF(ISBLANK(Table1[[#This Row],[EARNED]]),"",Table1[[#This Row],[EARNED]])</f>
        <v/>
      </c>
      <c r="H146" s="39">
        <v>0.5</v>
      </c>
      <c r="I146" s="13"/>
      <c r="J146" s="11"/>
      <c r="K146" s="20" t="s">
        <v>254</v>
      </c>
    </row>
    <row r="147" spans="1:11">
      <c r="A147" s="40"/>
      <c r="B147" s="52" t="s">
        <v>49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>
        <v>1</v>
      </c>
      <c r="I147" s="13"/>
      <c r="J147" s="11"/>
      <c r="K147" s="20" t="s">
        <v>255</v>
      </c>
    </row>
    <row r="148" spans="1:11">
      <c r="A148" s="40"/>
      <c r="B148" s="52" t="s">
        <v>256</v>
      </c>
      <c r="C148" s="13">
        <v>1.25</v>
      </c>
      <c r="D148" s="39">
        <v>6.200000000000002E-2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>
      <c r="A149" s="40">
        <f>EDATE(A144,1)</f>
        <v>36647</v>
      </c>
      <c r="B149" s="52" t="s">
        <v>257</v>
      </c>
      <c r="C149" s="13"/>
      <c r="D149" s="39">
        <v>1.5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 t="s">
        <v>258</v>
      </c>
    </row>
    <row r="150" spans="1:11">
      <c r="A150" s="40"/>
      <c r="B150" s="52" t="s">
        <v>46</v>
      </c>
      <c r="C150" s="13"/>
      <c r="D150" s="39"/>
      <c r="E150" s="13"/>
      <c r="F150" s="20"/>
      <c r="G150" s="13" t="str">
        <f>IF(ISBLANK(Table1[[#This Row],[EARNED]]),"",Table1[[#This Row],[EARNED]])</f>
        <v/>
      </c>
      <c r="H150" s="39">
        <v>2</v>
      </c>
      <c r="I150" s="13"/>
      <c r="J150" s="11"/>
      <c r="K150" s="20" t="s">
        <v>259</v>
      </c>
    </row>
    <row r="151" spans="1:11">
      <c r="A151" s="40"/>
      <c r="B151" s="52" t="s">
        <v>86</v>
      </c>
      <c r="C151" s="13">
        <v>1.25</v>
      </c>
      <c r="D151" s="39">
        <v>0.54800000000000004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>
      <c r="A152" s="40">
        <f>EDATE(A149,1)</f>
        <v>36678</v>
      </c>
      <c r="B152" s="52" t="s">
        <v>109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>
        <v>0.5</v>
      </c>
      <c r="I152" s="13"/>
      <c r="J152" s="11"/>
      <c r="K152" s="20" t="s">
        <v>260</v>
      </c>
    </row>
    <row r="153" spans="1:11">
      <c r="A153" s="40"/>
      <c r="B153" s="52" t="s">
        <v>261</v>
      </c>
      <c r="C153" s="13">
        <v>1.25</v>
      </c>
      <c r="D153" s="39">
        <v>0.52700000000000002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>
      <c r="A154" s="40">
        <f>EDATE(A152,1)</f>
        <v>36708</v>
      </c>
      <c r="B154" s="52" t="s">
        <v>262</v>
      </c>
      <c r="C154" s="13">
        <v>1.25</v>
      </c>
      <c r="D154" s="39">
        <v>0.371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>
      <c r="A155" s="40">
        <f>EDATE(A154,1)</f>
        <v>36739</v>
      </c>
      <c r="B155" s="52" t="s">
        <v>117</v>
      </c>
      <c r="C155" s="13"/>
      <c r="D155" s="39">
        <v>1</v>
      </c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 t="s">
        <v>263</v>
      </c>
    </row>
    <row r="156" spans="1:11">
      <c r="A156" s="40"/>
      <c r="B156" s="52" t="s">
        <v>264</v>
      </c>
      <c r="C156" s="13">
        <v>1.25</v>
      </c>
      <c r="D156" s="39">
        <v>0.20400000000000001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>
      <c r="A157" s="40">
        <f>EDATE(A155,1)</f>
        <v>36770</v>
      </c>
      <c r="B157" s="52" t="s">
        <v>265</v>
      </c>
      <c r="C157" s="13">
        <v>1.25</v>
      </c>
      <c r="D157" s="39">
        <v>0.29199999999999998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>
      <c r="A158" s="40">
        <f t="shared" ref="A158:A159" si="6">EDATE(A157,1)</f>
        <v>36800</v>
      </c>
      <c r="B158" s="52" t="s">
        <v>266</v>
      </c>
      <c r="C158" s="13">
        <v>1.25</v>
      </c>
      <c r="D158" s="39">
        <v>0.14600000000000002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>
      <c r="A159" s="40">
        <f t="shared" si="6"/>
        <v>36831</v>
      </c>
      <c r="B159" s="52" t="s">
        <v>46</v>
      </c>
      <c r="C159" s="13"/>
      <c r="D159" s="39"/>
      <c r="E159" s="13"/>
      <c r="F159" s="20"/>
      <c r="G159" s="13"/>
      <c r="H159" s="39">
        <v>2</v>
      </c>
      <c r="I159" s="13"/>
      <c r="J159" s="11"/>
      <c r="K159" s="20" t="s">
        <v>267</v>
      </c>
    </row>
    <row r="160" spans="1:11">
      <c r="A160" s="40"/>
      <c r="B160" s="52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>
      <c r="A161" s="40">
        <f>EDATE(A159,1)</f>
        <v>36861</v>
      </c>
      <c r="B161" s="52" t="s">
        <v>268</v>
      </c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>
        <v>2.5</v>
      </c>
      <c r="I161" s="13"/>
      <c r="J161" s="11"/>
      <c r="K161" s="20" t="s">
        <v>269</v>
      </c>
    </row>
    <row r="162" spans="1:11">
      <c r="A162" s="47" t="s">
        <v>270</v>
      </c>
      <c r="B162" s="50"/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>
      <c r="A163" s="40">
        <v>36892</v>
      </c>
      <c r="B163" s="52" t="s">
        <v>49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>
        <v>1</v>
      </c>
      <c r="I163" s="13"/>
      <c r="J163" s="11"/>
      <c r="K163" s="20" t="s">
        <v>271</v>
      </c>
    </row>
    <row r="164" spans="1:11">
      <c r="A164" s="40"/>
      <c r="B164" s="52" t="s">
        <v>268</v>
      </c>
      <c r="C164" s="13"/>
      <c r="D164" s="39"/>
      <c r="E164" s="13"/>
      <c r="F164" s="20"/>
      <c r="G164" s="13" t="str">
        <f>IF(ISBLANK(Table1[[#This Row],[EARNED]]),"",Table1[[#This Row],[EARNED]])</f>
        <v/>
      </c>
      <c r="H164" s="39">
        <v>2.5</v>
      </c>
      <c r="I164" s="13"/>
      <c r="J164" s="11"/>
      <c r="K164" s="20" t="s">
        <v>272</v>
      </c>
    </row>
    <row r="165" spans="1:11">
      <c r="A165" s="40"/>
      <c r="B165" s="52" t="s">
        <v>49</v>
      </c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>
        <v>1</v>
      </c>
      <c r="I165" s="13"/>
      <c r="J165" s="11"/>
      <c r="K165" s="20" t="s">
        <v>351</v>
      </c>
    </row>
    <row r="166" spans="1:11">
      <c r="A166" s="40"/>
      <c r="B166" s="5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>
      <c r="A167" s="40">
        <f>EDATE(A163,1)</f>
        <v>36923</v>
      </c>
      <c r="B167" s="52" t="s">
        <v>46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2</v>
      </c>
      <c r="I167" s="13"/>
      <c r="J167" s="11"/>
      <c r="K167" s="20" t="s">
        <v>274</v>
      </c>
    </row>
    <row r="168" spans="1:11">
      <c r="A168" s="40"/>
      <c r="B168" s="52" t="s">
        <v>58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 t="s">
        <v>273</v>
      </c>
    </row>
    <row r="169" spans="1:11">
      <c r="A169" s="40"/>
      <c r="B169" s="52" t="s">
        <v>117</v>
      </c>
      <c r="C169" s="13"/>
      <c r="D169" s="39">
        <v>1</v>
      </c>
      <c r="E169" s="13"/>
      <c r="F169" s="20"/>
      <c r="G169" s="13" t="str">
        <f>IF(ISBLANK(Table1[[#This Row],[EARNED]]),"",Table1[[#This Row],[EARNED]])</f>
        <v/>
      </c>
      <c r="H169" s="39"/>
      <c r="I169" s="13"/>
      <c r="J169" s="11"/>
      <c r="K169" s="20" t="s">
        <v>275</v>
      </c>
    </row>
    <row r="170" spans="1:11">
      <c r="A170" s="40">
        <f>EDATE(A167,1)</f>
        <v>36951</v>
      </c>
      <c r="B170" s="52" t="s">
        <v>276</v>
      </c>
      <c r="C170" s="13"/>
      <c r="D170" s="39">
        <v>5</v>
      </c>
      <c r="E170" s="13"/>
      <c r="F170" s="20"/>
      <c r="G170" s="13"/>
      <c r="H170" s="39"/>
      <c r="I170" s="13"/>
      <c r="J170" s="11"/>
      <c r="K170" s="20" t="s">
        <v>277</v>
      </c>
    </row>
    <row r="171" spans="1:11">
      <c r="A171" s="40"/>
      <c r="B171" s="52" t="s">
        <v>109</v>
      </c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>
        <v>0.5</v>
      </c>
      <c r="I171" s="13"/>
      <c r="J171" s="11"/>
      <c r="K171" s="20" t="s">
        <v>278</v>
      </c>
    </row>
    <row r="172" spans="1:11">
      <c r="A172" s="40"/>
      <c r="B172" s="52" t="s">
        <v>58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 t="s">
        <v>279</v>
      </c>
    </row>
    <row r="173" spans="1:11">
      <c r="A173" s="40"/>
      <c r="B173" s="5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>
      <c r="A174" s="40">
        <f>EDATE(A170,1)</f>
        <v>36982</v>
      </c>
      <c r="B174" s="52" t="s">
        <v>109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>
        <v>0.5</v>
      </c>
      <c r="I174" s="13"/>
      <c r="J174" s="11"/>
      <c r="K174" s="48">
        <v>37168</v>
      </c>
    </row>
    <row r="175" spans="1:11">
      <c r="A175" s="40"/>
      <c r="B175" s="52" t="s">
        <v>117</v>
      </c>
      <c r="C175" s="13">
        <v>1.25</v>
      </c>
      <c r="D175" s="39">
        <v>1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48" t="s">
        <v>352</v>
      </c>
    </row>
    <row r="176" spans="1:11">
      <c r="A176" s="40">
        <f>EDATE(A174,1)</f>
        <v>37012</v>
      </c>
      <c r="B176" s="52" t="s">
        <v>46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2</v>
      </c>
      <c r="I176" s="13"/>
      <c r="J176" s="11"/>
      <c r="K176" s="20" t="s">
        <v>280</v>
      </c>
    </row>
    <row r="177" spans="1:11">
      <c r="A177" s="40">
        <f t="shared" ref="A177:A180" si="7">EDATE(A176,1)</f>
        <v>37043</v>
      </c>
      <c r="B177" s="52" t="s">
        <v>49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1</v>
      </c>
      <c r="I177" s="13"/>
      <c r="J177" s="11"/>
      <c r="K177" s="48">
        <v>36987</v>
      </c>
    </row>
    <row r="178" spans="1:11">
      <c r="A178" s="40"/>
      <c r="B178" s="5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48"/>
    </row>
    <row r="179" spans="1:11">
      <c r="A179" s="40">
        <f>EDATE(A177,1)</f>
        <v>37073</v>
      </c>
      <c r="B179" s="5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>
      <c r="A180" s="40">
        <f t="shared" si="7"/>
        <v>37104</v>
      </c>
      <c r="B180" s="52" t="s">
        <v>89</v>
      </c>
      <c r="C180" s="13"/>
      <c r="D180" s="39">
        <v>2</v>
      </c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 t="s">
        <v>281</v>
      </c>
    </row>
    <row r="181" spans="1:11">
      <c r="A181" s="40"/>
      <c r="B181" s="52"/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>
      <c r="A182" s="40">
        <f>EDATE(A180,1)</f>
        <v>37135</v>
      </c>
      <c r="B182" s="52" t="s">
        <v>49</v>
      </c>
      <c r="C182" s="13"/>
      <c r="D182" s="39"/>
      <c r="E182" s="13"/>
      <c r="F182" s="20"/>
      <c r="G182" s="13" t="str">
        <f>IF(ISBLANK(Table1[[#This Row],[EARNED]]),"",Table1[[#This Row],[EARNED]])</f>
        <v/>
      </c>
      <c r="H182" s="39">
        <v>1</v>
      </c>
      <c r="I182" s="13"/>
      <c r="J182" s="11"/>
      <c r="K182" s="48">
        <v>37081</v>
      </c>
    </row>
    <row r="183" spans="1:11">
      <c r="A183" s="40"/>
      <c r="B183" s="52" t="s">
        <v>49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20" t="s">
        <v>282</v>
      </c>
    </row>
    <row r="184" spans="1:11">
      <c r="A184" s="40"/>
      <c r="B184" s="52" t="s">
        <v>49</v>
      </c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>
        <v>1</v>
      </c>
      <c r="I184" s="13"/>
      <c r="J184" s="11"/>
      <c r="K184" s="20" t="s">
        <v>283</v>
      </c>
    </row>
    <row r="185" spans="1:11">
      <c r="A185" s="40"/>
      <c r="B185" s="50"/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>
      <c r="A186" s="40">
        <f>EDATE(A182,1)</f>
        <v>37165</v>
      </c>
      <c r="B186" s="52" t="s">
        <v>234</v>
      </c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>
        <v>1.5</v>
      </c>
      <c r="I186" s="13"/>
      <c r="J186" s="11"/>
      <c r="K186" s="20" t="s">
        <v>284</v>
      </c>
    </row>
    <row r="187" spans="1:11">
      <c r="A187" s="40"/>
      <c r="B187" s="52" t="s">
        <v>285</v>
      </c>
      <c r="C187" s="13"/>
      <c r="D187" s="39">
        <v>3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 t="s">
        <v>286</v>
      </c>
    </row>
    <row r="188" spans="1:11">
      <c r="A188" s="40"/>
      <c r="B188" s="52" t="s">
        <v>287</v>
      </c>
      <c r="C188" s="13"/>
      <c r="D188" s="39">
        <v>3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 t="s">
        <v>288</v>
      </c>
    </row>
    <row r="189" spans="1:11">
      <c r="A189" s="40"/>
      <c r="B189" s="52" t="s">
        <v>289</v>
      </c>
      <c r="C189" s="13">
        <v>1.25</v>
      </c>
      <c r="D189" s="39">
        <v>1.581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>
      <c r="A190" s="40">
        <f>EDATE(A186,1)</f>
        <v>37196</v>
      </c>
      <c r="B190" s="52" t="s">
        <v>276</v>
      </c>
      <c r="C190" s="13"/>
      <c r="D190" s="39">
        <v>5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 t="s">
        <v>290</v>
      </c>
    </row>
    <row r="191" spans="1:11">
      <c r="A191" s="40"/>
      <c r="B191" s="52" t="s">
        <v>150</v>
      </c>
      <c r="C191" s="13"/>
      <c r="D191" s="39">
        <v>1</v>
      </c>
      <c r="E191" s="13"/>
      <c r="F191" s="20"/>
      <c r="G191" s="13" t="str">
        <f>IF(ISBLANK(Table1[[#This Row],[EARNED]]),"",Table1[[#This Row],[EARNED]])</f>
        <v/>
      </c>
      <c r="H191" s="39"/>
      <c r="I191" s="13"/>
      <c r="J191" s="11"/>
      <c r="K191" s="20" t="s">
        <v>291</v>
      </c>
    </row>
    <row r="192" spans="1:11">
      <c r="A192" s="40"/>
      <c r="B192" s="52" t="s">
        <v>292</v>
      </c>
      <c r="C192" s="13">
        <v>1.25</v>
      </c>
      <c r="D192" s="39">
        <v>0.48499999999999999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>
      <c r="A193" s="40">
        <f>EDATE(A190,1)</f>
        <v>37226</v>
      </c>
      <c r="B193" s="52" t="s">
        <v>293</v>
      </c>
      <c r="C193" s="13">
        <v>1.25</v>
      </c>
      <c r="D193" s="39">
        <v>1.496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>
      <c r="A194" s="47" t="s">
        <v>294</v>
      </c>
      <c r="B194" s="50"/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>
      <c r="A195" s="40">
        <v>37257</v>
      </c>
      <c r="B195" s="52" t="s">
        <v>295</v>
      </c>
      <c r="C195" s="13">
        <v>1.25</v>
      </c>
      <c r="D195" s="39">
        <v>0.875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>
      <c r="A196" s="40">
        <f>EDATE(A195,1)</f>
        <v>37288</v>
      </c>
      <c r="B196" s="52" t="s">
        <v>296</v>
      </c>
      <c r="C196" s="13">
        <v>1.25</v>
      </c>
      <c r="D196" s="39">
        <v>0.46699999999999997</v>
      </c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>
      <c r="A197" s="40">
        <f t="shared" ref="A197:A215" si="8">EDATE(A196,1)</f>
        <v>37316</v>
      </c>
      <c r="B197" s="52" t="s">
        <v>297</v>
      </c>
      <c r="C197" s="13">
        <v>1.25</v>
      </c>
      <c r="D197" s="39">
        <v>1.0309999999999999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>
      <c r="A198" s="40">
        <f t="shared" si="8"/>
        <v>37347</v>
      </c>
      <c r="B198" s="52" t="s">
        <v>109</v>
      </c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>
        <v>0.5</v>
      </c>
      <c r="I198" s="13"/>
      <c r="J198" s="11"/>
      <c r="K198" s="20" t="s">
        <v>298</v>
      </c>
    </row>
    <row r="199" spans="1:11">
      <c r="A199" s="40"/>
      <c r="B199" s="52" t="s">
        <v>58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 t="s">
        <v>300</v>
      </c>
    </row>
    <row r="200" spans="1:11">
      <c r="A200" s="40"/>
      <c r="B200" s="52" t="s">
        <v>299</v>
      </c>
      <c r="C200" s="13"/>
      <c r="D200" s="39">
        <v>3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 t="s">
        <v>353</v>
      </c>
    </row>
    <row r="201" spans="1:11">
      <c r="A201" s="40"/>
      <c r="B201" s="52" t="s">
        <v>301</v>
      </c>
      <c r="C201" s="13">
        <v>1.25</v>
      </c>
      <c r="D201" s="39">
        <v>0.73099999999999998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>
      <c r="A202" s="40">
        <f>EDATE(A198,1)</f>
        <v>37377</v>
      </c>
      <c r="B202" s="52" t="s">
        <v>117</v>
      </c>
      <c r="C202" s="13"/>
      <c r="D202" s="39">
        <v>1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48">
        <v>37413</v>
      </c>
    </row>
    <row r="203" spans="1:11">
      <c r="A203" s="40"/>
      <c r="B203" s="52" t="s">
        <v>302</v>
      </c>
      <c r="C203" s="13">
        <v>1.25</v>
      </c>
      <c r="D203" s="39">
        <v>0.19800000000000001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48"/>
    </row>
    <row r="204" spans="1:11">
      <c r="A204" s="40">
        <f>EDATE(A202,1)</f>
        <v>37408</v>
      </c>
      <c r="B204" s="52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>
      <c r="A205" s="40">
        <f t="shared" si="8"/>
        <v>37438</v>
      </c>
      <c r="B205" s="52" t="s">
        <v>49</v>
      </c>
      <c r="C205" s="13"/>
      <c r="D205" s="39"/>
      <c r="E205" s="13"/>
      <c r="F205" s="20"/>
      <c r="G205" s="13" t="str">
        <f>IF(ISBLANK(Table1[[#This Row],[EARNED]]),"",Table1[[#This Row],[EARNED]])</f>
        <v/>
      </c>
      <c r="H205" s="39">
        <v>1</v>
      </c>
      <c r="I205" s="13"/>
      <c r="J205" s="11"/>
      <c r="K205" s="20" t="s">
        <v>303</v>
      </c>
    </row>
    <row r="206" spans="1:11">
      <c r="A206" s="40"/>
      <c r="B206" s="52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>
      <c r="A207" s="40">
        <f>EDATE(A205,1)</f>
        <v>37469</v>
      </c>
      <c r="B207" s="52" t="s">
        <v>49</v>
      </c>
      <c r="C207" s="13"/>
      <c r="D207" s="39"/>
      <c r="E207" s="13"/>
      <c r="F207" s="20"/>
      <c r="G207" s="13" t="str">
        <f>IF(ISBLANK(Table1[[#This Row],[EARNED]]),"",Table1[[#This Row],[EARNED]])</f>
        <v/>
      </c>
      <c r="H207" s="39">
        <v>1</v>
      </c>
      <c r="I207" s="13"/>
      <c r="J207" s="11"/>
      <c r="K207" s="48">
        <v>37264</v>
      </c>
    </row>
    <row r="208" spans="1:11">
      <c r="A208" s="40"/>
      <c r="B208" s="52" t="s">
        <v>46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2</v>
      </c>
      <c r="I208" s="13"/>
      <c r="J208" s="11"/>
      <c r="K208" s="20" t="s">
        <v>304</v>
      </c>
    </row>
    <row r="209" spans="1:11">
      <c r="A209" s="40"/>
      <c r="B209" s="52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>
      <c r="A210" s="40">
        <f>EDATE(A207,1)</f>
        <v>37500</v>
      </c>
      <c r="B210" s="52" t="s">
        <v>305</v>
      </c>
      <c r="C210" s="13">
        <v>1.25</v>
      </c>
      <c r="D210" s="39">
        <v>1.075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>
      <c r="A211" s="40">
        <f t="shared" si="8"/>
        <v>37530</v>
      </c>
      <c r="B211" s="52" t="s">
        <v>276</v>
      </c>
      <c r="C211" s="13"/>
      <c r="D211" s="39">
        <v>5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 t="s">
        <v>306</v>
      </c>
    </row>
    <row r="212" spans="1:11">
      <c r="A212" s="40"/>
      <c r="B212" s="20" t="s">
        <v>49</v>
      </c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>
        <v>1</v>
      </c>
      <c r="I212" s="13"/>
      <c r="J212" s="11"/>
      <c r="K212" s="20" t="s">
        <v>307</v>
      </c>
    </row>
    <row r="213" spans="1:11">
      <c r="A213" s="40"/>
      <c r="B213" s="52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>
      <c r="A214" s="40">
        <f>EDATE(A211,1)</f>
        <v>37561</v>
      </c>
      <c r="B214" s="52" t="s">
        <v>308</v>
      </c>
      <c r="C214" s="13">
        <v>1.25</v>
      </c>
      <c r="D214" s="39">
        <v>0.66500000000000004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>
      <c r="A215" s="40">
        <f t="shared" si="8"/>
        <v>37591</v>
      </c>
      <c r="B215" s="52" t="s">
        <v>89</v>
      </c>
      <c r="C215" s="13"/>
      <c r="D215" s="39">
        <v>2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 t="s">
        <v>354</v>
      </c>
    </row>
    <row r="216" spans="1:11">
      <c r="A216" s="40"/>
      <c r="B216" s="5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>
      <c r="A217" s="47" t="s">
        <v>309</v>
      </c>
      <c r="B217" s="50"/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>
      <c r="A218" s="40">
        <v>37622</v>
      </c>
      <c r="B218" s="20" t="s">
        <v>58</v>
      </c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 t="s">
        <v>311</v>
      </c>
    </row>
    <row r="219" spans="1:11">
      <c r="A219" s="40"/>
      <c r="B219" s="52" t="s">
        <v>310</v>
      </c>
      <c r="C219" s="13">
        <v>1.25</v>
      </c>
      <c r="D219" s="39">
        <v>8.7000000000000022E-2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>
      <c r="A220" s="40">
        <f>EDATE(A218,1)</f>
        <v>37653</v>
      </c>
      <c r="B220" s="52" t="s">
        <v>312</v>
      </c>
      <c r="C220" s="13">
        <v>1.25</v>
      </c>
      <c r="D220" s="39">
        <v>0.752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>
      <c r="A221" s="40">
        <f t="shared" ref="A221:A238" si="9">EDATE(A220,1)</f>
        <v>37681</v>
      </c>
      <c r="B221" s="20" t="s">
        <v>58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/>
      <c r="I221" s="13"/>
      <c r="J221" s="11"/>
      <c r="K221" s="20" t="s">
        <v>314</v>
      </c>
    </row>
    <row r="222" spans="1:11">
      <c r="A222" s="40"/>
      <c r="B222" s="52" t="s">
        <v>313</v>
      </c>
      <c r="C222" s="13">
        <v>1.25</v>
      </c>
      <c r="D222" s="39">
        <v>0.76900000000000002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>
      <c r="A223" s="40">
        <f>EDATE(A221,1)</f>
        <v>37712</v>
      </c>
      <c r="B223" s="52" t="s">
        <v>315</v>
      </c>
      <c r="C223" s="13">
        <v>1.25</v>
      </c>
      <c r="D223" s="39">
        <v>0.33700000000000002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>
      <c r="A224" s="40">
        <f t="shared" si="9"/>
        <v>37742</v>
      </c>
      <c r="B224" s="52" t="s">
        <v>316</v>
      </c>
      <c r="C224" s="13">
        <v>1.25</v>
      </c>
      <c r="D224" s="39">
        <v>0.53500000000000003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>
      <c r="A225" s="40">
        <f t="shared" si="9"/>
        <v>37773</v>
      </c>
      <c r="B225" s="52" t="s">
        <v>49</v>
      </c>
      <c r="C225" s="13"/>
      <c r="D225" s="39"/>
      <c r="E225" s="13"/>
      <c r="F225" s="20"/>
      <c r="G225" s="13"/>
      <c r="H225" s="39">
        <v>1</v>
      </c>
      <c r="I225" s="13"/>
      <c r="J225" s="11"/>
      <c r="K225" s="48">
        <v>37808</v>
      </c>
    </row>
    <row r="226" spans="1:11">
      <c r="A226" s="40"/>
      <c r="B226" s="52" t="s">
        <v>117</v>
      </c>
      <c r="C226" s="13"/>
      <c r="D226" s="39">
        <v>1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 t="s">
        <v>317</v>
      </c>
    </row>
    <row r="227" spans="1:11">
      <c r="A227" s="40"/>
      <c r="B227" s="5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>
      <c r="A228" s="40">
        <f>EDATE(A225,1)</f>
        <v>37803</v>
      </c>
      <c r="B228" s="52" t="s">
        <v>134</v>
      </c>
      <c r="C228" s="13"/>
      <c r="D228" s="39">
        <v>6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 t="s">
        <v>318</v>
      </c>
    </row>
    <row r="229" spans="1:11">
      <c r="A229" s="40"/>
      <c r="B229" s="5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>
      <c r="A230" s="40">
        <f>EDATE(A228,1)</f>
        <v>37834</v>
      </c>
      <c r="B230" s="5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>
      <c r="A231" s="40">
        <f t="shared" si="9"/>
        <v>37865</v>
      </c>
      <c r="B231" s="52" t="s">
        <v>49</v>
      </c>
      <c r="C231" s="13"/>
      <c r="D231" s="39"/>
      <c r="E231" s="13"/>
      <c r="F231" s="20"/>
      <c r="G231" s="13" t="str">
        <f>IF(ISBLANK(Table1[[#This Row],[EARNED]]),"",Table1[[#This Row],[EARNED]])</f>
        <v/>
      </c>
      <c r="H231" s="39">
        <v>1</v>
      </c>
      <c r="I231" s="13"/>
      <c r="J231" s="11"/>
      <c r="K231" s="48">
        <v>37689</v>
      </c>
    </row>
    <row r="232" spans="1:11">
      <c r="A232" s="40"/>
      <c r="B232" s="52" t="s">
        <v>117</v>
      </c>
      <c r="C232" s="13"/>
      <c r="D232" s="39">
        <v>1</v>
      </c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48" t="s">
        <v>319</v>
      </c>
    </row>
    <row r="233" spans="1:11">
      <c r="A233" s="40"/>
      <c r="B233" s="52" t="s">
        <v>322</v>
      </c>
      <c r="C233" s="13">
        <v>1.25</v>
      </c>
      <c r="D233" s="39">
        <v>0.14000000000000001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48"/>
    </row>
    <row r="234" spans="1:11">
      <c r="A234" s="40">
        <f>EDATE(A231,1)</f>
        <v>37895</v>
      </c>
      <c r="B234" s="52" t="s">
        <v>124</v>
      </c>
      <c r="C234" s="13"/>
      <c r="D234" s="39"/>
      <c r="E234" s="13"/>
      <c r="F234" s="20"/>
      <c r="G234" s="13" t="str">
        <f>IF(ISBLANK(Table1[[#This Row],[EARNED]]),"",Table1[[#This Row],[EARNED]])</f>
        <v/>
      </c>
      <c r="H234" s="39">
        <v>3</v>
      </c>
      <c r="I234" s="13"/>
      <c r="J234" s="11"/>
      <c r="K234" s="20" t="s">
        <v>321</v>
      </c>
    </row>
    <row r="235" spans="1:11">
      <c r="A235" s="40"/>
      <c r="B235" s="52" t="s">
        <v>46</v>
      </c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>
        <v>2</v>
      </c>
      <c r="I235" s="13"/>
      <c r="J235" s="11"/>
      <c r="K235" s="20" t="s">
        <v>324</v>
      </c>
    </row>
    <row r="236" spans="1:11">
      <c r="A236" s="40"/>
      <c r="B236" s="52" t="s">
        <v>320</v>
      </c>
      <c r="C236" s="13">
        <v>1.25</v>
      </c>
      <c r="D236" s="39">
        <v>0.11000000000000001</v>
      </c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>
      <c r="A237" s="40">
        <f>EDATE(A234,1)</f>
        <v>37926</v>
      </c>
      <c r="B237" s="52" t="s">
        <v>323</v>
      </c>
      <c r="C237" s="13">
        <v>1.25</v>
      </c>
      <c r="D237" s="39">
        <v>0.68300000000000005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>
      <c r="A238" s="40">
        <f t="shared" si="9"/>
        <v>37956</v>
      </c>
      <c r="B238" s="52" t="s">
        <v>52</v>
      </c>
      <c r="C238" s="13">
        <v>1.25</v>
      </c>
      <c r="D238" s="39">
        <v>1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>
      <c r="A239" s="40"/>
      <c r="B239" s="52" t="s">
        <v>325</v>
      </c>
      <c r="C239" s="13"/>
      <c r="D239" s="39">
        <v>0.54600000000000004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20"/>
    </row>
    <row r="240" spans="1:11">
      <c r="A240" s="47" t="s">
        <v>326</v>
      </c>
      <c r="B240" s="50"/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>
      <c r="A241" s="40">
        <v>37987</v>
      </c>
      <c r="B241" s="52" t="s">
        <v>89</v>
      </c>
      <c r="C241" s="13"/>
      <c r="D241" s="39">
        <v>2</v>
      </c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 t="s">
        <v>327</v>
      </c>
    </row>
    <row r="242" spans="1:11">
      <c r="A242" s="40"/>
      <c r="B242" s="52" t="s">
        <v>315</v>
      </c>
      <c r="C242" s="13">
        <v>1.25</v>
      </c>
      <c r="D242" s="39">
        <v>0.33700000000000002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>
      <c r="A243" s="40">
        <f>EDATE(A241,1)</f>
        <v>38018</v>
      </c>
      <c r="B243" s="52" t="s">
        <v>46</v>
      </c>
      <c r="C243" s="13"/>
      <c r="D243" s="39"/>
      <c r="E243" s="13"/>
      <c r="F243" s="20"/>
      <c r="G243" s="13"/>
      <c r="H243" s="39">
        <v>2</v>
      </c>
      <c r="I243" s="13"/>
      <c r="J243" s="11"/>
      <c r="K243" s="20" t="s">
        <v>328</v>
      </c>
    </row>
    <row r="244" spans="1:11">
      <c r="A244" s="40"/>
      <c r="B244" s="52" t="s">
        <v>117</v>
      </c>
      <c r="C244" s="13"/>
      <c r="D244" s="39">
        <v>1</v>
      </c>
      <c r="E244" s="13"/>
      <c r="F244" s="20"/>
      <c r="G244" s="13" t="str">
        <f>IF(ISBLANK(Table1[[#This Row],[EARNED]]),"",Table1[[#This Row],[EARNED]])</f>
        <v/>
      </c>
      <c r="H244" s="39"/>
      <c r="I244" s="13"/>
      <c r="J244" s="11"/>
      <c r="K244" s="20" t="s">
        <v>329</v>
      </c>
    </row>
    <row r="245" spans="1:11">
      <c r="A245" s="40"/>
      <c r="B245" s="52" t="s">
        <v>330</v>
      </c>
      <c r="C245" s="13">
        <v>1.25</v>
      </c>
      <c r="D245" s="39">
        <v>2.7519999999999998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>
      <c r="A246" s="40">
        <f>EDATE(A243,1)</f>
        <v>38047</v>
      </c>
      <c r="B246" s="52" t="s">
        <v>331</v>
      </c>
      <c r="C246" s="13">
        <v>1.25</v>
      </c>
      <c r="D246" s="39">
        <v>0.127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>
      <c r="A247" s="40">
        <f t="shared" ref="A247:A255" si="10">EDATE(A246,1)</f>
        <v>38078</v>
      </c>
      <c r="B247" s="52" t="s">
        <v>49</v>
      </c>
      <c r="C247" s="13"/>
      <c r="D247" s="39"/>
      <c r="E247" s="13"/>
      <c r="F247" s="20"/>
      <c r="G247" s="13" t="str">
        <f>IF(ISBLANK(Table1[[#This Row],[EARNED]]),"",Table1[[#This Row],[EARNED]])</f>
        <v/>
      </c>
      <c r="H247" s="39">
        <v>1</v>
      </c>
      <c r="I247" s="13"/>
      <c r="J247" s="11"/>
      <c r="K247" s="20" t="s">
        <v>332</v>
      </c>
    </row>
    <row r="248" spans="1:11">
      <c r="A248" s="40"/>
      <c r="B248" s="52" t="s">
        <v>333</v>
      </c>
      <c r="C248" s="13">
        <v>1.25</v>
      </c>
      <c r="D248" s="39">
        <v>2.4119999999999999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>
      <c r="A249" s="40">
        <f>EDATE(A247,1)</f>
        <v>38108</v>
      </c>
      <c r="B249" s="52" t="s">
        <v>117</v>
      </c>
      <c r="C249" s="13"/>
      <c r="D249" s="39">
        <v>1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48">
        <v>38051</v>
      </c>
    </row>
    <row r="250" spans="1:11">
      <c r="A250" s="40"/>
      <c r="B250" s="20" t="s">
        <v>58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 t="s">
        <v>339</v>
      </c>
    </row>
    <row r="251" spans="1:11">
      <c r="A251" s="40"/>
      <c r="B251" s="52" t="s">
        <v>287</v>
      </c>
      <c r="C251" s="13"/>
      <c r="D251" s="39">
        <v>3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 t="s">
        <v>355</v>
      </c>
    </row>
    <row r="252" spans="1:11">
      <c r="A252" s="40"/>
      <c r="B252" s="20" t="s">
        <v>46</v>
      </c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>
        <v>2</v>
      </c>
      <c r="I252" s="13"/>
      <c r="J252" s="11"/>
      <c r="K252" s="20" t="s">
        <v>356</v>
      </c>
    </row>
    <row r="253" spans="1:11">
      <c r="A253" s="40"/>
      <c r="B253" s="52" t="s">
        <v>334</v>
      </c>
      <c r="C253" s="13">
        <v>1.25</v>
      </c>
      <c r="D253" s="39">
        <v>1.2829999999999999</v>
      </c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>
      <c r="A254" s="40">
        <f>EDATE(A249,1)</f>
        <v>38139</v>
      </c>
      <c r="B254" s="52" t="s">
        <v>335</v>
      </c>
      <c r="C254" s="13">
        <v>1.25</v>
      </c>
      <c r="D254" s="39">
        <v>2.758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>
      <c r="A255" s="40">
        <f t="shared" si="10"/>
        <v>38169</v>
      </c>
      <c r="B255" s="52" t="s">
        <v>49</v>
      </c>
      <c r="C255" s="13"/>
      <c r="D255" s="39"/>
      <c r="E255" s="13"/>
      <c r="F255" s="20"/>
      <c r="G255" s="13" t="str">
        <f>IF(ISBLANK(Table1[[#This Row],[EARNED]]),"",Table1[[#This Row],[EARNED]])</f>
        <v/>
      </c>
      <c r="H255" s="39">
        <v>1</v>
      </c>
      <c r="I255" s="13"/>
      <c r="J255" s="11"/>
      <c r="K255" s="20" t="s">
        <v>336</v>
      </c>
    </row>
    <row r="256" spans="1:11">
      <c r="A256" s="40"/>
      <c r="B256" s="52" t="s">
        <v>46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>
        <v>2</v>
      </c>
      <c r="I256" s="13"/>
      <c r="J256" s="11"/>
      <c r="K256" s="20" t="s">
        <v>337</v>
      </c>
    </row>
    <row r="257" spans="1:11">
      <c r="A257" s="40"/>
      <c r="B257" s="52" t="s">
        <v>338</v>
      </c>
      <c r="C257" s="13">
        <v>1.25</v>
      </c>
      <c r="D257" s="39">
        <v>0.91700000000000004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>
      <c r="A258" s="40">
        <f>EDATE(A255,1)</f>
        <v>38200</v>
      </c>
      <c r="B258" s="52" t="s">
        <v>159</v>
      </c>
      <c r="C258" s="13"/>
      <c r="D258" s="39"/>
      <c r="E258" s="13"/>
      <c r="F258" s="20"/>
      <c r="G258" s="13"/>
      <c r="H258" s="39">
        <v>1</v>
      </c>
      <c r="I258" s="13"/>
      <c r="J258" s="11"/>
      <c r="K258" s="56" t="s">
        <v>342</v>
      </c>
    </row>
    <row r="259" spans="1:11">
      <c r="A259" s="40"/>
      <c r="B259" s="52" t="s">
        <v>150</v>
      </c>
      <c r="C259" s="13"/>
      <c r="D259" s="39">
        <v>1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 t="s">
        <v>341</v>
      </c>
    </row>
    <row r="260" spans="1:11">
      <c r="A260" s="40"/>
      <c r="B260" s="52" t="s">
        <v>340</v>
      </c>
      <c r="C260" s="13">
        <v>1.25</v>
      </c>
      <c r="D260" s="39">
        <v>0.29199999999999998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>
      <c r="A261" s="40">
        <f>EDATE(A258,1)</f>
        <v>38231</v>
      </c>
      <c r="B261" s="52" t="s">
        <v>49</v>
      </c>
      <c r="C261" s="13"/>
      <c r="D261" s="39"/>
      <c r="E261" s="13"/>
      <c r="F261" s="20"/>
      <c r="G261" s="13" t="str">
        <f>IF(ISBLANK(Table1[[#This Row],[EARNED]]),"",Table1[[#This Row],[EARNED]])</f>
        <v/>
      </c>
      <c r="H261" s="39">
        <v>1</v>
      </c>
      <c r="I261" s="13"/>
      <c r="J261" s="11"/>
      <c r="K261" s="20" t="s">
        <v>343</v>
      </c>
    </row>
    <row r="262" spans="1:11">
      <c r="A262" s="40"/>
      <c r="B262" s="52" t="s">
        <v>323</v>
      </c>
      <c r="C262" s="13">
        <v>1.25</v>
      </c>
      <c r="D262" s="39">
        <v>0.68300000000000005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>
      <c r="A263" s="40">
        <f>EDATE(A261,1)</f>
        <v>38261</v>
      </c>
      <c r="B263" s="52" t="s">
        <v>49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>
        <v>1</v>
      </c>
      <c r="I263" s="13"/>
      <c r="J263" s="11"/>
      <c r="K263" s="48">
        <v>38301</v>
      </c>
    </row>
    <row r="264" spans="1:11">
      <c r="A264" s="40"/>
      <c r="B264" s="52" t="s">
        <v>49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1</v>
      </c>
      <c r="I264" s="13"/>
      <c r="J264" s="11"/>
      <c r="K264" s="20" t="s">
        <v>344</v>
      </c>
    </row>
    <row r="265" spans="1:11">
      <c r="A265" s="40"/>
      <c r="B265" s="52" t="s">
        <v>345</v>
      </c>
      <c r="C265" s="13">
        <v>1.25</v>
      </c>
      <c r="D265" s="39">
        <v>0.89600000000000002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>
      <c r="A266" s="40">
        <f>EDATE(A263,1)</f>
        <v>38292</v>
      </c>
      <c r="B266" s="52" t="s">
        <v>117</v>
      </c>
      <c r="C266" s="13"/>
      <c r="D266" s="39">
        <v>1</v>
      </c>
      <c r="E266" s="13"/>
      <c r="F266" s="20"/>
      <c r="G266" s="13" t="str">
        <f>IF(ISBLANK(Table1[[#This Row],[EARNED]]),"",Table1[[#This Row],[EARNED]])</f>
        <v/>
      </c>
      <c r="H266" s="39"/>
      <c r="I266" s="13"/>
      <c r="J266" s="11"/>
      <c r="K266" s="20" t="s">
        <v>347</v>
      </c>
    </row>
    <row r="267" spans="1:11">
      <c r="A267" s="40"/>
      <c r="B267" s="52" t="s">
        <v>117</v>
      </c>
      <c r="C267" s="13"/>
      <c r="D267" s="39">
        <v>1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 t="s">
        <v>346</v>
      </c>
    </row>
    <row r="268" spans="1:11">
      <c r="A268" s="40"/>
      <c r="B268" s="52" t="s">
        <v>46</v>
      </c>
      <c r="C268" s="13"/>
      <c r="D268" s="39"/>
      <c r="E268" s="13"/>
      <c r="F268" s="20"/>
      <c r="G268" s="13" t="str">
        <f>IF(ISBLANK(Table1[[#This Row],[EARNED]]),"",Table1[[#This Row],[EARNED]])</f>
        <v/>
      </c>
      <c r="H268" s="39">
        <v>2</v>
      </c>
      <c r="I268" s="13"/>
      <c r="J268" s="11"/>
      <c r="K268" s="57">
        <v>38323</v>
      </c>
    </row>
    <row r="269" spans="1:11">
      <c r="A269" s="40"/>
      <c r="B269" s="52" t="s">
        <v>348</v>
      </c>
      <c r="C269" s="13">
        <v>1.25</v>
      </c>
      <c r="D269" s="39">
        <v>0.40400000000000003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48"/>
    </row>
    <row r="270" spans="1:11">
      <c r="A270" s="40">
        <f>EDATE(A266,1)</f>
        <v>38322</v>
      </c>
      <c r="B270" s="20" t="s">
        <v>159</v>
      </c>
      <c r="C270" s="13"/>
      <c r="D270" s="39"/>
      <c r="E270" s="13"/>
      <c r="F270" s="20"/>
      <c r="G270" s="13" t="str">
        <f>IF(ISBLANK(Table1[[#This Row],[EARNED]]),"",Table1[[#This Row],[EARNED]])</f>
        <v/>
      </c>
      <c r="H270" s="39">
        <v>1</v>
      </c>
      <c r="I270" s="13"/>
      <c r="J270" s="11"/>
      <c r="K270" s="48">
        <v>38272</v>
      </c>
    </row>
    <row r="271" spans="1:11">
      <c r="A271" s="40"/>
      <c r="B271" s="52" t="s">
        <v>52</v>
      </c>
      <c r="C271" s="13"/>
      <c r="D271" s="39">
        <v>1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 t="s">
        <v>358</v>
      </c>
    </row>
    <row r="272" spans="1:11">
      <c r="A272" s="40"/>
      <c r="B272" s="52" t="s">
        <v>357</v>
      </c>
      <c r="C272" s="13">
        <v>1.25</v>
      </c>
      <c r="D272" s="39">
        <v>1.1539999999999999</v>
      </c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>
      <c r="A273" s="47" t="s">
        <v>359</v>
      </c>
      <c r="B273" s="50"/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>
      <c r="A274" s="40">
        <v>38353</v>
      </c>
      <c r="B274" s="52" t="s">
        <v>150</v>
      </c>
      <c r="C274" s="13"/>
      <c r="D274" s="39">
        <v>1</v>
      </c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 t="s">
        <v>360</v>
      </c>
    </row>
    <row r="275" spans="1:11">
      <c r="A275" s="40"/>
      <c r="B275" s="52" t="s">
        <v>49</v>
      </c>
      <c r="C275" s="13"/>
      <c r="D275" s="39"/>
      <c r="E275" s="13"/>
      <c r="F275" s="20"/>
      <c r="G275" s="13" t="str">
        <f>IF(ISBLANK(Table1[[#This Row],[EARNED]]),"",Table1[[#This Row],[EARNED]])</f>
        <v/>
      </c>
      <c r="H275" s="39">
        <v>1</v>
      </c>
      <c r="I275" s="13"/>
      <c r="J275" s="11"/>
      <c r="K275" s="20" t="s">
        <v>361</v>
      </c>
    </row>
    <row r="276" spans="1:11">
      <c r="A276" s="40"/>
      <c r="B276" s="52" t="s">
        <v>348</v>
      </c>
      <c r="C276" s="13">
        <v>1.25</v>
      </c>
      <c r="D276" s="39">
        <v>0.40400000000000003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>
      <c r="A277" s="40">
        <f>EDATE(A274,1)</f>
        <v>38384</v>
      </c>
      <c r="B277" s="52" t="s">
        <v>362</v>
      </c>
      <c r="C277" s="13">
        <v>1.25</v>
      </c>
      <c r="D277" s="39">
        <v>1.2210000000000001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>
      <c r="A278" s="40">
        <f t="shared" ref="A278:A297" si="11">EDATE(A277,1)</f>
        <v>38412</v>
      </c>
      <c r="B278" s="52" t="s">
        <v>49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48">
        <v>38567</v>
      </c>
    </row>
    <row r="279" spans="1:11">
      <c r="A279" s="40"/>
      <c r="B279" s="52" t="s">
        <v>58</v>
      </c>
      <c r="C279" s="13"/>
      <c r="D279" s="39"/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48" t="s">
        <v>363</v>
      </c>
    </row>
    <row r="280" spans="1:11">
      <c r="A280" s="40"/>
      <c r="B280" s="52" t="s">
        <v>49</v>
      </c>
      <c r="C280" s="13"/>
      <c r="D280" s="39"/>
      <c r="E280" s="13"/>
      <c r="F280" s="20"/>
      <c r="G280" s="13" t="str">
        <f>IF(ISBLANK(Table1[[#This Row],[EARNED]]),"",Table1[[#This Row],[EARNED]])</f>
        <v/>
      </c>
      <c r="H280" s="39">
        <v>1</v>
      </c>
      <c r="I280" s="13"/>
      <c r="J280" s="11"/>
      <c r="K280" s="48" t="s">
        <v>364</v>
      </c>
    </row>
    <row r="281" spans="1:11">
      <c r="A281" s="40"/>
      <c r="B281" s="52" t="s">
        <v>365</v>
      </c>
      <c r="C281" s="13">
        <v>1.25</v>
      </c>
      <c r="D281" s="39">
        <v>1.8980000000000001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48"/>
    </row>
    <row r="282" spans="1:11">
      <c r="A282" s="40">
        <f>EDATE(A278,1)</f>
        <v>38443</v>
      </c>
      <c r="B282" s="52" t="s">
        <v>49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>
        <v>1</v>
      </c>
      <c r="I282" s="13"/>
      <c r="J282" s="11"/>
      <c r="K282" s="20" t="s">
        <v>366</v>
      </c>
    </row>
    <row r="283" spans="1:11">
      <c r="A283" s="40"/>
      <c r="B283" s="52" t="s">
        <v>367</v>
      </c>
      <c r="C283" s="13">
        <v>1.25</v>
      </c>
      <c r="D283" s="39">
        <v>0.54200000000000004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>
      <c r="A284" s="40">
        <f>EDATE(A282,1)</f>
        <v>38473</v>
      </c>
      <c r="B284" s="52" t="s">
        <v>52</v>
      </c>
      <c r="C284" s="13"/>
      <c r="D284" s="39">
        <v>1</v>
      </c>
      <c r="E284" s="13"/>
      <c r="F284" s="20"/>
      <c r="G284" s="13" t="str">
        <f>IF(ISBLANK(Table1[[#This Row],[EARNED]]),"",Table1[[#This Row],[EARNED]])</f>
        <v/>
      </c>
      <c r="H284" s="39"/>
      <c r="I284" s="13"/>
      <c r="J284" s="11"/>
      <c r="K284" s="48">
        <v>38661</v>
      </c>
    </row>
    <row r="285" spans="1:11">
      <c r="A285" s="40"/>
      <c r="B285" s="52" t="s">
        <v>49</v>
      </c>
      <c r="C285" s="13"/>
      <c r="D285" s="39"/>
      <c r="E285" s="13"/>
      <c r="F285" s="20"/>
      <c r="G285" s="13" t="str">
        <f>IF(ISBLANK(Table1[[#This Row],[EARNED]]),"",Table1[[#This Row],[EARNED]])</f>
        <v/>
      </c>
      <c r="H285" s="39">
        <v>1</v>
      </c>
      <c r="I285" s="13"/>
      <c r="J285" s="11"/>
      <c r="K285" s="20" t="s">
        <v>368</v>
      </c>
    </row>
    <row r="286" spans="1:11">
      <c r="A286" s="40"/>
      <c r="B286" s="52" t="s">
        <v>369</v>
      </c>
      <c r="C286" s="13">
        <v>1.25</v>
      </c>
      <c r="D286" s="39">
        <v>0.59399999999999997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>
      <c r="A287" s="40">
        <f>EDATE(A284,1)</f>
        <v>38504</v>
      </c>
      <c r="B287" s="52" t="s">
        <v>369</v>
      </c>
      <c r="C287" s="13">
        <v>1.25</v>
      </c>
      <c r="D287" s="39">
        <v>0.59399999999999997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>
      <c r="A288" s="40">
        <f t="shared" si="11"/>
        <v>38534</v>
      </c>
      <c r="B288" s="52" t="s">
        <v>58</v>
      </c>
      <c r="C288" s="13"/>
      <c r="D288" s="39"/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 t="s">
        <v>371</v>
      </c>
    </row>
    <row r="289" spans="1:11">
      <c r="A289" s="40"/>
      <c r="B289" s="52" t="s">
        <v>49</v>
      </c>
      <c r="C289" s="13"/>
      <c r="D289" s="39"/>
      <c r="E289" s="13"/>
      <c r="F289" s="20"/>
      <c r="G289" s="13" t="str">
        <f>IF(ISBLANK(Table1[[#This Row],[EARNED]]),"",Table1[[#This Row],[EARNED]])</f>
        <v/>
      </c>
      <c r="H289" s="39">
        <v>1</v>
      </c>
      <c r="I289" s="13"/>
      <c r="J289" s="11"/>
      <c r="K289" s="20" t="s">
        <v>372</v>
      </c>
    </row>
    <row r="290" spans="1:11">
      <c r="A290" s="40"/>
      <c r="B290" s="52" t="s">
        <v>370</v>
      </c>
      <c r="C290" s="13">
        <v>1.25</v>
      </c>
      <c r="D290" s="39">
        <v>0.45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>
      <c r="A291" s="40">
        <f>EDATE(A288,1)</f>
        <v>38565</v>
      </c>
      <c r="B291" s="20" t="s">
        <v>373</v>
      </c>
      <c r="C291" s="13">
        <v>1.25</v>
      </c>
      <c r="D291" s="39">
        <v>1.2730000000000001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>
      <c r="A292" s="40">
        <f t="shared" si="11"/>
        <v>38596</v>
      </c>
      <c r="B292" s="52" t="s">
        <v>49</v>
      </c>
      <c r="C292" s="13"/>
      <c r="D292" s="39"/>
      <c r="E292" s="13"/>
      <c r="F292" s="20"/>
      <c r="G292" s="13" t="str">
        <f>IF(ISBLANK(Table1[[#This Row],[EARNED]]),"",Table1[[#This Row],[EARNED]])</f>
        <v/>
      </c>
      <c r="H292" s="39">
        <v>1</v>
      </c>
      <c r="I292" s="13"/>
      <c r="J292" s="11"/>
      <c r="K292" s="48">
        <v>38361</v>
      </c>
    </row>
    <row r="293" spans="1:11">
      <c r="A293" s="40"/>
      <c r="B293" s="52" t="s">
        <v>46</v>
      </c>
      <c r="C293" s="13"/>
      <c r="D293" s="39"/>
      <c r="E293" s="13"/>
      <c r="F293" s="20"/>
      <c r="G293" s="13" t="str">
        <f>IF(ISBLANK(Table1[[#This Row],[EARNED]]),"",Table1[[#This Row],[EARNED]])</f>
        <v/>
      </c>
      <c r="H293" s="39">
        <v>2</v>
      </c>
      <c r="I293" s="13"/>
      <c r="J293" s="11"/>
      <c r="K293" s="20" t="s">
        <v>375</v>
      </c>
    </row>
    <row r="294" spans="1:11">
      <c r="A294" s="40"/>
      <c r="B294" s="52" t="s">
        <v>374</v>
      </c>
      <c r="C294" s="13">
        <v>1.25</v>
      </c>
      <c r="D294" s="39">
        <v>1.7770000000000001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>
      <c r="A295" s="40">
        <f>EDATE(A292,1)</f>
        <v>38626</v>
      </c>
      <c r="B295" s="52" t="s">
        <v>376</v>
      </c>
      <c r="C295" s="13">
        <v>1.25</v>
      </c>
      <c r="D295" s="39">
        <v>2.56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>
      <c r="A296" s="40">
        <f t="shared" si="11"/>
        <v>38657</v>
      </c>
      <c r="B296" s="52" t="s">
        <v>60</v>
      </c>
      <c r="C296" s="13">
        <v>1.25</v>
      </c>
      <c r="D296" s="39">
        <v>0.81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>
      <c r="A297" s="40">
        <f t="shared" si="11"/>
        <v>38687</v>
      </c>
      <c r="B297" s="52" t="s">
        <v>377</v>
      </c>
      <c r="C297" s="13"/>
      <c r="D297" s="39">
        <v>2</v>
      </c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20" t="s">
        <v>378</v>
      </c>
    </row>
    <row r="298" spans="1:11">
      <c r="A298" s="40"/>
      <c r="B298" s="52" t="s">
        <v>49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>
        <v>1</v>
      </c>
      <c r="I298" s="13"/>
      <c r="J298" s="11"/>
      <c r="K298" s="20" t="s">
        <v>379</v>
      </c>
    </row>
    <row r="299" spans="1:11">
      <c r="A299" s="40"/>
      <c r="B299" s="52" t="s">
        <v>52</v>
      </c>
      <c r="C299" s="13"/>
      <c r="D299" s="39">
        <v>1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20"/>
    </row>
    <row r="300" spans="1:11">
      <c r="A300" s="47" t="s">
        <v>381</v>
      </c>
      <c r="B300" s="52"/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>
      <c r="A301" s="40">
        <v>38718</v>
      </c>
      <c r="B301" s="20" t="s">
        <v>49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>
        <v>1</v>
      </c>
      <c r="I301" s="13"/>
      <c r="J301" s="11"/>
      <c r="K301" s="20" t="s">
        <v>383</v>
      </c>
    </row>
    <row r="302" spans="1:11">
      <c r="A302" s="40"/>
      <c r="B302" s="20" t="s">
        <v>382</v>
      </c>
      <c r="C302" s="13">
        <v>1.25</v>
      </c>
      <c r="D302" s="39">
        <v>1.821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>
      <c r="A303" s="40">
        <f>EDATE(A301,1)</f>
        <v>38749</v>
      </c>
      <c r="B303" s="20" t="s">
        <v>124</v>
      </c>
      <c r="C303" s="13"/>
      <c r="D303" s="39"/>
      <c r="E303" s="13"/>
      <c r="F303" s="20"/>
      <c r="G303" s="13" t="str">
        <f>IF(ISBLANK(Table1[[#This Row],[EARNED]]),"",Table1[[#This Row],[EARNED]])</f>
        <v/>
      </c>
      <c r="H303" s="39">
        <v>3</v>
      </c>
      <c r="I303" s="13"/>
      <c r="J303" s="11"/>
      <c r="K303" s="20" t="s">
        <v>385</v>
      </c>
    </row>
    <row r="304" spans="1:11">
      <c r="A304" s="40"/>
      <c r="B304" s="20" t="s">
        <v>49</v>
      </c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>
        <v>1</v>
      </c>
      <c r="I304" s="13"/>
      <c r="J304" s="11"/>
      <c r="K304" s="20" t="s">
        <v>386</v>
      </c>
    </row>
    <row r="305" spans="1:11">
      <c r="A305" s="40"/>
      <c r="B305" s="20" t="s">
        <v>384</v>
      </c>
      <c r="C305" s="13">
        <v>1.25</v>
      </c>
      <c r="D305" s="39">
        <v>0.74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>
      <c r="A306" s="40">
        <f>EDATE(A303,1)</f>
        <v>38777</v>
      </c>
      <c r="B306" s="20" t="s">
        <v>387</v>
      </c>
      <c r="C306" s="13">
        <v>1.25</v>
      </c>
      <c r="D306" s="39">
        <v>1.9809999999999999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>
      <c r="A307" s="40">
        <f t="shared" ref="A307:A318" si="12">EDATE(A306,1)</f>
        <v>38808</v>
      </c>
      <c r="B307" s="20" t="s">
        <v>388</v>
      </c>
      <c r="C307" s="13">
        <v>1.25</v>
      </c>
      <c r="D307" s="39">
        <v>1.1400000000000001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>
      <c r="A308" s="40"/>
      <c r="B308" s="20" t="s">
        <v>124</v>
      </c>
      <c r="C308" s="13"/>
      <c r="D308" s="39"/>
      <c r="E308" s="13"/>
      <c r="F308" s="20"/>
      <c r="G308" s="13" t="str">
        <f>IF(ISBLANK(Table1[[#This Row],[EARNED]]),"",Table1[[#This Row],[EARNED]])</f>
        <v/>
      </c>
      <c r="H308" s="39">
        <v>4</v>
      </c>
      <c r="I308" s="13"/>
      <c r="J308" s="11"/>
      <c r="K308" s="20" t="s">
        <v>393</v>
      </c>
    </row>
    <row r="309" spans="1:11">
      <c r="A309" s="40">
        <f>EDATE(A307,1)</f>
        <v>38838</v>
      </c>
      <c r="B309" s="20" t="s">
        <v>389</v>
      </c>
      <c r="C309" s="13">
        <v>1.25</v>
      </c>
      <c r="D309" s="39">
        <v>2.3149999999999999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>
      <c r="A310" s="40">
        <f t="shared" si="12"/>
        <v>38869</v>
      </c>
      <c r="B310" s="20" t="s">
        <v>289</v>
      </c>
      <c r="C310" s="13">
        <v>1.25</v>
      </c>
      <c r="D310" s="39">
        <v>1.581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>
      <c r="A311" s="40">
        <f>EDATE(A310,1)</f>
        <v>38899</v>
      </c>
      <c r="B311" s="20" t="s">
        <v>390</v>
      </c>
      <c r="C311" s="13">
        <v>1.25</v>
      </c>
      <c r="D311" s="39">
        <v>2.3079999999999998</v>
      </c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>
      <c r="A312" s="40">
        <f t="shared" si="12"/>
        <v>38930</v>
      </c>
      <c r="B312" s="20" t="s">
        <v>391</v>
      </c>
      <c r="C312" s="13"/>
      <c r="D312" s="39"/>
      <c r="E312" s="13"/>
      <c r="F312" s="20"/>
      <c r="G312" s="13" t="str">
        <f>IF(ISBLANK(Table1[[#This Row],[EARNED]]),"",Table1[[#This Row],[EARNED]])</f>
        <v/>
      </c>
      <c r="H312" s="39">
        <v>1</v>
      </c>
      <c r="I312" s="13"/>
      <c r="J312" s="11"/>
      <c r="K312" s="48">
        <v>38937</v>
      </c>
    </row>
    <row r="313" spans="1:11">
      <c r="A313" s="40"/>
      <c r="B313" s="20" t="s">
        <v>52</v>
      </c>
      <c r="C313" s="13"/>
      <c r="D313" s="39">
        <v>1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 t="s">
        <v>394</v>
      </c>
    </row>
    <row r="314" spans="1:11">
      <c r="A314" s="40"/>
      <c r="B314" s="20" t="s">
        <v>395</v>
      </c>
      <c r="C314" s="13"/>
      <c r="D314" s="39"/>
      <c r="E314" s="13"/>
      <c r="F314" s="20"/>
      <c r="G314" s="13" t="str">
        <f>IF(ISBLANK(Table1[[#This Row],[EARNED]]),"",Table1[[#This Row],[EARNED]])</f>
        <v/>
      </c>
      <c r="H314" s="39">
        <v>5</v>
      </c>
      <c r="I314" s="13"/>
      <c r="J314" s="11"/>
      <c r="K314" s="20" t="s">
        <v>396</v>
      </c>
    </row>
    <row r="315" spans="1:11">
      <c r="A315" s="40"/>
      <c r="B315" s="20" t="s">
        <v>392</v>
      </c>
      <c r="C315" s="13">
        <v>1.25</v>
      </c>
      <c r="D315" s="39">
        <v>1.633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>
      <c r="A316" s="40">
        <f>EDATE(A312,1)</f>
        <v>38961</v>
      </c>
      <c r="B316" s="20" t="s">
        <v>397</v>
      </c>
      <c r="C316" s="13">
        <v>1.25</v>
      </c>
      <c r="D316" s="39">
        <v>3.7370000000000001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>
      <c r="A317" s="40">
        <f t="shared" si="12"/>
        <v>38991</v>
      </c>
      <c r="B317" s="20" t="s">
        <v>365</v>
      </c>
      <c r="C317" s="13">
        <v>1.25</v>
      </c>
      <c r="D317" s="39">
        <v>1.8980000000000001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>
      <c r="A318" s="40">
        <f t="shared" si="12"/>
        <v>39022</v>
      </c>
      <c r="B318" s="20" t="s">
        <v>49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1</v>
      </c>
      <c r="I318" s="13"/>
      <c r="J318" s="11"/>
      <c r="K318" s="20" t="s">
        <v>398</v>
      </c>
    </row>
    <row r="319" spans="1:11">
      <c r="A319" s="40"/>
      <c r="B319" s="20" t="s">
        <v>399</v>
      </c>
      <c r="C319" s="13">
        <v>1.25</v>
      </c>
      <c r="D319" s="39">
        <v>2.2850000000000001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>
      <c r="A320" s="40">
        <f>EDATE(A318,1)</f>
        <v>39052</v>
      </c>
      <c r="B320" s="20" t="s">
        <v>52</v>
      </c>
      <c r="C320" s="13">
        <v>1.25</v>
      </c>
      <c r="D320" s="39">
        <v>1</v>
      </c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/>
    </row>
    <row r="321" spans="1:11">
      <c r="A321" s="40"/>
      <c r="B321" s="52" t="s">
        <v>400</v>
      </c>
      <c r="C321" s="13"/>
      <c r="D321" s="39">
        <v>1.7810000000000001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>
      <c r="A322" s="47" t="s">
        <v>380</v>
      </c>
      <c r="B322" s="50"/>
      <c r="C322" s="13"/>
      <c r="D322" s="39"/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>
      <c r="A323" s="40">
        <v>39083</v>
      </c>
      <c r="B323" s="52" t="s">
        <v>95</v>
      </c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>
        <v>3</v>
      </c>
      <c r="I323" s="13"/>
      <c r="J323" s="11"/>
      <c r="K323" s="20" t="s">
        <v>401</v>
      </c>
    </row>
    <row r="324" spans="1:11">
      <c r="A324" s="40"/>
      <c r="B324" s="52" t="s">
        <v>402</v>
      </c>
      <c r="C324" s="13">
        <v>1.25</v>
      </c>
      <c r="D324" s="39">
        <v>0.51200000000000001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>
      <c r="A325" s="40">
        <f>EDATE(A323,1)</f>
        <v>39114</v>
      </c>
      <c r="B325" s="52" t="s">
        <v>403</v>
      </c>
      <c r="C325" s="13">
        <v>1.25</v>
      </c>
      <c r="D325" s="39">
        <v>0.90800000000000003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>
      <c r="A326" s="40">
        <f t="shared" ref="A326:A335" si="13">EDATE(A325,1)</f>
        <v>39142</v>
      </c>
      <c r="B326" s="52" t="s">
        <v>405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4</v>
      </c>
      <c r="I326" s="13"/>
      <c r="J326" s="11"/>
      <c r="K326" s="20" t="s">
        <v>406</v>
      </c>
    </row>
    <row r="327" spans="1:11">
      <c r="A327" s="40"/>
      <c r="B327" s="52" t="s">
        <v>404</v>
      </c>
      <c r="C327" s="13">
        <v>1.25</v>
      </c>
      <c r="D327" s="39">
        <v>2.3730000000000002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>
      <c r="A328" s="40">
        <f>EDATE(A326,1)</f>
        <v>39173</v>
      </c>
      <c r="B328" s="52" t="s">
        <v>384</v>
      </c>
      <c r="C328" s="13">
        <v>1.25</v>
      </c>
      <c r="D328" s="39">
        <v>0.74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>
      <c r="A329" s="40">
        <f t="shared" si="13"/>
        <v>39203</v>
      </c>
      <c r="B329" s="52" t="s">
        <v>407</v>
      </c>
      <c r="C329" s="13">
        <v>1.25</v>
      </c>
      <c r="D329" s="39">
        <v>6.8730000000000002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>
      <c r="A330" s="40">
        <f t="shared" si="13"/>
        <v>39234</v>
      </c>
      <c r="B330" s="52" t="s">
        <v>408</v>
      </c>
      <c r="C330" s="13">
        <v>1.25</v>
      </c>
      <c r="D330" s="39">
        <v>3.55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>
      <c r="A331" s="40">
        <f t="shared" si="13"/>
        <v>39264</v>
      </c>
      <c r="B331" s="52" t="s">
        <v>409</v>
      </c>
      <c r="C331" s="13">
        <v>1.25</v>
      </c>
      <c r="D331" s="39">
        <v>1.7770000000000001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>
      <c r="A332" s="40">
        <f t="shared" si="13"/>
        <v>39295</v>
      </c>
      <c r="B332" s="52" t="s">
        <v>52</v>
      </c>
      <c r="C332" s="13"/>
      <c r="D332" s="39">
        <v>1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 t="s">
        <v>410</v>
      </c>
    </row>
    <row r="333" spans="1:11">
      <c r="A333" s="40"/>
      <c r="B333" s="52" t="s">
        <v>411</v>
      </c>
      <c r="C333" s="13">
        <v>1.25</v>
      </c>
      <c r="D333" s="39">
        <v>0.80600000000000005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>
      <c r="A334" s="40">
        <f>EDATE(A332,1)</f>
        <v>39326</v>
      </c>
      <c r="B334" s="52" t="s">
        <v>412</v>
      </c>
      <c r="C334" s="13">
        <v>1.25</v>
      </c>
      <c r="D334" s="39">
        <v>0.93100000000000005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>
      <c r="A335" s="40">
        <f t="shared" si="13"/>
        <v>39356</v>
      </c>
      <c r="B335" s="52" t="s">
        <v>357</v>
      </c>
      <c r="C335" s="13">
        <v>1.25</v>
      </c>
      <c r="D335" s="39">
        <v>1.133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>
      <c r="A336" s="40">
        <f>EDATE(A335,1)</f>
        <v>39387</v>
      </c>
      <c r="B336" s="52" t="s">
        <v>117</v>
      </c>
      <c r="C336" s="13"/>
      <c r="D336" s="39">
        <v>1</v>
      </c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 t="s">
        <v>414</v>
      </c>
    </row>
    <row r="337" spans="1:11">
      <c r="A337" s="40"/>
      <c r="B337" s="52" t="s">
        <v>413</v>
      </c>
      <c r="C337" s="13">
        <v>1.25</v>
      </c>
      <c r="D337" s="39">
        <v>1.8559999999999999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>
      <c r="A338" s="40">
        <f>EDATE(A336,1)</f>
        <v>39417</v>
      </c>
      <c r="B338" s="52" t="s">
        <v>52</v>
      </c>
      <c r="C338" s="13"/>
      <c r="D338" s="39">
        <v>1</v>
      </c>
      <c r="E338" s="13"/>
      <c r="F338" s="20"/>
      <c r="G338" s="13" t="str">
        <f>IF(ISBLANK(Table1[[#This Row],[EARNED]]),"",Table1[[#This Row],[EARNED]])</f>
        <v/>
      </c>
      <c r="H338" s="39"/>
      <c r="I338" s="13"/>
      <c r="J338" s="11"/>
      <c r="K338" s="20" t="s">
        <v>415</v>
      </c>
    </row>
    <row r="339" spans="1:11">
      <c r="A339" s="40"/>
      <c r="B339" s="20" t="s">
        <v>313</v>
      </c>
      <c r="C339" s="13">
        <v>1.25</v>
      </c>
      <c r="D339" s="39">
        <v>0.76900000000000002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>
      <c r="A340" s="47" t="s">
        <v>417</v>
      </c>
      <c r="B340" s="50"/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/>
    </row>
    <row r="341" spans="1:11">
      <c r="A341" s="40">
        <v>39448</v>
      </c>
      <c r="B341" s="52" t="s">
        <v>124</v>
      </c>
      <c r="C341" s="13"/>
      <c r="D341" s="39"/>
      <c r="E341" s="13"/>
      <c r="F341" s="20"/>
      <c r="G341" s="13" t="str">
        <f>IF(ISBLANK(Table1[[#This Row],[EARNED]]),"",Table1[[#This Row],[EARNED]])</f>
        <v/>
      </c>
      <c r="H341" s="39">
        <v>3</v>
      </c>
      <c r="I341" s="13"/>
      <c r="J341" s="11"/>
      <c r="K341" s="20" t="s">
        <v>418</v>
      </c>
    </row>
    <row r="342" spans="1:11">
      <c r="A342" s="40"/>
      <c r="B342" s="52" t="s">
        <v>416</v>
      </c>
      <c r="C342" s="13">
        <v>1.25</v>
      </c>
      <c r="D342" s="39">
        <v>0.81499999999999995</v>
      </c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>
      <c r="A343" s="40">
        <f>EDATE(A341,1)</f>
        <v>39479</v>
      </c>
      <c r="B343" s="52" t="s">
        <v>419</v>
      </c>
      <c r="C343" s="13">
        <v>1.25</v>
      </c>
      <c r="D343" s="39">
        <v>1.0329999999999999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>
      <c r="A344" s="40">
        <f t="shared" ref="A344:A361" si="14">EDATE(A343,1)</f>
        <v>39508</v>
      </c>
      <c r="B344" s="52" t="s">
        <v>58</v>
      </c>
      <c r="C344" s="13"/>
      <c r="D344" s="39"/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 t="s">
        <v>420</v>
      </c>
    </row>
    <row r="345" spans="1:11">
      <c r="A345" s="40"/>
      <c r="B345" s="52" t="s">
        <v>421</v>
      </c>
      <c r="C345" s="13">
        <v>1.25</v>
      </c>
      <c r="D345" s="39">
        <v>2.2269999999999999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>
      <c r="A346" s="40">
        <f>EDATE(A344,1)</f>
        <v>39539</v>
      </c>
      <c r="B346" s="52" t="s">
        <v>49</v>
      </c>
      <c r="C346" s="13"/>
      <c r="D346" s="39"/>
      <c r="E346" s="13"/>
      <c r="F346" s="20"/>
      <c r="G346" s="13" t="str">
        <f>IF(ISBLANK(Table1[[#This Row],[EARNED]]),"",Table1[[#This Row],[EARNED]])</f>
        <v/>
      </c>
      <c r="H346" s="39">
        <v>1</v>
      </c>
      <c r="I346" s="13"/>
      <c r="J346" s="11"/>
      <c r="K346" s="20" t="s">
        <v>423</v>
      </c>
    </row>
    <row r="347" spans="1:11">
      <c r="A347" s="40"/>
      <c r="B347" s="52" t="s">
        <v>422</v>
      </c>
      <c r="C347" s="13">
        <v>1.25</v>
      </c>
      <c r="D347" s="39">
        <v>2.0670000000000002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>
      <c r="A348" s="40">
        <f>EDATE(A346,1)</f>
        <v>39569</v>
      </c>
      <c r="B348" s="52" t="s">
        <v>424</v>
      </c>
      <c r="C348" s="13">
        <v>1.25</v>
      </c>
      <c r="D348" s="39">
        <v>1.073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>
      <c r="A349" s="40">
        <f t="shared" si="14"/>
        <v>39600</v>
      </c>
      <c r="B349" s="52" t="s">
        <v>49</v>
      </c>
      <c r="C349" s="13"/>
      <c r="D349" s="39"/>
      <c r="E349" s="13"/>
      <c r="F349" s="20"/>
      <c r="G349" s="13" t="str">
        <f>IF(ISBLANK(Table1[[#This Row],[EARNED]]),"",Table1[[#This Row],[EARNED]])</f>
        <v/>
      </c>
      <c r="H349" s="39">
        <v>1</v>
      </c>
      <c r="I349" s="13"/>
      <c r="J349" s="11"/>
      <c r="K349" s="48">
        <v>39484</v>
      </c>
    </row>
    <row r="350" spans="1:11">
      <c r="A350" s="40"/>
      <c r="B350" s="52" t="s">
        <v>425</v>
      </c>
      <c r="C350" s="13">
        <v>1.25</v>
      </c>
      <c r="D350" s="39">
        <v>2.3210000000000002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>
      <c r="A351" s="40">
        <f>EDATE(A349,1)</f>
        <v>39630</v>
      </c>
      <c r="B351" s="52" t="s">
        <v>427</v>
      </c>
      <c r="C351" s="13"/>
      <c r="D351" s="39"/>
      <c r="E351" s="13"/>
      <c r="F351" s="20"/>
      <c r="G351" s="13" t="str">
        <f>IF(ISBLANK(Table1[[#This Row],[EARNED]]),"",Table1[[#This Row],[EARNED]])</f>
        <v/>
      </c>
      <c r="H351" s="39">
        <v>4</v>
      </c>
      <c r="I351" s="13"/>
      <c r="J351" s="11"/>
      <c r="K351" s="20" t="s">
        <v>428</v>
      </c>
    </row>
    <row r="352" spans="1:11">
      <c r="A352" s="40"/>
      <c r="B352" s="52" t="s">
        <v>429</v>
      </c>
      <c r="C352" s="13"/>
      <c r="D352" s="39"/>
      <c r="E352" s="13"/>
      <c r="F352" s="20"/>
      <c r="G352" s="13" t="str">
        <f>IF(ISBLANK(Table1[[#This Row],[EARNED]]),"",Table1[[#This Row],[EARNED]])</f>
        <v/>
      </c>
      <c r="H352" s="39">
        <v>1</v>
      </c>
      <c r="I352" s="13"/>
      <c r="J352" s="11"/>
      <c r="K352" s="20" t="s">
        <v>430</v>
      </c>
    </row>
    <row r="353" spans="1:11">
      <c r="A353" s="40"/>
      <c r="B353" s="52" t="s">
        <v>431</v>
      </c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>
        <v>1</v>
      </c>
      <c r="I353" s="13"/>
      <c r="J353" s="11"/>
      <c r="K353" s="20" t="s">
        <v>432</v>
      </c>
    </row>
    <row r="354" spans="1:11">
      <c r="A354" s="40"/>
      <c r="B354" s="52" t="s">
        <v>426</v>
      </c>
      <c r="C354" s="13">
        <v>1.25</v>
      </c>
      <c r="D354" s="39">
        <v>1.923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>
      <c r="A355" s="40">
        <f>EDATE(A351,1)</f>
        <v>39661</v>
      </c>
      <c r="B355" s="52" t="s">
        <v>433</v>
      </c>
      <c r="C355" s="13">
        <v>1.25</v>
      </c>
      <c r="D355" s="39">
        <v>2.0649999999999999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>
      <c r="A356" s="40">
        <f t="shared" si="14"/>
        <v>39692</v>
      </c>
      <c r="B356" s="52" t="s">
        <v>49</v>
      </c>
      <c r="C356" s="13"/>
      <c r="D356" s="39"/>
      <c r="E356" s="13"/>
      <c r="F356" s="20"/>
      <c r="G356" s="13" t="str">
        <f>IF(ISBLANK(Table1[[#This Row],[EARNED]]),"",Table1[[#This Row],[EARNED]])</f>
        <v/>
      </c>
      <c r="H356" s="39">
        <v>1</v>
      </c>
      <c r="I356" s="13"/>
      <c r="J356" s="11"/>
      <c r="K356" s="20" t="s">
        <v>435</v>
      </c>
    </row>
    <row r="357" spans="1:11">
      <c r="A357" s="40"/>
      <c r="B357" s="52" t="s">
        <v>434</v>
      </c>
      <c r="C357" s="13">
        <v>1.25</v>
      </c>
      <c r="D357" s="39">
        <v>2.5190000000000001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>
      <c r="A358" s="40">
        <f>EDATE(A356,1)</f>
        <v>39722</v>
      </c>
      <c r="B358" s="52" t="s">
        <v>49</v>
      </c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>
        <v>1</v>
      </c>
      <c r="I358" s="13"/>
      <c r="J358" s="11"/>
      <c r="K358" s="20" t="s">
        <v>437</v>
      </c>
    </row>
    <row r="359" spans="1:11">
      <c r="A359" s="40"/>
      <c r="B359" s="52" t="s">
        <v>436</v>
      </c>
      <c r="C359" s="13">
        <v>1.25</v>
      </c>
      <c r="D359" s="39">
        <v>3.4750000000000001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>
      <c r="A360" s="40">
        <f>EDATE(A358,1)</f>
        <v>39753</v>
      </c>
      <c r="B360" s="52" t="s">
        <v>438</v>
      </c>
      <c r="C360" s="13">
        <v>1.25</v>
      </c>
      <c r="D360" s="39">
        <v>1.8120000000000001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>
      <c r="A361" s="40">
        <f t="shared" si="14"/>
        <v>39783</v>
      </c>
      <c r="B361" s="52" t="s">
        <v>439</v>
      </c>
      <c r="C361" s="13">
        <v>1.25</v>
      </c>
      <c r="D361" s="39">
        <v>2.5310000000000001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>
      <c r="A362" s="47" t="s">
        <v>440</v>
      </c>
      <c r="B362" s="50"/>
      <c r="C362" s="13"/>
      <c r="D362" s="39"/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/>
    </row>
    <row r="363" spans="1:11">
      <c r="A363" s="40">
        <v>39814</v>
      </c>
      <c r="B363" s="52" t="s">
        <v>58</v>
      </c>
      <c r="C363" s="13"/>
      <c r="D363" s="39"/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 t="s">
        <v>441</v>
      </c>
    </row>
    <row r="364" spans="1:11">
      <c r="A364" s="40"/>
      <c r="B364" s="52" t="s">
        <v>442</v>
      </c>
      <c r="C364" s="13">
        <v>1.25</v>
      </c>
      <c r="D364" s="39">
        <v>1.294</v>
      </c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>
      <c r="A365" s="40">
        <f>EDATE(A363,1)</f>
        <v>39845</v>
      </c>
      <c r="B365" s="52" t="s">
        <v>443</v>
      </c>
      <c r="C365" s="13">
        <v>1.25</v>
      </c>
      <c r="D365" s="39">
        <v>1.462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>
      <c r="A366" s="40">
        <f t="shared" ref="A366:A381" si="15">EDATE(A365,1)</f>
        <v>39873</v>
      </c>
      <c r="B366" s="50" t="s">
        <v>49</v>
      </c>
      <c r="C366" s="13"/>
      <c r="D366" s="39"/>
      <c r="E366" s="13"/>
      <c r="F366" s="20"/>
      <c r="G366" s="13" t="str">
        <f>IF(ISBLANK(Table1[[#This Row],[EARNED]]),"",Table1[[#This Row],[EARNED]])</f>
        <v/>
      </c>
      <c r="H366" s="39">
        <v>1</v>
      </c>
      <c r="I366" s="13"/>
      <c r="J366" s="11"/>
      <c r="K366" s="48">
        <v>39875</v>
      </c>
    </row>
    <row r="367" spans="1:11">
      <c r="A367" s="40"/>
      <c r="B367" s="20" t="s">
        <v>49</v>
      </c>
      <c r="C367" s="13"/>
      <c r="D367" s="39"/>
      <c r="E367" s="13"/>
      <c r="F367" s="20"/>
      <c r="G367" s="13" t="str">
        <f>IF(ISBLANK(Table1[[#This Row],[EARNED]]),"",Table1[[#This Row],[EARNED]])</f>
        <v/>
      </c>
      <c r="H367" s="39">
        <v>1</v>
      </c>
      <c r="I367" s="13"/>
      <c r="J367" s="11"/>
      <c r="K367" s="20" t="s">
        <v>445</v>
      </c>
    </row>
    <row r="368" spans="1:11">
      <c r="A368" s="40"/>
      <c r="B368" s="52" t="s">
        <v>444</v>
      </c>
      <c r="C368" s="13">
        <v>1.25</v>
      </c>
      <c r="D368" s="39">
        <v>1.5230000000000001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>
      <c r="A369" s="40">
        <f>EDATE(A366,1)</f>
        <v>39904</v>
      </c>
      <c r="B369" s="52" t="s">
        <v>49</v>
      </c>
      <c r="C369" s="13"/>
      <c r="D369" s="39"/>
      <c r="E369" s="13"/>
      <c r="F369" s="20"/>
      <c r="G369" s="13" t="str">
        <f>IF(ISBLANK(Table1[[#This Row],[EARNED]]),"",Table1[[#This Row],[EARNED]])</f>
        <v/>
      </c>
      <c r="H369" s="39">
        <v>1</v>
      </c>
      <c r="I369" s="13"/>
      <c r="J369" s="11"/>
      <c r="K369" s="48">
        <v>39876</v>
      </c>
    </row>
    <row r="370" spans="1:11">
      <c r="A370" s="40"/>
      <c r="B370" s="52" t="s">
        <v>446</v>
      </c>
      <c r="C370" s="13">
        <v>1.25</v>
      </c>
      <c r="D370" s="39">
        <v>3.3919999999999999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>
      <c r="A371" s="40">
        <f>EDATE(A369,1)</f>
        <v>39934</v>
      </c>
      <c r="B371" s="52" t="s">
        <v>447</v>
      </c>
      <c r="C371" s="13">
        <v>1.25</v>
      </c>
      <c r="D371" s="39">
        <v>2.1150000000000002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/>
    </row>
    <row r="372" spans="1:11">
      <c r="A372" s="40">
        <f t="shared" si="15"/>
        <v>39965</v>
      </c>
      <c r="B372" s="52" t="s">
        <v>124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>
        <v>3</v>
      </c>
      <c r="I372" s="13"/>
      <c r="J372" s="11"/>
      <c r="K372" s="20" t="s">
        <v>449</v>
      </c>
    </row>
    <row r="373" spans="1:11">
      <c r="A373" s="40"/>
      <c r="B373" s="52" t="s">
        <v>448</v>
      </c>
      <c r="C373" s="13">
        <v>1.25</v>
      </c>
      <c r="D373" s="39">
        <v>1.752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>
      <c r="A374" s="40">
        <f>EDATE(A372,1)</f>
        <v>39995</v>
      </c>
      <c r="B374" s="52" t="s">
        <v>395</v>
      </c>
      <c r="C374" s="13"/>
      <c r="D374" s="39"/>
      <c r="E374" s="13"/>
      <c r="F374" s="20"/>
      <c r="G374" s="13" t="str">
        <f>IF(ISBLANK(Table1[[#This Row],[EARNED]]),"",Table1[[#This Row],[EARNED]])</f>
        <v/>
      </c>
      <c r="H374" s="39">
        <v>5</v>
      </c>
      <c r="I374" s="13"/>
      <c r="J374" s="11"/>
      <c r="K374" s="20" t="s">
        <v>450</v>
      </c>
    </row>
    <row r="375" spans="1:11">
      <c r="A375" s="40"/>
      <c r="B375" s="52" t="s">
        <v>52</v>
      </c>
      <c r="C375" s="13"/>
      <c r="D375" s="39">
        <v>1</v>
      </c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48">
        <v>39879</v>
      </c>
    </row>
    <row r="376" spans="1:11">
      <c r="A376" s="40"/>
      <c r="B376" s="52" t="s">
        <v>451</v>
      </c>
      <c r="C376" s="13">
        <v>1.25</v>
      </c>
      <c r="D376" s="39">
        <v>0.86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>
      <c r="A377" s="40">
        <f>EDATE(A374,1)</f>
        <v>40026</v>
      </c>
      <c r="B377" s="52" t="s">
        <v>52</v>
      </c>
      <c r="C377" s="13"/>
      <c r="D377" s="39">
        <v>1</v>
      </c>
      <c r="E377" s="13"/>
      <c r="F377" s="20"/>
      <c r="G377" s="13" t="str">
        <f>IF(ISBLANK(Table1[[#This Row],[EARNED]]),"",Table1[[#This Row],[EARNED]])</f>
        <v/>
      </c>
      <c r="H377" s="39"/>
      <c r="I377" s="13"/>
      <c r="J377" s="11"/>
      <c r="K377" s="20" t="s">
        <v>452</v>
      </c>
    </row>
    <row r="378" spans="1:11">
      <c r="A378" s="40"/>
      <c r="B378" s="52" t="s">
        <v>453</v>
      </c>
      <c r="C378" s="13">
        <v>1.25</v>
      </c>
      <c r="D378" s="39">
        <v>0.50800000000000001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>
      <c r="A379" s="40">
        <f>EDATE(A377,1)</f>
        <v>40057</v>
      </c>
      <c r="B379" s="52" t="s">
        <v>454</v>
      </c>
      <c r="C379" s="13">
        <v>1.25</v>
      </c>
      <c r="D379" s="39">
        <v>0.83499999999999996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>
      <c r="A380" s="40">
        <f t="shared" si="15"/>
        <v>40087</v>
      </c>
      <c r="B380" s="52" t="s">
        <v>455</v>
      </c>
      <c r="C380" s="13">
        <v>1.25</v>
      </c>
      <c r="D380" s="39">
        <v>1.35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>
      <c r="A381" s="40">
        <f t="shared" si="15"/>
        <v>40118</v>
      </c>
      <c r="B381" s="52" t="s">
        <v>52</v>
      </c>
      <c r="C381" s="13"/>
      <c r="D381" s="39">
        <v>1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 t="s">
        <v>456</v>
      </c>
    </row>
    <row r="382" spans="1:11">
      <c r="A382" s="40"/>
      <c r="B382" s="52" t="s">
        <v>457</v>
      </c>
      <c r="C382" s="13">
        <v>1.25</v>
      </c>
      <c r="D382" s="39">
        <v>1.9849999999999999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>
      <c r="A383" s="40">
        <f>EDATE(A381,1)</f>
        <v>40148</v>
      </c>
      <c r="B383" s="52" t="s">
        <v>458</v>
      </c>
      <c r="C383" s="13">
        <v>1.25</v>
      </c>
      <c r="D383" s="39">
        <v>1.8169999999999999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>
      <c r="A384" s="47" t="s">
        <v>459</v>
      </c>
      <c r="B384" s="50"/>
      <c r="C384" s="13"/>
      <c r="D384" s="39"/>
      <c r="E384" s="13"/>
      <c r="F384" s="20"/>
      <c r="G384" s="13" t="str">
        <f>IF(ISBLANK(Table1[[#This Row],[EARNED]]),"",Table1[[#This Row],[EARNED]])</f>
        <v/>
      </c>
      <c r="H384" s="39"/>
      <c r="I384" s="13"/>
      <c r="J384" s="11"/>
      <c r="K384" s="20"/>
    </row>
    <row r="385" spans="1:11">
      <c r="A385" s="40">
        <v>40179</v>
      </c>
      <c r="B385" s="52" t="s">
        <v>49</v>
      </c>
      <c r="C385" s="13"/>
      <c r="D385" s="39"/>
      <c r="E385" s="13"/>
      <c r="F385" s="20"/>
      <c r="G385" s="13" t="str">
        <f>IF(ISBLANK(Table1[[#This Row],[EARNED]]),"",Table1[[#This Row],[EARNED]])</f>
        <v/>
      </c>
      <c r="H385" s="39">
        <v>1</v>
      </c>
      <c r="I385" s="13"/>
      <c r="J385" s="11"/>
      <c r="K385" s="20" t="s">
        <v>461</v>
      </c>
    </row>
    <row r="386" spans="1:11">
      <c r="A386" s="40"/>
      <c r="B386" s="52" t="s">
        <v>58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/>
      <c r="I386" s="13"/>
      <c r="J386" s="11"/>
      <c r="K386" s="20" t="s">
        <v>460</v>
      </c>
    </row>
    <row r="387" spans="1:11">
      <c r="A387" s="40"/>
      <c r="B387" s="52" t="s">
        <v>462</v>
      </c>
      <c r="C387" s="13">
        <v>1.25</v>
      </c>
      <c r="D387" s="39">
        <v>1.2230000000000001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>
      <c r="A388" s="40">
        <f>EDATE(A385,1)</f>
        <v>40210</v>
      </c>
      <c r="B388" s="52" t="s">
        <v>49</v>
      </c>
      <c r="C388" s="13"/>
      <c r="D388" s="39"/>
      <c r="E388" s="13"/>
      <c r="F388" s="20"/>
      <c r="G388" s="13" t="str">
        <f>IF(ISBLANK(Table1[[#This Row],[EARNED]]),"",Table1[[#This Row],[EARNED]])</f>
        <v/>
      </c>
      <c r="H388" s="39">
        <v>1</v>
      </c>
      <c r="I388" s="13"/>
      <c r="J388" s="11"/>
      <c r="K388" s="20" t="s">
        <v>463</v>
      </c>
    </row>
    <row r="389" spans="1:11">
      <c r="A389" s="40"/>
      <c r="B389" s="52" t="s">
        <v>464</v>
      </c>
      <c r="C389" s="13">
        <v>1.25</v>
      </c>
      <c r="D389" s="39">
        <v>1.756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/>
    </row>
    <row r="390" spans="1:11">
      <c r="A390" s="40">
        <f>EDATE(A388,1)</f>
        <v>40238</v>
      </c>
      <c r="B390" s="52" t="s">
        <v>268</v>
      </c>
      <c r="C390" s="13"/>
      <c r="D390" s="39"/>
      <c r="E390" s="13"/>
      <c r="F390" s="20"/>
      <c r="G390" s="13" t="str">
        <f>IF(ISBLANK(Table1[[#This Row],[EARNED]]),"",Table1[[#This Row],[EARNED]])</f>
        <v/>
      </c>
      <c r="H390" s="39">
        <v>2.5</v>
      </c>
      <c r="I390" s="13"/>
      <c r="J390" s="11"/>
      <c r="K390" s="50" t="s">
        <v>466</v>
      </c>
    </row>
    <row r="391" spans="1:11">
      <c r="A391" s="40"/>
      <c r="B391" s="52" t="s">
        <v>465</v>
      </c>
      <c r="C391" s="13">
        <v>1.25</v>
      </c>
      <c r="D391" s="39">
        <v>2.6520000000000001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>
      <c r="A392" s="40">
        <f>EDATE(A390,1)</f>
        <v>40269</v>
      </c>
      <c r="B392" s="52" t="s">
        <v>49</v>
      </c>
      <c r="C392" s="13"/>
      <c r="D392" s="39"/>
      <c r="E392" s="13"/>
      <c r="F392" s="20"/>
      <c r="G392" s="13" t="str">
        <f>IF(ISBLANK(Table1[[#This Row],[EARNED]]),"",Table1[[#This Row],[EARNED]])</f>
        <v/>
      </c>
      <c r="H392" s="39">
        <v>1</v>
      </c>
      <c r="I392" s="13"/>
      <c r="J392" s="11"/>
      <c r="K392" s="20" t="s">
        <v>467</v>
      </c>
    </row>
    <row r="393" spans="1:11">
      <c r="A393" s="40"/>
      <c r="B393" s="52" t="s">
        <v>58</v>
      </c>
      <c r="C393" s="13"/>
      <c r="D393" s="39"/>
      <c r="E393" s="13"/>
      <c r="F393" s="20"/>
      <c r="G393" s="13" t="str">
        <f>IF(ISBLANK(Table1[[#This Row],[EARNED]]),"",Table1[[#This Row],[EARNED]])</f>
        <v/>
      </c>
      <c r="H393" s="39">
        <v>1</v>
      </c>
      <c r="I393" s="13"/>
      <c r="J393" s="11"/>
      <c r="K393" s="20" t="s">
        <v>468</v>
      </c>
    </row>
    <row r="394" spans="1:11">
      <c r="A394" s="40"/>
      <c r="B394" s="52" t="s">
        <v>49</v>
      </c>
      <c r="C394" s="13"/>
      <c r="D394" s="39"/>
      <c r="E394" s="13"/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/>
    </row>
    <row r="395" spans="1:11">
      <c r="A395" s="40"/>
      <c r="B395" s="52" t="s">
        <v>438</v>
      </c>
      <c r="C395" s="13">
        <v>1.25</v>
      </c>
      <c r="D395" s="39">
        <v>1.8120000000000001</v>
      </c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>
      <c r="A396" s="40">
        <f>EDATE(A392,1)</f>
        <v>40299</v>
      </c>
      <c r="B396" s="52" t="s">
        <v>469</v>
      </c>
      <c r="C396" s="13">
        <v>1.25</v>
      </c>
      <c r="D396" s="39">
        <v>1.1499999999999999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>
      <c r="A397" s="40">
        <f t="shared" ref="A397:A408" si="16">EDATE(A396,1)</f>
        <v>40330</v>
      </c>
      <c r="B397" s="52" t="s">
        <v>470</v>
      </c>
      <c r="C397" s="13">
        <v>1.25</v>
      </c>
      <c r="D397" s="39">
        <v>1.3559999999999999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>
      <c r="A398" s="40">
        <f t="shared" si="16"/>
        <v>40360</v>
      </c>
      <c r="B398" s="52" t="s">
        <v>49</v>
      </c>
      <c r="C398" s="13"/>
      <c r="D398" s="39"/>
      <c r="E398" s="13"/>
      <c r="F398" s="20"/>
      <c r="G398" s="13" t="str">
        <f>IF(ISBLANK(Table1[[#This Row],[EARNED]]),"",Table1[[#This Row],[EARNED]])</f>
        <v/>
      </c>
      <c r="H398" s="39">
        <v>1</v>
      </c>
      <c r="I398" s="13"/>
      <c r="J398" s="11"/>
      <c r="K398" s="48">
        <v>40185</v>
      </c>
    </row>
    <row r="399" spans="1:11">
      <c r="A399" s="40"/>
      <c r="B399" s="52" t="s">
        <v>58</v>
      </c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476</v>
      </c>
    </row>
    <row r="400" spans="1:11">
      <c r="A400" s="40"/>
      <c r="B400" s="52" t="s">
        <v>163</v>
      </c>
      <c r="C400" s="13">
        <v>1.25</v>
      </c>
      <c r="D400" s="39">
        <v>1.2290000000000001</v>
      </c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/>
    </row>
    <row r="401" spans="1:11">
      <c r="A401" s="40">
        <f>EDATE(A398,1)</f>
        <v>40391</v>
      </c>
      <c r="B401" s="52" t="s">
        <v>52</v>
      </c>
      <c r="C401" s="13"/>
      <c r="D401" s="39">
        <v>1</v>
      </c>
      <c r="E401" s="13"/>
      <c r="F401" s="20"/>
      <c r="G401" s="13" t="str">
        <f>IF(ISBLANK(Table1[[#This Row],[EARNED]]),"",Table1[[#This Row],[EARNED]])</f>
        <v/>
      </c>
      <c r="H401" s="39"/>
      <c r="I401" s="13"/>
      <c r="J401" s="11"/>
      <c r="K401" s="48">
        <v>40459</v>
      </c>
    </row>
    <row r="402" spans="1:11">
      <c r="A402" s="40"/>
      <c r="B402" s="52" t="s">
        <v>471</v>
      </c>
      <c r="C402" s="13">
        <v>1.25</v>
      </c>
      <c r="D402" s="39">
        <v>1.115</v>
      </c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/>
    </row>
    <row r="403" spans="1:11">
      <c r="A403" s="40">
        <f>EDATE(A401,1)</f>
        <v>40422</v>
      </c>
      <c r="B403" s="52" t="s">
        <v>472</v>
      </c>
      <c r="C403" s="13">
        <v>1.25</v>
      </c>
      <c r="D403" s="39">
        <v>1.4370000000000001</v>
      </c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>
      <c r="A404" s="40">
        <f t="shared" si="16"/>
        <v>40452</v>
      </c>
      <c r="B404" s="52" t="s">
        <v>170</v>
      </c>
      <c r="C404" s="13"/>
      <c r="D404" s="39"/>
      <c r="E404" s="13"/>
      <c r="F404" s="20"/>
      <c r="G404" s="13" t="str">
        <f>IF(ISBLANK(Table1[[#This Row],[EARNED]]),"",Table1[[#This Row],[EARNED]])</f>
        <v/>
      </c>
      <c r="H404" s="39">
        <v>1.5</v>
      </c>
      <c r="I404" s="13"/>
      <c r="J404" s="11"/>
      <c r="K404" s="20" t="s">
        <v>473</v>
      </c>
    </row>
    <row r="405" spans="1:11">
      <c r="A405" s="40"/>
      <c r="B405" s="52" t="s">
        <v>124</v>
      </c>
      <c r="C405" s="13"/>
      <c r="D405" s="39"/>
      <c r="E405" s="13"/>
      <c r="F405" s="20"/>
      <c r="G405" s="13" t="str">
        <f>IF(ISBLANK(Table1[[#This Row],[EARNED]]),"",Table1[[#This Row],[EARNED]])</f>
        <v/>
      </c>
      <c r="H405" s="39">
        <v>3</v>
      </c>
      <c r="I405" s="13"/>
      <c r="J405" s="11"/>
      <c r="K405" s="20"/>
    </row>
    <row r="406" spans="1:11">
      <c r="A406" s="40"/>
      <c r="B406" s="52" t="s">
        <v>474</v>
      </c>
      <c r="C406" s="13">
        <v>1.25</v>
      </c>
      <c r="D406" s="39">
        <v>1.137</v>
      </c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/>
    </row>
    <row r="407" spans="1:11">
      <c r="A407" s="40">
        <f>EDATE(A404,1)</f>
        <v>40483</v>
      </c>
      <c r="B407" s="52" t="s">
        <v>475</v>
      </c>
      <c r="C407" s="13">
        <v>1.25</v>
      </c>
      <c r="D407" s="39">
        <v>0.23300000000000001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>
      <c r="A408" s="40">
        <f t="shared" si="16"/>
        <v>40513</v>
      </c>
      <c r="B408" s="52" t="s">
        <v>477</v>
      </c>
      <c r="C408" s="13">
        <v>1.25</v>
      </c>
      <c r="D408" s="39">
        <v>0.91200000000000003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>
      <c r="A409" s="47" t="s">
        <v>478</v>
      </c>
      <c r="B409" s="50"/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/>
      <c r="I409" s="13"/>
      <c r="J409" s="11"/>
      <c r="K409" s="20"/>
    </row>
    <row r="410" spans="1:11">
      <c r="A410" s="40">
        <v>40544</v>
      </c>
      <c r="B410" s="52" t="s">
        <v>479</v>
      </c>
      <c r="C410" s="13">
        <v>1.25</v>
      </c>
      <c r="D410" s="39">
        <v>2.069</v>
      </c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>
      <c r="A411" s="40">
        <f>EDATE(A410,1)</f>
        <v>40575</v>
      </c>
      <c r="B411" s="52" t="s">
        <v>49</v>
      </c>
      <c r="C411" s="13"/>
      <c r="D411" s="39"/>
      <c r="E411" s="13"/>
      <c r="F411" s="20"/>
      <c r="G411" s="13" t="str">
        <f>IF(ISBLANK(Table1[[#This Row],[EARNED]]),"",Table1[[#This Row],[EARNED]])</f>
        <v/>
      </c>
      <c r="H411" s="39">
        <v>1</v>
      </c>
      <c r="I411" s="13"/>
      <c r="J411" s="11"/>
      <c r="K411" s="48">
        <v>40849</v>
      </c>
    </row>
    <row r="412" spans="1:11">
      <c r="A412" s="40"/>
      <c r="B412" s="52" t="s">
        <v>46</v>
      </c>
      <c r="C412" s="13"/>
      <c r="D412" s="39"/>
      <c r="E412" s="13"/>
      <c r="F412" s="20"/>
      <c r="G412" s="13" t="str">
        <f>IF(ISBLANK(Table1[[#This Row],[EARNED]]),"",Table1[[#This Row],[EARNED]])</f>
        <v/>
      </c>
      <c r="H412" s="39">
        <v>2</v>
      </c>
      <c r="I412" s="13"/>
      <c r="J412" s="11"/>
      <c r="K412" s="48" t="s">
        <v>480</v>
      </c>
    </row>
    <row r="413" spans="1:11">
      <c r="A413" s="40"/>
      <c r="B413" s="52" t="s">
        <v>481</v>
      </c>
      <c r="C413" s="13">
        <v>1.25</v>
      </c>
      <c r="D413" s="39">
        <v>2.3769999999999998</v>
      </c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48"/>
    </row>
    <row r="414" spans="1:11">
      <c r="A414" s="40">
        <f>EDATE(A411,1)</f>
        <v>40603</v>
      </c>
      <c r="B414" s="52" t="s">
        <v>170</v>
      </c>
      <c r="C414" s="13"/>
      <c r="D414" s="39"/>
      <c r="E414" s="13"/>
      <c r="F414" s="20"/>
      <c r="G414" s="13" t="str">
        <f>IF(ISBLANK(Table1[[#This Row],[EARNED]]),"",Table1[[#This Row],[EARNED]])</f>
        <v/>
      </c>
      <c r="H414" s="39">
        <v>1.5</v>
      </c>
      <c r="I414" s="13"/>
      <c r="J414" s="11"/>
      <c r="K414" s="20" t="s">
        <v>482</v>
      </c>
    </row>
    <row r="415" spans="1:11">
      <c r="A415" s="40"/>
      <c r="B415" s="52" t="s">
        <v>43</v>
      </c>
      <c r="C415" s="13"/>
      <c r="D415" s="39"/>
      <c r="E415" s="13"/>
      <c r="F415" s="20"/>
      <c r="G415" s="13" t="str">
        <f>IF(ISBLANK(Table1[[#This Row],[EARNED]]),"",Table1[[#This Row],[EARNED]])</f>
        <v/>
      </c>
      <c r="H415" s="39"/>
      <c r="I415" s="13"/>
      <c r="J415" s="11"/>
      <c r="K415" s="20" t="s">
        <v>483</v>
      </c>
    </row>
    <row r="416" spans="1:11">
      <c r="A416" s="40"/>
      <c r="B416" s="52" t="s">
        <v>484</v>
      </c>
      <c r="C416" s="13">
        <v>1.25</v>
      </c>
      <c r="D416" s="39">
        <v>1.494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>
      <c r="A417" s="40">
        <f>EDATE(A414,1)</f>
        <v>40634</v>
      </c>
      <c r="B417" s="52" t="s">
        <v>58</v>
      </c>
      <c r="C417" s="13"/>
      <c r="D417" s="39"/>
      <c r="E417" s="13"/>
      <c r="F417" s="20"/>
      <c r="G417" s="13" t="str">
        <f>IF(ISBLANK(Table1[[#This Row],[EARNED]]),"",Table1[[#This Row],[EARNED]])</f>
        <v/>
      </c>
      <c r="H417" s="39"/>
      <c r="I417" s="13"/>
      <c r="J417" s="11"/>
      <c r="K417" s="20" t="s">
        <v>485</v>
      </c>
    </row>
    <row r="418" spans="1:11">
      <c r="A418" s="40"/>
      <c r="B418" s="52" t="s">
        <v>49</v>
      </c>
      <c r="C418" s="13"/>
      <c r="D418" s="39"/>
      <c r="E418" s="13"/>
      <c r="F418" s="20"/>
      <c r="G418" s="13" t="str">
        <f>IF(ISBLANK(Table1[[#This Row],[EARNED]]),"",Table1[[#This Row],[EARNED]])</f>
        <v/>
      </c>
      <c r="H418" s="39">
        <v>1</v>
      </c>
      <c r="I418" s="13"/>
      <c r="J418" s="11"/>
      <c r="K418" s="20" t="s">
        <v>488</v>
      </c>
    </row>
    <row r="419" spans="1:11">
      <c r="A419" s="40"/>
      <c r="B419" s="52" t="s">
        <v>486</v>
      </c>
      <c r="C419" s="13">
        <v>1.25</v>
      </c>
      <c r="D419" s="39">
        <v>1.6059999999999999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>
      <c r="A420" s="40">
        <f>EDATE(A417,1)</f>
        <v>40664</v>
      </c>
      <c r="B420" s="52" t="s">
        <v>46</v>
      </c>
      <c r="C420" s="13"/>
      <c r="D420" s="39"/>
      <c r="E420" s="13"/>
      <c r="F420" s="20"/>
      <c r="G420" s="13" t="str">
        <f>IF(ISBLANK(Table1[[#This Row],[EARNED]]),"",Table1[[#This Row],[EARNED]])</f>
        <v/>
      </c>
      <c r="H420" s="39">
        <v>2</v>
      </c>
      <c r="I420" s="13"/>
      <c r="J420" s="11"/>
      <c r="K420" s="20" t="s">
        <v>487</v>
      </c>
    </row>
    <row r="421" spans="1:11">
      <c r="A421" s="40"/>
      <c r="B421" s="52" t="s">
        <v>413</v>
      </c>
      <c r="C421" s="13">
        <v>1.25</v>
      </c>
      <c r="D421" s="39">
        <v>1.8559999999999999</v>
      </c>
      <c r="E421" s="13"/>
      <c r="F421" s="20"/>
      <c r="G421" s="13">
        <f>IF(ISBLANK(Table1[[#This Row],[EARNED]]),"",Table1[[#This Row],[EARNED]])</f>
        <v>1.25</v>
      </c>
      <c r="H421" s="39"/>
      <c r="I421" s="13"/>
      <c r="J421" s="11"/>
      <c r="K421" s="20"/>
    </row>
    <row r="422" spans="1:11">
      <c r="A422" s="40">
        <f>EDATE(A420,1)</f>
        <v>40695</v>
      </c>
      <c r="B422" s="52" t="s">
        <v>46</v>
      </c>
      <c r="C422" s="13"/>
      <c r="D422" s="39"/>
      <c r="E422" s="13"/>
      <c r="F422" s="20"/>
      <c r="G422" s="13" t="str">
        <f>IF(ISBLANK(Table1[[#This Row],[EARNED]]),"",Table1[[#This Row],[EARNED]])</f>
        <v/>
      </c>
      <c r="H422" s="39">
        <v>2</v>
      </c>
      <c r="I422" s="13"/>
      <c r="J422" s="11"/>
      <c r="K422" s="20" t="s">
        <v>489</v>
      </c>
    </row>
    <row r="423" spans="1:11">
      <c r="A423" s="40"/>
      <c r="B423" s="52" t="s">
        <v>490</v>
      </c>
      <c r="C423" s="13">
        <v>1.25</v>
      </c>
      <c r="D423" s="39">
        <v>1.6440000000000001</v>
      </c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>
      <c r="A424" s="40">
        <f>EDATE(A422,1)</f>
        <v>40725</v>
      </c>
      <c r="B424" s="52" t="s">
        <v>491</v>
      </c>
      <c r="C424" s="13">
        <v>1.25</v>
      </c>
      <c r="D424" s="39">
        <v>4.069</v>
      </c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/>
    </row>
    <row r="425" spans="1:11">
      <c r="A425" s="40">
        <f t="shared" ref="A425:A433" si="17">EDATE(A424,1)</f>
        <v>40756</v>
      </c>
      <c r="B425" s="52" t="s">
        <v>58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/>
      <c r="I425" s="13"/>
      <c r="J425" s="11"/>
      <c r="K425" s="20" t="s">
        <v>492</v>
      </c>
    </row>
    <row r="426" spans="1:11">
      <c r="A426" s="40"/>
      <c r="B426" s="52" t="s">
        <v>131</v>
      </c>
      <c r="C426" s="13"/>
      <c r="D426" s="39"/>
      <c r="E426" s="13"/>
      <c r="F426" s="20"/>
      <c r="G426" s="13" t="str">
        <f>IF(ISBLANK(Table1[[#This Row],[EARNED]]),"",Table1[[#This Row],[EARNED]])</f>
        <v/>
      </c>
      <c r="H426" s="39">
        <v>1</v>
      </c>
      <c r="I426" s="13"/>
      <c r="J426" s="11"/>
      <c r="K426" s="20" t="s">
        <v>493</v>
      </c>
    </row>
    <row r="427" spans="1:11">
      <c r="A427" s="40"/>
      <c r="B427" s="52" t="s">
        <v>494</v>
      </c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>
      <c r="A428" s="40">
        <f>EDATE(A425,1)</f>
        <v>40787</v>
      </c>
      <c r="B428" s="52" t="s">
        <v>49</v>
      </c>
      <c r="C428" s="13"/>
      <c r="D428" s="39"/>
      <c r="E428" s="13"/>
      <c r="F428" s="20"/>
      <c r="G428" s="13" t="str">
        <f>IF(ISBLANK(Table1[[#This Row],[EARNED]]),"",Table1[[#This Row],[EARNED]])</f>
        <v/>
      </c>
      <c r="H428" s="39">
        <v>1</v>
      </c>
      <c r="I428" s="13"/>
      <c r="J428" s="11"/>
      <c r="K428" s="20" t="s">
        <v>496</v>
      </c>
    </row>
    <row r="429" spans="1:11">
      <c r="A429" s="40"/>
      <c r="B429" s="52" t="s">
        <v>495</v>
      </c>
      <c r="C429" s="13">
        <v>1.25</v>
      </c>
      <c r="D429" s="39">
        <v>2.74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>
      <c r="A430" s="40">
        <f>EDATE(A428,1)</f>
        <v>40817</v>
      </c>
      <c r="B430" s="52" t="s">
        <v>49</v>
      </c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>
        <v>1</v>
      </c>
      <c r="I430" s="13"/>
      <c r="J430" s="11"/>
      <c r="K430" s="20" t="s">
        <v>498</v>
      </c>
    </row>
    <row r="431" spans="1:11">
      <c r="A431" s="40"/>
      <c r="B431" s="52" t="s">
        <v>497</v>
      </c>
      <c r="C431" s="13">
        <v>1.25</v>
      </c>
      <c r="D431" s="39">
        <v>1.8940000000000001</v>
      </c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20"/>
    </row>
    <row r="432" spans="1:11">
      <c r="A432" s="40">
        <f>EDATE(A430,1)</f>
        <v>40848</v>
      </c>
      <c r="B432" s="52" t="s">
        <v>499</v>
      </c>
      <c r="C432" s="13">
        <v>1.25</v>
      </c>
      <c r="D432" s="39">
        <v>0.94599999999999995</v>
      </c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/>
    </row>
    <row r="433" spans="1:11">
      <c r="A433" s="40">
        <f t="shared" si="17"/>
        <v>40878</v>
      </c>
      <c r="B433" s="52" t="s">
        <v>134</v>
      </c>
      <c r="C433" s="13"/>
      <c r="D433" s="39">
        <v>6</v>
      </c>
      <c r="E433" s="13"/>
      <c r="F433" s="20"/>
      <c r="G433" s="13" t="str">
        <f>IF(ISBLANK(Table1[[#This Row],[EARNED]]),"",Table1[[#This Row],[EARNED]])</f>
        <v/>
      </c>
      <c r="H433" s="39"/>
      <c r="I433" s="13"/>
      <c r="J433" s="11"/>
      <c r="K433" s="20" t="s">
        <v>500</v>
      </c>
    </row>
    <row r="434" spans="1:11">
      <c r="A434" s="40"/>
      <c r="B434" s="52" t="s">
        <v>49</v>
      </c>
      <c r="C434" s="13"/>
      <c r="D434" s="39"/>
      <c r="E434" s="13"/>
      <c r="F434" s="20"/>
      <c r="G434" s="13" t="str">
        <f>IF(ISBLANK(Table1[[#This Row],[EARNED]]),"",Table1[[#This Row],[EARNED]])</f>
        <v/>
      </c>
      <c r="H434" s="39">
        <v>1</v>
      </c>
      <c r="I434" s="13"/>
      <c r="J434" s="11"/>
      <c r="K434" s="20" t="s">
        <v>501</v>
      </c>
    </row>
    <row r="435" spans="1:11">
      <c r="A435" s="40"/>
      <c r="B435" s="52" t="s">
        <v>502</v>
      </c>
      <c r="C435" s="13">
        <v>1.25</v>
      </c>
      <c r="D435" s="39">
        <v>2.444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>
      <c r="A436" s="47" t="s">
        <v>503</v>
      </c>
      <c r="B436" s="50"/>
      <c r="C436" s="13"/>
      <c r="D436" s="39"/>
      <c r="E436" s="13"/>
      <c r="F436" s="20"/>
      <c r="G436" s="13" t="str">
        <f>IF(ISBLANK(Table1[[#This Row],[EARNED]]),"",Table1[[#This Row],[EARNED]])</f>
        <v/>
      </c>
      <c r="H436" s="39"/>
      <c r="I436" s="13"/>
      <c r="J436" s="11"/>
      <c r="K436" s="20"/>
    </row>
    <row r="437" spans="1:11">
      <c r="A437" s="40">
        <v>40909</v>
      </c>
      <c r="B437" s="52" t="s">
        <v>504</v>
      </c>
      <c r="C437" s="13">
        <v>1.25</v>
      </c>
      <c r="D437" s="39">
        <v>1.0980000000000001</v>
      </c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>
      <c r="A438" s="40">
        <f>EDATE(A437,1)</f>
        <v>40940</v>
      </c>
      <c r="B438" s="52" t="s">
        <v>505</v>
      </c>
      <c r="C438" s="13">
        <v>1.25</v>
      </c>
      <c r="D438" s="39">
        <v>1.9689999999999999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>
      <c r="A439" s="40">
        <f t="shared" ref="A439:A455" si="18">EDATE(A438,1)</f>
        <v>40969</v>
      </c>
      <c r="B439" s="52" t="s">
        <v>506</v>
      </c>
      <c r="C439" s="13"/>
      <c r="D439" s="39"/>
      <c r="E439" s="13"/>
      <c r="F439" s="20"/>
      <c r="G439" s="13" t="str">
        <f>IF(ISBLANK(Table1[[#This Row],[EARNED]]),"",Table1[[#This Row],[EARNED]])</f>
        <v/>
      </c>
      <c r="H439" s="39"/>
      <c r="I439" s="13"/>
      <c r="J439" s="11"/>
      <c r="K439" s="20" t="s">
        <v>507</v>
      </c>
    </row>
    <row r="440" spans="1:11">
      <c r="A440" s="40"/>
      <c r="B440" s="52" t="s">
        <v>58</v>
      </c>
      <c r="C440" s="13"/>
      <c r="D440" s="39"/>
      <c r="E440" s="13"/>
      <c r="F440" s="20"/>
      <c r="G440" s="13" t="str">
        <f>IF(ISBLANK(Table1[[#This Row],[EARNED]]),"",Table1[[#This Row],[EARNED]])</f>
        <v/>
      </c>
      <c r="H440" s="39"/>
      <c r="I440" s="13"/>
      <c r="J440" s="11"/>
      <c r="K440" s="20" t="s">
        <v>508</v>
      </c>
    </row>
    <row r="441" spans="1:11">
      <c r="A441" s="40"/>
      <c r="B441" s="52" t="s">
        <v>509</v>
      </c>
      <c r="C441" s="13">
        <v>1.25</v>
      </c>
      <c r="D441" s="39">
        <v>0.94199999999999995</v>
      </c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>
      <c r="A442" s="40">
        <f>EDATE(A439,1)</f>
        <v>41000</v>
      </c>
      <c r="B442" s="52" t="s">
        <v>510</v>
      </c>
      <c r="C442" s="13">
        <v>1.25</v>
      </c>
      <c r="D442" s="39">
        <v>1.29</v>
      </c>
      <c r="E442" s="13"/>
      <c r="F442" s="20"/>
      <c r="G442" s="13">
        <f>IF(ISBLANK(Table1[[#This Row],[EARNED]]),"",Table1[[#This Row],[EARNED]])</f>
        <v>1.25</v>
      </c>
      <c r="H442" s="39"/>
      <c r="I442" s="13"/>
      <c r="J442" s="11"/>
      <c r="K442" s="20"/>
    </row>
    <row r="443" spans="1:11">
      <c r="A443" s="40">
        <f t="shared" si="18"/>
        <v>41030</v>
      </c>
      <c r="B443" s="52" t="s">
        <v>58</v>
      </c>
      <c r="C443" s="13"/>
      <c r="D443" s="39"/>
      <c r="E443" s="13"/>
      <c r="F443" s="20"/>
      <c r="G443" s="13" t="str">
        <f>IF(ISBLANK(Table1[[#This Row],[EARNED]]),"",Table1[[#This Row],[EARNED]])</f>
        <v/>
      </c>
      <c r="H443" s="39"/>
      <c r="I443" s="13"/>
      <c r="J443" s="11"/>
      <c r="K443" s="20" t="s">
        <v>511</v>
      </c>
    </row>
    <row r="444" spans="1:11">
      <c r="A444" s="40"/>
      <c r="B444" s="52" t="s">
        <v>46</v>
      </c>
      <c r="C444" s="13"/>
      <c r="D444" s="39"/>
      <c r="E444" s="13"/>
      <c r="F444" s="20"/>
      <c r="G444" s="13" t="str">
        <f>IF(ISBLANK(Table1[[#This Row],[EARNED]]),"",Table1[[#This Row],[EARNED]])</f>
        <v/>
      </c>
      <c r="H444" s="39">
        <v>2</v>
      </c>
      <c r="I444" s="13"/>
      <c r="J444" s="11"/>
      <c r="K444" s="20" t="s">
        <v>512</v>
      </c>
    </row>
    <row r="445" spans="1:11">
      <c r="A445" s="40"/>
      <c r="B445" s="52" t="s">
        <v>513</v>
      </c>
      <c r="C445" s="13">
        <v>1.25</v>
      </c>
      <c r="D445" s="39">
        <v>2.2120000000000002</v>
      </c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>
      <c r="A446" s="40">
        <f>EDATE(A443,1)</f>
        <v>41061</v>
      </c>
      <c r="B446" s="52" t="s">
        <v>514</v>
      </c>
      <c r="C446" s="13">
        <v>1.25</v>
      </c>
      <c r="D446" s="39">
        <v>2.1829999999999998</v>
      </c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>
      <c r="A447" s="40">
        <f t="shared" si="18"/>
        <v>41091</v>
      </c>
      <c r="B447" s="52" t="s">
        <v>52</v>
      </c>
      <c r="C447" s="13"/>
      <c r="D447" s="39">
        <v>1</v>
      </c>
      <c r="E447" s="13"/>
      <c r="F447" s="20"/>
      <c r="G447" s="13" t="str">
        <f>IF(ISBLANK(Table1[[#This Row],[EARNED]]),"",Table1[[#This Row],[EARNED]])</f>
        <v/>
      </c>
      <c r="H447" s="39"/>
      <c r="I447" s="13"/>
      <c r="J447" s="11"/>
      <c r="K447" s="48">
        <v>41129</v>
      </c>
    </row>
    <row r="448" spans="1:11">
      <c r="A448" s="40"/>
      <c r="B448" s="52" t="s">
        <v>49</v>
      </c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>
        <v>1</v>
      </c>
      <c r="I448" s="13"/>
      <c r="J448" s="11"/>
      <c r="K448" s="20" t="s">
        <v>515</v>
      </c>
    </row>
    <row r="449" spans="1:11">
      <c r="A449" s="40"/>
      <c r="B449" s="52" t="s">
        <v>516</v>
      </c>
      <c r="C449" s="13">
        <v>1.25</v>
      </c>
      <c r="D449" s="39">
        <v>1.331</v>
      </c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>
      <c r="A450" s="40">
        <f>EDATE(A447,1)</f>
        <v>41122</v>
      </c>
      <c r="B450" s="52" t="s">
        <v>517</v>
      </c>
      <c r="C450" s="13"/>
      <c r="D450" s="39"/>
      <c r="E450" s="13"/>
      <c r="F450" s="20"/>
      <c r="G450" s="13" t="str">
        <f>IF(ISBLANK(Table1[[#This Row],[EARNED]]),"",Table1[[#This Row],[EARNED]])</f>
        <v/>
      </c>
      <c r="H450" s="39">
        <v>3</v>
      </c>
      <c r="I450" s="13"/>
      <c r="J450" s="11"/>
      <c r="K450" s="20" t="s">
        <v>518</v>
      </c>
    </row>
    <row r="451" spans="1:11">
      <c r="A451" s="40"/>
      <c r="B451" s="52" t="s">
        <v>519</v>
      </c>
      <c r="C451" s="13">
        <v>1.25</v>
      </c>
      <c r="D451" s="39">
        <v>0.56200000000000006</v>
      </c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>
      <c r="A452" s="40">
        <f>EDATE(A450,1)</f>
        <v>41153</v>
      </c>
      <c r="B452" s="52" t="s">
        <v>520</v>
      </c>
      <c r="C452" s="13">
        <v>1.25</v>
      </c>
      <c r="D452" s="39">
        <v>0.92100000000000004</v>
      </c>
      <c r="E452" s="13"/>
      <c r="F452" s="20"/>
      <c r="G452" s="13">
        <f>IF(ISBLANK(Table1[[#This Row],[EARNED]]),"",Table1[[#This Row],[EARNED]])</f>
        <v>1.25</v>
      </c>
      <c r="H452" s="39"/>
      <c r="I452" s="13"/>
      <c r="J452" s="11"/>
      <c r="K452" s="20"/>
    </row>
    <row r="453" spans="1:11">
      <c r="A453" s="40">
        <f t="shared" si="18"/>
        <v>41183</v>
      </c>
      <c r="B453" s="52" t="s">
        <v>522</v>
      </c>
      <c r="C453" s="13">
        <v>1.25</v>
      </c>
      <c r="D453" s="39">
        <v>2.6310000000000002</v>
      </c>
      <c r="E453" s="13"/>
      <c r="F453" s="20"/>
      <c r="G453" s="13">
        <f>IF(ISBLANK(Table1[[#This Row],[EARNED]]),"",Table1[[#This Row],[EARNED]])</f>
        <v>1.25</v>
      </c>
      <c r="H453" s="39"/>
      <c r="I453" s="13"/>
      <c r="J453" s="11"/>
      <c r="K453" s="20"/>
    </row>
    <row r="454" spans="1:11">
      <c r="A454" s="40">
        <f t="shared" si="18"/>
        <v>41214</v>
      </c>
      <c r="B454" s="52" t="s">
        <v>521</v>
      </c>
      <c r="C454" s="13">
        <v>1.25</v>
      </c>
      <c r="D454" s="39">
        <v>0.16000000000000003</v>
      </c>
      <c r="E454" s="13"/>
      <c r="F454" s="20"/>
      <c r="G454" s="13">
        <f>IF(ISBLANK(Table1[[#This Row],[EARNED]]),"",Table1[[#This Row],[EARNED]])</f>
        <v>1.25</v>
      </c>
      <c r="H454" s="39"/>
      <c r="I454" s="13"/>
      <c r="J454" s="11"/>
      <c r="K454" s="20"/>
    </row>
    <row r="455" spans="1:11">
      <c r="A455" s="40">
        <f t="shared" si="18"/>
        <v>41244</v>
      </c>
      <c r="B455" s="52" t="s">
        <v>523</v>
      </c>
      <c r="C455" s="13">
        <v>1.25</v>
      </c>
      <c r="D455" s="39">
        <v>0.58699999999999997</v>
      </c>
      <c r="E455" s="13"/>
      <c r="F455" s="20"/>
      <c r="G455" s="13">
        <f>IF(ISBLANK(Table1[[#This Row],[EARNED]]),"",Table1[[#This Row],[EARNED]])</f>
        <v>1.25</v>
      </c>
      <c r="H455" s="39"/>
      <c r="I455" s="13"/>
      <c r="J455" s="11"/>
      <c r="K455" s="20"/>
    </row>
    <row r="456" spans="1:11">
      <c r="A456" s="47" t="s">
        <v>524</v>
      </c>
      <c r="B456" s="50"/>
      <c r="C456" s="13"/>
      <c r="D456" s="39"/>
      <c r="E456" s="13"/>
      <c r="F456" s="20"/>
      <c r="G456" s="13" t="str">
        <f>IF(ISBLANK(Table1[[#This Row],[EARNED]]),"",Table1[[#This Row],[EARNED]])</f>
        <v/>
      </c>
      <c r="H456" s="39"/>
      <c r="I456" s="13"/>
      <c r="J456" s="11"/>
      <c r="K456" s="20"/>
    </row>
    <row r="457" spans="1:11">
      <c r="A457" s="40">
        <v>41275</v>
      </c>
      <c r="B457" s="52" t="s">
        <v>58</v>
      </c>
      <c r="C457" s="13"/>
      <c r="D457" s="39"/>
      <c r="E457" s="13"/>
      <c r="F457" s="20"/>
      <c r="G457" s="13" t="str">
        <f>IF(ISBLANK(Table1[[#This Row],[EARNED]]),"",Table1[[#This Row],[EARNED]])</f>
        <v/>
      </c>
      <c r="H457" s="39"/>
      <c r="I457" s="13"/>
      <c r="J457" s="11"/>
      <c r="K457" s="20" t="s">
        <v>525</v>
      </c>
    </row>
    <row r="458" spans="1:11">
      <c r="A458" s="40"/>
      <c r="B458" s="52" t="s">
        <v>58</v>
      </c>
      <c r="C458" s="13"/>
      <c r="D458" s="39"/>
      <c r="E458" s="13"/>
      <c r="F458" s="20"/>
      <c r="G458" s="13" t="str">
        <f>IF(ISBLANK(Table1[[#This Row],[EARNED]]),"",Table1[[#This Row],[EARNED]])</f>
        <v/>
      </c>
      <c r="H458" s="39"/>
      <c r="I458" s="13"/>
      <c r="J458" s="11"/>
      <c r="K458" s="20" t="s">
        <v>526</v>
      </c>
    </row>
    <row r="459" spans="1:11">
      <c r="A459" s="40"/>
      <c r="B459" s="52" t="s">
        <v>527</v>
      </c>
      <c r="C459" s="13">
        <v>1.25</v>
      </c>
      <c r="D459" s="39">
        <v>0.95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/>
    </row>
    <row r="460" spans="1:11">
      <c r="A460" s="40">
        <f>EDATE(A457,1)</f>
        <v>41306</v>
      </c>
      <c r="B460" s="52" t="s">
        <v>528</v>
      </c>
      <c r="C460" s="13">
        <v>1.25</v>
      </c>
      <c r="D460" s="39">
        <v>1.9100000000000001</v>
      </c>
      <c r="E460" s="13"/>
      <c r="F460" s="20"/>
      <c r="G460" s="13">
        <f>IF(ISBLANK(Table1[[#This Row],[EARNED]]),"",Table1[[#This Row],[EARNED]])</f>
        <v>1.25</v>
      </c>
      <c r="H460" s="39"/>
      <c r="I460" s="13"/>
      <c r="J460" s="11"/>
      <c r="K460" s="20"/>
    </row>
    <row r="461" spans="1:11">
      <c r="A461" s="40">
        <f t="shared" ref="A461:A475" si="19">EDATE(A460,1)</f>
        <v>41334</v>
      </c>
      <c r="B461" s="52"/>
      <c r="C461" s="13">
        <v>1.25</v>
      </c>
      <c r="D461" s="39"/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/>
    </row>
    <row r="462" spans="1:11">
      <c r="A462" s="40">
        <f t="shared" si="19"/>
        <v>41365</v>
      </c>
      <c r="B462" s="52" t="s">
        <v>490</v>
      </c>
      <c r="C462" s="13">
        <v>1.25</v>
      </c>
      <c r="D462" s="39">
        <v>1.6440000000000001</v>
      </c>
      <c r="E462" s="13"/>
      <c r="F462" s="20"/>
      <c r="G462" s="13">
        <f>IF(ISBLANK(Table1[[#This Row],[EARNED]]),"",Table1[[#This Row],[EARNED]])</f>
        <v>1.25</v>
      </c>
      <c r="H462" s="39"/>
      <c r="I462" s="13"/>
      <c r="J462" s="11"/>
      <c r="K462" s="20"/>
    </row>
    <row r="463" spans="1:11">
      <c r="A463" s="40">
        <f t="shared" si="19"/>
        <v>41395</v>
      </c>
      <c r="B463" s="52" t="s">
        <v>95</v>
      </c>
      <c r="C463" s="13"/>
      <c r="D463" s="39">
        <v>3</v>
      </c>
      <c r="E463" s="13"/>
      <c r="F463" s="20"/>
      <c r="G463" s="13" t="str">
        <f>IF(ISBLANK(Table1[[#This Row],[EARNED]]),"",Table1[[#This Row],[EARNED]])</f>
        <v/>
      </c>
      <c r="H463" s="39"/>
      <c r="I463" s="13"/>
      <c r="J463" s="11"/>
      <c r="K463" s="20" t="s">
        <v>529</v>
      </c>
    </row>
    <row r="464" spans="1:11">
      <c r="A464" s="40"/>
      <c r="B464" s="52" t="s">
        <v>530</v>
      </c>
      <c r="C464" s="13">
        <v>1.25</v>
      </c>
      <c r="D464" s="39">
        <v>2.2749999999999999</v>
      </c>
      <c r="E464" s="13"/>
      <c r="F464" s="20"/>
      <c r="G464" s="13">
        <f>IF(ISBLANK(Table1[[#This Row],[EARNED]]),"",Table1[[#This Row],[EARNED]])</f>
        <v>1.25</v>
      </c>
      <c r="H464" s="39"/>
      <c r="I464" s="13"/>
      <c r="J464" s="11"/>
      <c r="K464" s="20"/>
    </row>
    <row r="465" spans="1:11">
      <c r="A465" s="40">
        <f>EDATE(A463,1)</f>
        <v>41426</v>
      </c>
      <c r="B465" s="52" t="s">
        <v>531</v>
      </c>
      <c r="C465" s="13">
        <v>1.25</v>
      </c>
      <c r="D465" s="39">
        <v>1.637</v>
      </c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>
      <c r="A466" s="40">
        <f t="shared" si="19"/>
        <v>41456</v>
      </c>
      <c r="B466" s="52" t="s">
        <v>532</v>
      </c>
      <c r="C466" s="13">
        <v>1.25</v>
      </c>
      <c r="D466" s="39">
        <v>0.63700000000000001</v>
      </c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>
      <c r="A467" s="40"/>
      <c r="B467" s="52" t="s">
        <v>124</v>
      </c>
      <c r="C467" s="13"/>
      <c r="D467" s="39"/>
      <c r="E467" s="13"/>
      <c r="F467" s="20"/>
      <c r="G467" s="13" t="str">
        <f>IF(ISBLANK(Table1[[#This Row],[EARNED]]),"",Table1[[#This Row],[EARNED]])</f>
        <v/>
      </c>
      <c r="H467" s="39">
        <v>3</v>
      </c>
      <c r="I467" s="13"/>
      <c r="J467" s="11"/>
      <c r="K467" s="62"/>
    </row>
    <row r="468" spans="1:11">
      <c r="A468" s="40"/>
      <c r="B468" s="52" t="s">
        <v>58</v>
      </c>
      <c r="C468" s="13"/>
      <c r="D468" s="39"/>
      <c r="E468" s="13"/>
      <c r="F468" s="20"/>
      <c r="G468" s="13" t="str">
        <f>IF(ISBLANK(Table1[[#This Row],[EARNED]]),"",Table1[[#This Row],[EARNED]])</f>
        <v/>
      </c>
      <c r="H468" s="39"/>
      <c r="I468" s="13"/>
      <c r="J468" s="11"/>
      <c r="K468" s="48" t="s">
        <v>533</v>
      </c>
    </row>
    <row r="469" spans="1:11">
      <c r="A469" s="40">
        <f>EDATE(A466,1)</f>
        <v>41487</v>
      </c>
      <c r="B469" s="52" t="s">
        <v>534</v>
      </c>
      <c r="C469" s="13">
        <v>1.25</v>
      </c>
      <c r="D469" s="39">
        <v>0.70199999999999996</v>
      </c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>
      <c r="A470" s="40">
        <f t="shared" si="19"/>
        <v>41518</v>
      </c>
      <c r="B470" s="52" t="s">
        <v>49</v>
      </c>
      <c r="C470" s="13"/>
      <c r="D470" s="39"/>
      <c r="E470" s="13"/>
      <c r="F470" s="20"/>
      <c r="G470" s="13" t="str">
        <f>IF(ISBLANK(Table1[[#This Row],[EARNED]]),"",Table1[[#This Row],[EARNED]])</f>
        <v/>
      </c>
      <c r="H470" s="39">
        <v>1</v>
      </c>
      <c r="I470" s="13"/>
      <c r="J470" s="11"/>
      <c r="K470" s="20" t="s">
        <v>535</v>
      </c>
    </row>
    <row r="471" spans="1:11">
      <c r="A471" s="40"/>
      <c r="B471" s="52" t="s">
        <v>49</v>
      </c>
      <c r="C471" s="13"/>
      <c r="D471" s="39"/>
      <c r="E471" s="13"/>
      <c r="F471" s="20"/>
      <c r="G471" s="13" t="str">
        <f>IF(ISBLANK(Table1[[#This Row],[EARNED]]),"",Table1[[#This Row],[EARNED]])</f>
        <v/>
      </c>
      <c r="H471" s="39">
        <v>1</v>
      </c>
      <c r="I471" s="13"/>
      <c r="J471" s="11"/>
      <c r="K471" s="20" t="s">
        <v>536</v>
      </c>
    </row>
    <row r="472" spans="1:11">
      <c r="A472" s="40"/>
      <c r="B472" s="52" t="s">
        <v>537</v>
      </c>
      <c r="C472" s="13">
        <v>1.25</v>
      </c>
      <c r="D472" s="39">
        <v>1.1520000000000001</v>
      </c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/>
    </row>
    <row r="473" spans="1:11">
      <c r="A473" s="40">
        <f>EDATE(A470,1)</f>
        <v>41548</v>
      </c>
      <c r="B473" s="52" t="s">
        <v>538</v>
      </c>
      <c r="C473" s="13">
        <v>1.25</v>
      </c>
      <c r="D473" s="39">
        <v>4.1399999999999997</v>
      </c>
      <c r="E473" s="13"/>
      <c r="F473" s="20"/>
      <c r="G473" s="13">
        <f>IF(ISBLANK(Table1[[#This Row],[EARNED]]),"",Table1[[#This Row],[EARNED]])</f>
        <v>1.25</v>
      </c>
      <c r="H473" s="39"/>
      <c r="I473" s="13"/>
      <c r="J473" s="11"/>
      <c r="K473" s="20"/>
    </row>
    <row r="474" spans="1:11">
      <c r="A474" s="40">
        <f t="shared" si="19"/>
        <v>41579</v>
      </c>
      <c r="B474" s="52" t="s">
        <v>539</v>
      </c>
      <c r="C474" s="13">
        <v>1.25</v>
      </c>
      <c r="D474" s="39">
        <v>2.996</v>
      </c>
      <c r="E474" s="13"/>
      <c r="F474" s="20"/>
      <c r="G474" s="13">
        <f>IF(ISBLANK(Table1[[#This Row],[EARNED]]),"",Table1[[#This Row],[EARNED]])</f>
        <v>1.25</v>
      </c>
      <c r="H474" s="39"/>
      <c r="I474" s="13"/>
      <c r="J474" s="11"/>
      <c r="K474" s="20"/>
    </row>
    <row r="475" spans="1:11">
      <c r="A475" s="40">
        <f t="shared" si="19"/>
        <v>41609</v>
      </c>
      <c r="B475" s="52" t="s">
        <v>106</v>
      </c>
      <c r="C475" s="13">
        <v>1.25</v>
      </c>
      <c r="D475" s="39">
        <v>1</v>
      </c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/>
      <c r="K475" s="20"/>
    </row>
    <row r="476" spans="1:11">
      <c r="A476" s="47" t="s">
        <v>42</v>
      </c>
      <c r="B476" s="20"/>
      <c r="C476" s="13"/>
      <c r="D476" s="39"/>
      <c r="E476" s="34" t="s">
        <v>31</v>
      </c>
      <c r="F476" s="20"/>
      <c r="G476" s="13" t="str">
        <f>IF(ISBLANK(Table1[[#This Row],[EARNED]]),"",Table1[[#This Row],[EARNED]])</f>
        <v/>
      </c>
      <c r="H476" s="39"/>
      <c r="I476" s="34" t="s">
        <v>31</v>
      </c>
      <c r="J476" s="11"/>
      <c r="K476" s="20"/>
    </row>
    <row r="477" spans="1:11">
      <c r="A477" s="51">
        <v>41640</v>
      </c>
      <c r="B477" s="20" t="s">
        <v>58</v>
      </c>
      <c r="C477" s="13"/>
      <c r="D477" s="59"/>
      <c r="E477" s="60"/>
      <c r="F477" s="52"/>
      <c r="G477" s="58" t="str">
        <f>IF(ISBLANK(Table1[[#This Row],[EARNED]]),"",Table1[[#This Row],[EARNED]])</f>
        <v/>
      </c>
      <c r="H477" s="59"/>
      <c r="I477" s="60"/>
      <c r="J477" s="61"/>
      <c r="K477" s="20" t="s">
        <v>557</v>
      </c>
    </row>
    <row r="478" spans="1:11">
      <c r="A478" s="51"/>
      <c r="B478" s="20" t="s">
        <v>540</v>
      </c>
      <c r="C478" s="13">
        <v>1.25</v>
      </c>
      <c r="D478" s="59">
        <v>1.55</v>
      </c>
      <c r="E478" s="60"/>
      <c r="F478" s="52"/>
      <c r="G478" s="13">
        <f>IF(ISBLANK(Table1[[#This Row],[EARNED]]),"",Table1[[#This Row],[EARNED]])</f>
        <v>1.25</v>
      </c>
      <c r="H478" s="59"/>
      <c r="I478" s="60"/>
      <c r="J478" s="61"/>
      <c r="K478" s="52"/>
    </row>
    <row r="479" spans="1:11">
      <c r="A479" s="51">
        <v>41671</v>
      </c>
      <c r="B479" s="20" t="s">
        <v>541</v>
      </c>
      <c r="C479" s="13">
        <v>1.25</v>
      </c>
      <c r="D479" s="39">
        <v>1.419</v>
      </c>
      <c r="E479" s="34"/>
      <c r="F479" s="20"/>
      <c r="G479" s="13">
        <f>IF(ISBLANK(Table1[[#This Row],[EARNED]]),"",Table1[[#This Row],[EARNED]])</f>
        <v>1.25</v>
      </c>
      <c r="H479" s="39"/>
      <c r="I479" s="34"/>
      <c r="J479" s="11"/>
      <c r="K479" s="20"/>
    </row>
    <row r="480" spans="1:11">
      <c r="A480" s="51">
        <v>41699</v>
      </c>
      <c r="B480" s="20" t="s">
        <v>542</v>
      </c>
      <c r="C480" s="13">
        <v>1.25</v>
      </c>
      <c r="D480" s="39">
        <v>1.3900000000000001</v>
      </c>
      <c r="E480" s="34"/>
      <c r="F480" s="20"/>
      <c r="G480" s="13">
        <f>IF(ISBLANK(Table1[[#This Row],[EARNED]]),"",Table1[[#This Row],[EARNED]])</f>
        <v>1.25</v>
      </c>
      <c r="H480" s="39"/>
      <c r="I480" s="34"/>
      <c r="J480" s="11"/>
      <c r="K480" s="20"/>
    </row>
    <row r="481" spans="1:11">
      <c r="A481" s="40">
        <v>41730</v>
      </c>
      <c r="B481" s="20" t="s">
        <v>133</v>
      </c>
      <c r="C481" s="13">
        <v>1.25</v>
      </c>
      <c r="D481" s="39">
        <v>0.48099999999999998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>
      <c r="A482" s="40">
        <f>EDATE(A481,1)</f>
        <v>41760</v>
      </c>
      <c r="B482" s="20" t="s">
        <v>45</v>
      </c>
      <c r="C482" s="13">
        <v>1.25</v>
      </c>
      <c r="D482" s="39">
        <v>0.64400000000000002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>
      <c r="A483" s="40">
        <f t="shared" ref="A483:A492" si="20">EDATE(A482,1)</f>
        <v>41791</v>
      </c>
      <c r="B483" s="15" t="s">
        <v>43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15" t="s">
        <v>51</v>
      </c>
    </row>
    <row r="484" spans="1:11">
      <c r="A484" s="40"/>
      <c r="B484" s="20" t="s">
        <v>46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2</v>
      </c>
      <c r="I484" s="9"/>
      <c r="J484" s="11"/>
      <c r="K484" s="20" t="s">
        <v>50</v>
      </c>
    </row>
    <row r="485" spans="1:11">
      <c r="A485" s="40"/>
      <c r="B485" s="20" t="s">
        <v>47</v>
      </c>
      <c r="C485" s="13">
        <v>1.25</v>
      </c>
      <c r="D485" s="39">
        <v>0.64400000000000002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>
      <c r="A486" s="40">
        <f>EDATE(A483,1)</f>
        <v>41821</v>
      </c>
      <c r="B486" s="20" t="s">
        <v>48</v>
      </c>
      <c r="C486" s="13">
        <v>1.25</v>
      </c>
      <c r="D486" s="39">
        <v>0.92900000000000005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>
      <c r="A487" s="40">
        <f t="shared" si="20"/>
        <v>41852</v>
      </c>
      <c r="B487" s="20" t="s">
        <v>49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8">
        <v>41859</v>
      </c>
    </row>
    <row r="488" spans="1:11">
      <c r="A488" s="40"/>
      <c r="B488" s="20" t="s">
        <v>52</v>
      </c>
      <c r="C488" s="13"/>
      <c r="D488" s="39">
        <v>1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>
        <v>41951</v>
      </c>
    </row>
    <row r="489" spans="1:11">
      <c r="A489" s="40"/>
      <c r="B489" s="20" t="s">
        <v>54</v>
      </c>
      <c r="C489" s="13">
        <v>1.25</v>
      </c>
      <c r="D489" s="39">
        <v>1.071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48"/>
    </row>
    <row r="490" spans="1:11">
      <c r="A490" s="40">
        <f>EDATE(A487,1)</f>
        <v>41883</v>
      </c>
      <c r="B490" s="20" t="s">
        <v>53</v>
      </c>
      <c r="C490" s="13">
        <v>1.25</v>
      </c>
      <c r="D490" s="39">
        <v>0.53300000000000003</v>
      </c>
      <c r="E490" s="9"/>
      <c r="F490" s="15"/>
      <c r="G490" s="41">
        <f>IF(ISBLANK(Table1[[#This Row],[EARNED]]),"",Table1[[#This Row],[EARNED]])</f>
        <v>1.25</v>
      </c>
      <c r="H490" s="42"/>
      <c r="I490" s="9"/>
      <c r="J490" s="12"/>
      <c r="K490" s="20"/>
    </row>
    <row r="491" spans="1:11">
      <c r="A491" s="40">
        <f>EDATE(A490,1)</f>
        <v>41913</v>
      </c>
      <c r="B491" s="20" t="s">
        <v>55</v>
      </c>
      <c r="C491" s="13">
        <v>1.25</v>
      </c>
      <c r="D491" s="39">
        <v>1.171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>
      <c r="A492" s="40">
        <f t="shared" si="20"/>
        <v>41944</v>
      </c>
      <c r="B492" s="20" t="s">
        <v>56</v>
      </c>
      <c r="C492" s="13">
        <v>1.25</v>
      </c>
      <c r="D492" s="39">
        <v>1.002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>
      <c r="A493" s="40">
        <f>EDATE(A492,1)</f>
        <v>41974</v>
      </c>
      <c r="B493" s="20" t="s">
        <v>57</v>
      </c>
      <c r="C493" s="13">
        <v>1.25</v>
      </c>
      <c r="D493" s="39">
        <v>1.4729999999999999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>
      <c r="A494" s="47" t="s">
        <v>41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>
      <c r="A495" s="40">
        <v>42005</v>
      </c>
      <c r="B495" s="20" t="s">
        <v>58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80</v>
      </c>
    </row>
    <row r="496" spans="1:11">
      <c r="A496" s="40"/>
      <c r="B496" s="20" t="s">
        <v>59</v>
      </c>
      <c r="C496" s="13">
        <v>1.25</v>
      </c>
      <c r="D496" s="39">
        <v>0.88700000000000001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>
      <c r="A497" s="40">
        <f>EDATE(A495,1)</f>
        <v>42036</v>
      </c>
      <c r="B497" s="20" t="s">
        <v>60</v>
      </c>
      <c r="C497" s="13">
        <v>1.25</v>
      </c>
      <c r="D497" s="39">
        <v>0.81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>
      <c r="A498" s="40">
        <f>EDATE(A497,1)</f>
        <v>42064</v>
      </c>
      <c r="B498" s="20" t="s">
        <v>61</v>
      </c>
      <c r="C498" s="13">
        <v>1.25</v>
      </c>
      <c r="D498" s="39">
        <v>0.89200000000000002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>
      <c r="A499" s="40">
        <f>EDATE(A498,1)</f>
        <v>42095</v>
      </c>
      <c r="B499" s="20" t="s">
        <v>62</v>
      </c>
      <c r="C499" s="13">
        <v>1.25</v>
      </c>
      <c r="D499" s="39">
        <v>0.55000000000000004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>
      <c r="A500" s="40">
        <f>EDATE(A499,1)</f>
        <v>42125</v>
      </c>
      <c r="B500" s="20" t="s">
        <v>49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8">
        <v>42160</v>
      </c>
    </row>
    <row r="501" spans="1:11">
      <c r="A501" s="40"/>
      <c r="B501" s="20" t="s">
        <v>65</v>
      </c>
      <c r="C501" s="13">
        <v>1.25</v>
      </c>
      <c r="D501" s="39">
        <v>1.1020000000000001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48"/>
    </row>
    <row r="502" spans="1:11">
      <c r="A502" s="40">
        <f>EDATE(A500,1)</f>
        <v>42156</v>
      </c>
      <c r="B502" s="20" t="s">
        <v>64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20" t="s">
        <v>81</v>
      </c>
    </row>
    <row r="503" spans="1:11">
      <c r="A503" s="40"/>
      <c r="B503" s="20" t="s">
        <v>63</v>
      </c>
      <c r="C503" s="13">
        <v>1.25</v>
      </c>
      <c r="D503" s="39">
        <v>1.6040000000000001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>
      <c r="A504" s="40">
        <f>EDATE(A502,1)</f>
        <v>42186</v>
      </c>
      <c r="B504" s="20" t="s">
        <v>66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1</v>
      </c>
      <c r="I504" s="9"/>
      <c r="J504" s="11"/>
      <c r="K504" s="48">
        <v>42102</v>
      </c>
    </row>
    <row r="505" spans="1:11">
      <c r="A505" s="40"/>
      <c r="B505" s="20" t="s">
        <v>67</v>
      </c>
      <c r="C505" s="13">
        <v>1.25</v>
      </c>
      <c r="D505" s="39">
        <v>1.577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48"/>
    </row>
    <row r="506" spans="1:11">
      <c r="A506" s="40">
        <f>EDATE(A504,1)</f>
        <v>42217</v>
      </c>
      <c r="B506" s="20" t="s">
        <v>68</v>
      </c>
      <c r="C506" s="13">
        <v>1.25</v>
      </c>
      <c r="D506" s="39">
        <v>1.875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>
      <c r="A507" s="40">
        <f>EDATE(A506,1)</f>
        <v>42248</v>
      </c>
      <c r="B507" s="20" t="s">
        <v>69</v>
      </c>
      <c r="C507" s="13">
        <v>1.25</v>
      </c>
      <c r="D507" s="39">
        <v>1.6870000000000001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>
      <c r="A508" s="40">
        <f>EDATE(A507,1)</f>
        <v>42278</v>
      </c>
      <c r="B508" s="20" t="s">
        <v>49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42104</v>
      </c>
    </row>
    <row r="509" spans="1:11">
      <c r="A509" s="40"/>
      <c r="B509" s="20" t="s">
        <v>49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</v>
      </c>
      <c r="I509" s="9"/>
      <c r="J509" s="11"/>
      <c r="K509" s="48" t="s">
        <v>82</v>
      </c>
    </row>
    <row r="510" spans="1:11">
      <c r="A510" s="40"/>
      <c r="B510" s="20" t="s">
        <v>70</v>
      </c>
      <c r="C510" s="13">
        <v>1.25</v>
      </c>
      <c r="D510" s="39">
        <v>0.94399999999999995</v>
      </c>
      <c r="E510" s="9"/>
      <c r="F510" s="20"/>
      <c r="G510" s="13"/>
      <c r="H510" s="39"/>
      <c r="I510" s="9"/>
      <c r="J510" s="11"/>
      <c r="K510" s="48"/>
    </row>
    <row r="511" spans="1:11">
      <c r="A511" s="40">
        <f>EDATE(A508,1)</f>
        <v>42309</v>
      </c>
      <c r="B511" s="20" t="s">
        <v>71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>
      <c r="A512" s="40">
        <f>EDATE(A511,1)</f>
        <v>42339</v>
      </c>
      <c r="B512" s="20" t="s">
        <v>72</v>
      </c>
      <c r="C512" s="13">
        <v>1.25</v>
      </c>
      <c r="D512" s="39">
        <v>2.198</v>
      </c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>
      <c r="A513" s="47" t="s">
        <v>73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>
      <c r="A514" s="40">
        <v>42370</v>
      </c>
      <c r="B514" s="20" t="s">
        <v>74</v>
      </c>
      <c r="C514" s="13">
        <v>1.25</v>
      </c>
      <c r="D514" s="39">
        <v>0.83099999999999996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>
      <c r="A515" s="40"/>
      <c r="B515" s="20" t="s">
        <v>49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79</v>
      </c>
    </row>
    <row r="516" spans="1:11">
      <c r="A516" s="40">
        <f>EDATE(A514,1)</f>
        <v>42401</v>
      </c>
      <c r="B516" s="20" t="s">
        <v>75</v>
      </c>
      <c r="C516" s="13">
        <v>1.25</v>
      </c>
      <c r="D516" s="39">
        <v>0.69399999999999995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>
      <c r="A517" s="40">
        <f>EDATE(A516,1)</f>
        <v>42430</v>
      </c>
      <c r="B517" s="20" t="s">
        <v>76</v>
      </c>
      <c r="C517" s="13">
        <v>1.25</v>
      </c>
      <c r="D517" s="39">
        <v>0.79200000000000004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>
      <c r="A518" s="40">
        <f>EDATE(A517,1)</f>
        <v>42461</v>
      </c>
      <c r="B518" s="20" t="s">
        <v>77</v>
      </c>
      <c r="C518" s="13">
        <v>1.25</v>
      </c>
      <c r="D518" s="39">
        <v>1.204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>
      <c r="A519" s="40"/>
      <c r="B519" s="20" t="s">
        <v>170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1.5</v>
      </c>
      <c r="I519" s="9"/>
      <c r="J519" s="11"/>
      <c r="K519" s="20" t="s">
        <v>83</v>
      </c>
    </row>
    <row r="520" spans="1:11">
      <c r="A520" s="40">
        <f>EDATE(A518,1)</f>
        <v>42491</v>
      </c>
      <c r="B520" s="40" t="s">
        <v>84</v>
      </c>
      <c r="C520" s="13">
        <v>1.25</v>
      </c>
      <c r="D520" s="39">
        <v>1.498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>
      <c r="A521" s="40"/>
      <c r="B521" s="49" t="s">
        <v>46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2</v>
      </c>
      <c r="I521" s="9"/>
      <c r="J521" s="11"/>
      <c r="K521" s="20" t="s">
        <v>85</v>
      </c>
    </row>
    <row r="522" spans="1:11">
      <c r="A522" s="40">
        <f>EDATE(A520,1)</f>
        <v>42522</v>
      </c>
      <c r="B522" s="20" t="s">
        <v>86</v>
      </c>
      <c r="C522" s="13">
        <v>1.25</v>
      </c>
      <c r="D522" s="39">
        <v>0.54800000000000004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>
      <c r="A523" s="40">
        <f>EDATE(A522,1)</f>
        <v>42552</v>
      </c>
      <c r="B523" s="20" t="s">
        <v>87</v>
      </c>
      <c r="C523" s="13">
        <v>1.25</v>
      </c>
      <c r="D523" s="39">
        <v>1.835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>
      <c r="A524" s="40">
        <f>EDATE(A523,1)</f>
        <v>42583</v>
      </c>
      <c r="B524" s="20" t="s">
        <v>49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>
        <v>1</v>
      </c>
      <c r="I524" s="9"/>
      <c r="J524" s="11"/>
      <c r="K524" s="48">
        <v>42651</v>
      </c>
    </row>
    <row r="525" spans="1:11">
      <c r="A525" s="40"/>
      <c r="B525" s="20" t="s">
        <v>88</v>
      </c>
      <c r="C525" s="13">
        <v>1.25</v>
      </c>
      <c r="D525" s="39">
        <v>0.93500000000000005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48"/>
    </row>
    <row r="526" spans="1:11">
      <c r="A526" s="40">
        <f>EDATE(A524,1)</f>
        <v>42614</v>
      </c>
      <c r="B526" s="20" t="s">
        <v>89</v>
      </c>
      <c r="C526" s="13"/>
      <c r="D526" s="39">
        <v>2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 t="s">
        <v>90</v>
      </c>
    </row>
    <row r="527" spans="1:11">
      <c r="A527" s="40"/>
      <c r="B527" s="20" t="s">
        <v>91</v>
      </c>
      <c r="C527" s="13">
        <v>1.25</v>
      </c>
      <c r="D527" s="39">
        <v>1.0940000000000001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>
      <c r="A528" s="40">
        <f>EDATE(A526,1)</f>
        <v>42644</v>
      </c>
      <c r="B528" s="20" t="s">
        <v>92</v>
      </c>
      <c r="C528" s="13">
        <v>1.25</v>
      </c>
      <c r="D528" s="39">
        <v>1.4039999999999999</v>
      </c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 t="s">
        <v>93</v>
      </c>
    </row>
    <row r="529" spans="1:11">
      <c r="A529" s="40"/>
      <c r="B529" s="20" t="s">
        <v>49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>
      <c r="A530" s="40">
        <f>EDATE(A528,1)</f>
        <v>42675</v>
      </c>
      <c r="B530" s="20" t="s">
        <v>94</v>
      </c>
      <c r="C530" s="13">
        <v>1.25</v>
      </c>
      <c r="D530" s="39">
        <v>1.552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>
      <c r="A531" s="40">
        <f>EDATE(A530,1)</f>
        <v>42705</v>
      </c>
      <c r="B531" s="20" t="s">
        <v>95</v>
      </c>
      <c r="C531" s="13">
        <v>1.25</v>
      </c>
      <c r="D531" s="39">
        <v>3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98</v>
      </c>
    </row>
    <row r="532" spans="1:11">
      <c r="A532" s="23"/>
      <c r="B532" s="20" t="s">
        <v>97</v>
      </c>
      <c r="C532" s="13"/>
      <c r="D532" s="39">
        <v>1.2190000000000001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>
      <c r="A533" s="47" t="s">
        <v>96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>
      <c r="A534" s="40">
        <v>42736</v>
      </c>
      <c r="B534" s="20" t="s">
        <v>49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1</v>
      </c>
      <c r="I534" s="9"/>
      <c r="J534" s="11"/>
      <c r="K534" s="48">
        <v>42856</v>
      </c>
    </row>
    <row r="535" spans="1:11">
      <c r="A535" s="40"/>
      <c r="B535" s="20" t="s">
        <v>99</v>
      </c>
      <c r="C535" s="13">
        <v>1.25</v>
      </c>
      <c r="D535" s="39">
        <v>0.38300000000000001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>
      <c r="A536" s="40">
        <f>EDATE(A534,1)</f>
        <v>42767</v>
      </c>
      <c r="B536" s="20" t="s">
        <v>100</v>
      </c>
      <c r="C536" s="13">
        <v>1.25</v>
      </c>
      <c r="D536" s="39">
        <v>1.052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>
      <c r="A537" s="40">
        <f t="shared" ref="A537:A546" si="21">EDATE(A536,1)</f>
        <v>42795</v>
      </c>
      <c r="B537" s="20" t="s">
        <v>101</v>
      </c>
      <c r="C537" s="13">
        <v>1.25</v>
      </c>
      <c r="D537" s="39">
        <v>1.7869999999999999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>
      <c r="A538" s="40">
        <f t="shared" si="21"/>
        <v>42826</v>
      </c>
      <c r="B538" s="20" t="s">
        <v>102</v>
      </c>
      <c r="C538" s="13">
        <v>1.25</v>
      </c>
      <c r="D538" s="39">
        <v>3.1E-2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>
      <c r="A539" s="40">
        <f t="shared" si="21"/>
        <v>42856</v>
      </c>
      <c r="B539" s="20" t="s">
        <v>103</v>
      </c>
      <c r="C539" s="13">
        <v>1.25</v>
      </c>
      <c r="D539" s="39">
        <v>0.17699999999999999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>
      <c r="A540" s="40">
        <f t="shared" si="21"/>
        <v>42887</v>
      </c>
      <c r="B540" s="20" t="s">
        <v>104</v>
      </c>
      <c r="C540" s="13">
        <v>1.25</v>
      </c>
      <c r="D540" s="39">
        <v>0.55200000000000005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>
      <c r="A541" s="40">
        <f t="shared" si="21"/>
        <v>42917</v>
      </c>
      <c r="B541" s="20" t="s">
        <v>105</v>
      </c>
      <c r="C541" s="13">
        <v>1.25</v>
      </c>
      <c r="D541" s="39">
        <v>0.79400000000000004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>
      <c r="A542" s="40">
        <f t="shared" si="21"/>
        <v>42948</v>
      </c>
      <c r="B542" s="20" t="s">
        <v>49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1</v>
      </c>
      <c r="I542" s="9"/>
      <c r="J542" s="11"/>
      <c r="K542" s="48">
        <v>42955</v>
      </c>
    </row>
    <row r="543" spans="1:11">
      <c r="A543" s="40"/>
      <c r="B543" s="20" t="s">
        <v>106</v>
      </c>
      <c r="C543" s="13">
        <v>1.25</v>
      </c>
      <c r="D543" s="39">
        <v>1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48"/>
    </row>
    <row r="544" spans="1:11">
      <c r="A544" s="40">
        <f>EDATE(A542,1)</f>
        <v>42979</v>
      </c>
      <c r="B544" s="20" t="s">
        <v>107</v>
      </c>
      <c r="C544" s="13">
        <v>1.25</v>
      </c>
      <c r="D544" s="39">
        <v>0.51500000000000001</v>
      </c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>
      <c r="A545" s="40">
        <f t="shared" si="21"/>
        <v>43009</v>
      </c>
      <c r="B545" s="20" t="s">
        <v>108</v>
      </c>
      <c r="C545" s="13">
        <v>1.25</v>
      </c>
      <c r="D545" s="39">
        <v>0.5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>
      <c r="A546" s="40">
        <f t="shared" si="21"/>
        <v>43040</v>
      </c>
      <c r="B546" s="20" t="s">
        <v>110</v>
      </c>
      <c r="C546" s="13"/>
      <c r="D546" s="39">
        <v>4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111</v>
      </c>
    </row>
    <row r="547" spans="1:11">
      <c r="A547" s="40"/>
      <c r="B547" s="20" t="s">
        <v>49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20" t="s">
        <v>112</v>
      </c>
    </row>
    <row r="548" spans="1:11">
      <c r="A548" s="40"/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>
      <c r="A549" s="40">
        <f>EDATE(A546,1)</f>
        <v>43070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>
      <c r="A550" s="47" t="s">
        <v>113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>
      <c r="A551" s="40">
        <v>43101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>
      <c r="A552" s="40">
        <f>EDATE(A551,1)</f>
        <v>43132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>
      <c r="A553" s="40">
        <f t="shared" ref="A553:A567" si="22">EDATE(A552,1)</f>
        <v>43160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>
      <c r="A554" s="40">
        <f t="shared" si="22"/>
        <v>43191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>
      <c r="A555" s="40">
        <f t="shared" si="22"/>
        <v>43221</v>
      </c>
      <c r="B555" s="20" t="s">
        <v>49</v>
      </c>
      <c r="C555" s="13"/>
      <c r="D555" s="39"/>
      <c r="E555" s="9"/>
      <c r="F555" s="20"/>
      <c r="G555" s="13"/>
      <c r="H555" s="39">
        <v>1</v>
      </c>
      <c r="I555" s="9"/>
      <c r="J555" s="11"/>
      <c r="K555" s="20" t="s">
        <v>114</v>
      </c>
    </row>
    <row r="556" spans="1:11">
      <c r="A556" s="40"/>
      <c r="B556" s="20" t="s">
        <v>110</v>
      </c>
      <c r="C556" s="13"/>
      <c r="D556" s="39">
        <v>4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115</v>
      </c>
    </row>
    <row r="557" spans="1:11">
      <c r="A557" s="40"/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>
      <c r="A558" s="40">
        <f>EDATE(A555,1)</f>
        <v>43252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>
      <c r="A559" s="40">
        <f t="shared" si="22"/>
        <v>43282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>
      <c r="A560" s="40">
        <f t="shared" si="22"/>
        <v>43313</v>
      </c>
      <c r="B560" s="20" t="s">
        <v>58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120</v>
      </c>
    </row>
    <row r="561" spans="1:11">
      <c r="A561" s="40"/>
      <c r="B561" s="20" t="s">
        <v>89</v>
      </c>
      <c r="C561" s="13"/>
      <c r="D561" s="39">
        <v>2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116</v>
      </c>
    </row>
    <row r="562" spans="1:11">
      <c r="A562" s="40"/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>
      <c r="A563" s="40">
        <f>EDATE(A560,1)</f>
        <v>43344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>
      <c r="A564" s="40">
        <f t="shared" si="22"/>
        <v>43374</v>
      </c>
      <c r="B564" s="20" t="s">
        <v>117</v>
      </c>
      <c r="C564" s="13"/>
      <c r="D564" s="39">
        <v>1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 t="s">
        <v>118</v>
      </c>
    </row>
    <row r="565" spans="1:11">
      <c r="A565" s="40"/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>
      <c r="A566" s="40">
        <f>EDATE(A564,1)</f>
        <v>43405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>
      <c r="A567" s="40">
        <f t="shared" si="22"/>
        <v>43435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>
      <c r="A568" s="47" t="s">
        <v>119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>
      <c r="A569" s="40">
        <v>43466</v>
      </c>
      <c r="B569" s="20" t="s">
        <v>58</v>
      </c>
      <c r="C569" s="13"/>
      <c r="D569" s="39"/>
      <c r="E569" s="9"/>
      <c r="F569" s="20"/>
      <c r="G569" s="13"/>
      <c r="H569" s="39"/>
      <c r="I569" s="9"/>
      <c r="J569" s="11"/>
      <c r="K569" s="20" t="s">
        <v>121</v>
      </c>
    </row>
    <row r="570" spans="1:11">
      <c r="A570" s="40"/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>
      <c r="A571" s="40">
        <v>43497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>
      <c r="A572" s="40">
        <f t="shared" ref="A572:A584" si="23">EDATE(A571,1)</f>
        <v>43525</v>
      </c>
      <c r="B572" s="20" t="s">
        <v>89</v>
      </c>
      <c r="C572" s="13"/>
      <c r="D572" s="39">
        <v>2</v>
      </c>
      <c r="E572" s="9"/>
      <c r="F572" s="20"/>
      <c r="G572" s="13"/>
      <c r="H572" s="39"/>
      <c r="I572" s="9"/>
      <c r="J572" s="11"/>
      <c r="K572" s="20" t="s">
        <v>122</v>
      </c>
    </row>
    <row r="573" spans="1:11">
      <c r="A573" s="40"/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>
      <c r="A574" s="40">
        <f>EDATE(A572,1)</f>
        <v>43556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>
      <c r="A575" s="40">
        <f t="shared" si="23"/>
        <v>43586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>
      <c r="A576" s="40">
        <f t="shared" si="23"/>
        <v>43617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>
      <c r="A577" s="40">
        <f t="shared" si="23"/>
        <v>43647</v>
      </c>
      <c r="B577" s="20" t="s">
        <v>58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 t="s">
        <v>123</v>
      </c>
    </row>
    <row r="578" spans="1:11">
      <c r="A578" s="40"/>
      <c r="B578" s="20" t="s">
        <v>124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3</v>
      </c>
      <c r="I578" s="9"/>
      <c r="J578" s="11"/>
      <c r="K578" s="20" t="s">
        <v>125</v>
      </c>
    </row>
    <row r="579" spans="1:11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>
      <c r="A580" s="40">
        <f>EDATE(A577,1)</f>
        <v>43678</v>
      </c>
      <c r="B580" s="20" t="s">
        <v>49</v>
      </c>
      <c r="C580" s="13"/>
      <c r="D580" s="39"/>
      <c r="E580" s="9"/>
      <c r="F580" s="20"/>
      <c r="G580" s="13"/>
      <c r="H580" s="39">
        <v>1</v>
      </c>
      <c r="I580" s="9"/>
      <c r="J580" s="11"/>
      <c r="K580" s="20"/>
    </row>
    <row r="581" spans="1:11">
      <c r="A581" s="40"/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>
      <c r="A582" s="40">
        <f>EDATE(A580,1)</f>
        <v>43709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>
      <c r="A583" s="40">
        <f t="shared" si="23"/>
        <v>43739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>
      <c r="A584" s="40">
        <f t="shared" si="23"/>
        <v>43770</v>
      </c>
      <c r="B584" s="20" t="s">
        <v>110</v>
      </c>
      <c r="C584" s="13"/>
      <c r="D584" s="39">
        <v>4</v>
      </c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 t="s">
        <v>543</v>
      </c>
    </row>
    <row r="585" spans="1:11">
      <c r="A585" s="40"/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>
      <c r="A586" s="40">
        <f>EDATE(A584,1)</f>
        <v>43800</v>
      </c>
      <c r="B586" s="20" t="s">
        <v>170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1.5</v>
      </c>
      <c r="I586" s="9"/>
      <c r="J586" s="11"/>
      <c r="K586" s="20" t="s">
        <v>544</v>
      </c>
    </row>
    <row r="587" spans="1:11">
      <c r="A587" s="40"/>
      <c r="B587" s="20"/>
      <c r="C587" s="13">
        <v>1.25</v>
      </c>
      <c r="D587" s="39"/>
      <c r="E587" s="9"/>
      <c r="F587" s="20"/>
      <c r="G587" s="13"/>
      <c r="H587" s="39"/>
      <c r="I587" s="9"/>
      <c r="J587" s="11"/>
      <c r="K587" s="20"/>
    </row>
    <row r="588" spans="1:11">
      <c r="A588" s="47" t="s">
        <v>545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>
      <c r="A589" s="40">
        <v>43831</v>
      </c>
      <c r="B589" s="20" t="s">
        <v>117</v>
      </c>
      <c r="C589" s="13"/>
      <c r="D589" s="39">
        <v>1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48">
        <v>43983</v>
      </c>
    </row>
    <row r="590" spans="1:11">
      <c r="A590" s="40"/>
      <c r="B590" s="20" t="s">
        <v>546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 t="s">
        <v>547</v>
      </c>
    </row>
    <row r="591" spans="1:11">
      <c r="A591" s="40"/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>
      <c r="A592" s="40">
        <f>EDATE(A589,1)</f>
        <v>43862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>
      <c r="A593" s="40">
        <f t="shared" ref="A593:A603" si="24">EDATE(A592,1)</f>
        <v>43891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>
      <c r="A594" s="40">
        <f t="shared" si="24"/>
        <v>43922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>
      <c r="A595" s="40">
        <f t="shared" si="24"/>
        <v>43952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>
      <c r="A596" s="40">
        <f t="shared" si="24"/>
        <v>43983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>
      <c r="A597" s="40">
        <f t="shared" si="24"/>
        <v>44013</v>
      </c>
      <c r="B597" s="20" t="s">
        <v>170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>
        <v>1.5</v>
      </c>
      <c r="I597" s="9"/>
      <c r="J597" s="11"/>
      <c r="K597" s="20" t="s">
        <v>548</v>
      </c>
    </row>
    <row r="598" spans="1:11">
      <c r="A598" s="40"/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>
      <c r="A599" s="40">
        <f>EDATE(A597,1)</f>
        <v>44044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>
      <c r="A600" s="40">
        <f t="shared" si="24"/>
        <v>44075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>
      <c r="A601" s="40">
        <f t="shared" si="24"/>
        <v>44105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>
      <c r="A602" s="40">
        <f t="shared" si="24"/>
        <v>44136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>
      <c r="A603" s="40">
        <f t="shared" si="24"/>
        <v>44166</v>
      </c>
      <c r="B603" s="20" t="s">
        <v>549</v>
      </c>
      <c r="C603" s="13">
        <v>1.25</v>
      </c>
      <c r="D603" s="39">
        <v>4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>
      <c r="A604" s="47" t="s">
        <v>550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>
      <c r="A605" s="40">
        <v>44197</v>
      </c>
      <c r="B605" s="20" t="s">
        <v>49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>
        <v>1</v>
      </c>
      <c r="I605" s="9"/>
      <c r="J605" s="11"/>
      <c r="K605" s="20" t="s">
        <v>551</v>
      </c>
    </row>
    <row r="606" spans="1:11">
      <c r="A606" s="40"/>
      <c r="B606" s="20" t="s">
        <v>58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 t="s">
        <v>552</v>
      </c>
    </row>
    <row r="607" spans="1:11">
      <c r="A607" s="40"/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>
      <c r="A608" s="40">
        <f>EDATE(A605,1)</f>
        <v>44228</v>
      </c>
      <c r="B608" s="20" t="s">
        <v>58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 t="s">
        <v>554</v>
      </c>
    </row>
    <row r="609" spans="1:11">
      <c r="A609" s="40"/>
      <c r="B609" s="20" t="s">
        <v>58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 t="s">
        <v>553</v>
      </c>
    </row>
    <row r="610" spans="1:11">
      <c r="A610" s="40"/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>
      <c r="A611" s="40">
        <f>EDATE(A608,1)</f>
        <v>44256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>
      <c r="A612" s="40">
        <f t="shared" ref="A612:A617" si="25">EDATE(A611,1)</f>
        <v>44287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>
      <c r="A613" s="40">
        <f t="shared" si="25"/>
        <v>44317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>
      <c r="A614" s="40">
        <f t="shared" si="25"/>
        <v>44348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>
      <c r="A615" s="40">
        <f t="shared" si="25"/>
        <v>44378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>
      <c r="A616" s="40">
        <f t="shared" si="25"/>
        <v>44409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>
      <c r="A617" s="40">
        <f t="shared" si="25"/>
        <v>44440</v>
      </c>
      <c r="B617" s="20"/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>
      <c r="A618" s="40">
        <f>EDATE(A617,1)</f>
        <v>44470</v>
      </c>
      <c r="B618" s="63" t="s">
        <v>564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555</v>
      </c>
    </row>
    <row r="619" spans="1:11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>
      <c r="A620" s="40">
        <f>EDATE(A618,1)</f>
        <v>44501</v>
      </c>
      <c r="B620" s="20" t="s">
        <v>117</v>
      </c>
      <c r="C620" s="13"/>
      <c r="D620" s="39">
        <v>1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48">
        <v>44541</v>
      </c>
    </row>
    <row r="621" spans="1:11">
      <c r="A621" s="40"/>
      <c r="B621" s="20" t="s">
        <v>117</v>
      </c>
      <c r="C621" s="13"/>
      <c r="D621" s="39">
        <v>1</v>
      </c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 t="s">
        <v>556</v>
      </c>
    </row>
    <row r="622" spans="1:11">
      <c r="A622" s="40"/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>
      <c r="A623" s="40">
        <f>EDATE(A620,1)</f>
        <v>44531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>
      <c r="A624" s="47" t="s">
        <v>558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>
      <c r="A625" s="40">
        <v>44562</v>
      </c>
      <c r="B625" s="20" t="s">
        <v>58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 t="s">
        <v>559</v>
      </c>
    </row>
    <row r="626" spans="1:11">
      <c r="A626" s="40"/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>
      <c r="A627" s="40">
        <f>EDATE(A625,1)</f>
        <v>44593</v>
      </c>
      <c r="B627" s="20"/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>
      <c r="A628" s="40">
        <f t="shared" ref="A628:A632" si="26">EDATE(A627,1)</f>
        <v>44621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>
      <c r="A629" s="40">
        <f t="shared" si="26"/>
        <v>44652</v>
      </c>
      <c r="B629" s="20" t="s">
        <v>287</v>
      </c>
      <c r="C629" s="13"/>
      <c r="D629" s="39">
        <v>3</v>
      </c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 t="s">
        <v>560</v>
      </c>
    </row>
    <row r="630" spans="1:11">
      <c r="A630" s="40"/>
      <c r="B630" s="20"/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>
      <c r="A631" s="40">
        <f>EDATE(A629,1)</f>
        <v>44682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>
      <c r="A632" s="40">
        <f t="shared" si="26"/>
        <v>44713</v>
      </c>
      <c r="B632" s="20"/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>
      <c r="A633" s="40">
        <f>EDATE(A632,1)</f>
        <v>44743</v>
      </c>
      <c r="B633" s="20" t="s">
        <v>124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3</v>
      </c>
      <c r="I633" s="9"/>
      <c r="J633" s="11"/>
      <c r="K633" s="20" t="s">
        <v>563</v>
      </c>
    </row>
    <row r="634" spans="1:11">
      <c r="A634" s="40"/>
      <c r="B634" s="20" t="s">
        <v>58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 t="s">
        <v>562</v>
      </c>
    </row>
    <row r="635" spans="1:11">
      <c r="A635" s="40"/>
      <c r="B635" s="20" t="s">
        <v>117</v>
      </c>
      <c r="C635" s="13"/>
      <c r="D635" s="39">
        <v>1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 t="s">
        <v>561</v>
      </c>
    </row>
    <row r="636" spans="1:11">
      <c r="A636" s="40"/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>
      <c r="A640" s="40"/>
      <c r="B640" s="15"/>
      <c r="C640" s="41"/>
      <c r="D640" s="42"/>
      <c r="E640" s="9"/>
      <c r="F640" s="15"/>
      <c r="G640" s="41" t="str">
        <f>IF(ISBLANK(Table1[[#This Row],[EARNED]]),"",Table1[[#This Row],[EARNED]])</f>
        <v/>
      </c>
      <c r="H640" s="42"/>
      <c r="I640" s="9"/>
      <c r="J640" s="12"/>
      <c r="K640" s="15"/>
    </row>
    <row r="641" spans="1:11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67"/>
  <sheetViews>
    <sheetView topLeftCell="B1" workbookViewId="0">
      <selection activeCell="G3" sqref="G3"/>
    </sheetView>
  </sheetViews>
  <sheetFormatPr defaultRowHeight="14.4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>
      <c r="D1" s="74" t="s">
        <v>32</v>
      </c>
      <c r="E1" s="74"/>
      <c r="F1" s="74"/>
      <c r="G1" s="74"/>
      <c r="J1" s="75" t="s">
        <v>33</v>
      </c>
      <c r="K1" s="75"/>
      <c r="L1" s="75"/>
    </row>
    <row r="2" spans="1:12">
      <c r="A2" s="32" t="s">
        <v>24</v>
      </c>
      <c r="B2" s="32" t="s">
        <v>25</v>
      </c>
      <c r="D2" s="7" t="s">
        <v>78</v>
      </c>
      <c r="E2" s="5" t="s">
        <v>26</v>
      </c>
      <c r="F2" s="5" t="s">
        <v>27</v>
      </c>
      <c r="G2" s="45" t="s">
        <v>28</v>
      </c>
      <c r="J2" s="5" t="s">
        <v>34</v>
      </c>
      <c r="K2" s="5" t="s">
        <v>35</v>
      </c>
      <c r="L2" s="45" t="s">
        <v>36</v>
      </c>
    </row>
    <row r="3" spans="1:12">
      <c r="A3" s="11"/>
      <c r="B3" s="11"/>
      <c r="D3">
        <v>1</v>
      </c>
      <c r="E3">
        <v>3</v>
      </c>
      <c r="F3">
        <v>7</v>
      </c>
      <c r="G3" s="46">
        <f>SUMIFS(F7:F14,E7:E14,E3)+SUMIFS(D7:D66,C7:C66,F3)+D3</f>
        <v>1.3900000000000001</v>
      </c>
      <c r="J3" s="1">
        <v>5</v>
      </c>
      <c r="K3" s="35">
        <f>J4-1</f>
        <v>4</v>
      </c>
      <c r="L3" s="44">
        <f>IF($J$4=1,1.25,IF(ISBLANK($J$3),"---",1.25-VLOOKUP($K$3,$I$8:$K$37,2)))</f>
        <v>1.083</v>
      </c>
    </row>
    <row r="4" spans="1:12" hidden="1">
      <c r="G4" s="33"/>
      <c r="J4" s="1" t="str">
        <f>IF(TEXT(J3,"D")=1,1,TEXT(J3,"D"))</f>
        <v>5</v>
      </c>
    </row>
    <row r="5" spans="1:12">
      <c r="J5" s="1"/>
    </row>
    <row r="6" spans="1:12">
      <c r="C6" s="38" t="s">
        <v>27</v>
      </c>
      <c r="D6" s="30" t="s">
        <v>29</v>
      </c>
      <c r="E6" s="30" t="s">
        <v>30</v>
      </c>
      <c r="F6" s="30" t="s">
        <v>29</v>
      </c>
      <c r="G6" s="43"/>
      <c r="I6" s="75" t="s">
        <v>37</v>
      </c>
      <c r="J6" s="75"/>
      <c r="K6" s="75"/>
      <c r="L6" s="75"/>
    </row>
    <row r="7" spans="1:12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>
      <c r="C38" s="37">
        <v>32</v>
      </c>
      <c r="D38" s="33">
        <v>6.7000000000000004E-2</v>
      </c>
      <c r="G38"/>
    </row>
    <row r="39" spans="3:12" s="1" customFormat="1">
      <c r="C39" s="37">
        <v>33</v>
      </c>
      <c r="D39" s="33">
        <v>6.9000000000000006E-2</v>
      </c>
      <c r="G39"/>
    </row>
    <row r="40" spans="3:12" s="1" customFormat="1">
      <c r="C40" s="37">
        <v>34</v>
      </c>
      <c r="D40" s="33">
        <v>7.1000000000000008E-2</v>
      </c>
      <c r="G40"/>
    </row>
    <row r="41" spans="3:12" s="1" customFormat="1">
      <c r="C41" s="37">
        <v>35</v>
      </c>
      <c r="D41" s="33">
        <v>7.3000000000000009E-2</v>
      </c>
      <c r="G41"/>
    </row>
    <row r="42" spans="3:12" s="1" customFormat="1">
      <c r="C42" s="37">
        <v>36</v>
      </c>
      <c r="D42" s="33">
        <v>7.5000000000000011E-2</v>
      </c>
      <c r="G42"/>
    </row>
    <row r="43" spans="3:12" s="1" customFormat="1">
      <c r="C43" s="37">
        <v>37</v>
      </c>
      <c r="D43" s="33">
        <v>7.7000000000000013E-2</v>
      </c>
      <c r="G43"/>
    </row>
    <row r="44" spans="3:12" s="1" customFormat="1">
      <c r="C44" s="37">
        <v>38</v>
      </c>
      <c r="D44" s="33">
        <v>7.9000000000000015E-2</v>
      </c>
      <c r="G44"/>
    </row>
    <row r="45" spans="3:12" s="1" customFormat="1">
      <c r="C45" s="37">
        <v>39</v>
      </c>
      <c r="D45" s="33">
        <v>8.1000000000000016E-2</v>
      </c>
      <c r="G45"/>
    </row>
    <row r="46" spans="3:12" s="1" customFormat="1">
      <c r="C46" s="37">
        <v>40</v>
      </c>
      <c r="D46" s="33">
        <v>8.3000000000000018E-2</v>
      </c>
      <c r="G46"/>
    </row>
    <row r="47" spans="3:12" s="1" customFormat="1">
      <c r="C47" s="37">
        <v>41</v>
      </c>
      <c r="D47" s="33">
        <v>8.500000000000002E-2</v>
      </c>
      <c r="G47"/>
    </row>
    <row r="48" spans="3:12" s="1" customFormat="1">
      <c r="C48" s="37">
        <v>42</v>
      </c>
      <c r="D48" s="33">
        <v>8.7000000000000022E-2</v>
      </c>
      <c r="G48"/>
    </row>
    <row r="49" spans="3:7" s="1" customFormat="1">
      <c r="C49" s="37">
        <v>43</v>
      </c>
      <c r="D49" s="33">
        <v>0.09</v>
      </c>
      <c r="G49"/>
    </row>
    <row r="50" spans="3:7" s="1" customFormat="1">
      <c r="C50" s="37">
        <v>44</v>
      </c>
      <c r="D50" s="33">
        <v>9.1999999999999998E-2</v>
      </c>
      <c r="G50"/>
    </row>
    <row r="51" spans="3:7" s="1" customFormat="1">
      <c r="C51" s="37">
        <v>45</v>
      </c>
      <c r="D51" s="33">
        <v>9.4E-2</v>
      </c>
      <c r="G51"/>
    </row>
    <row r="52" spans="3:7" s="1" customFormat="1">
      <c r="C52" s="37">
        <v>46</v>
      </c>
      <c r="D52" s="33">
        <v>9.6000000000000002E-2</v>
      </c>
      <c r="G52"/>
    </row>
    <row r="53" spans="3:7" s="1" customFormat="1">
      <c r="C53" s="37">
        <v>47</v>
      </c>
      <c r="D53" s="33">
        <v>9.8000000000000004E-2</v>
      </c>
      <c r="G53"/>
    </row>
    <row r="54" spans="3:7" s="1" customFormat="1">
      <c r="C54" s="37">
        <v>48</v>
      </c>
      <c r="D54" s="33">
        <v>0.1</v>
      </c>
      <c r="G54"/>
    </row>
    <row r="55" spans="3:7" s="1" customFormat="1">
      <c r="C55" s="37">
        <v>49</v>
      </c>
      <c r="D55" s="33">
        <v>0.10200000000000001</v>
      </c>
      <c r="G55"/>
    </row>
    <row r="56" spans="3:7" s="1" customFormat="1">
      <c r="C56" s="37">
        <v>50</v>
      </c>
      <c r="D56" s="33">
        <v>0.10400000000000001</v>
      </c>
      <c r="G56"/>
    </row>
    <row r="57" spans="3:7" s="1" customFormat="1">
      <c r="C57" s="37">
        <v>51</v>
      </c>
      <c r="D57" s="33">
        <v>0.10600000000000001</v>
      </c>
      <c r="G57"/>
    </row>
    <row r="58" spans="3:7" s="1" customFormat="1">
      <c r="C58" s="37">
        <v>52</v>
      </c>
      <c r="D58" s="33">
        <v>0.10800000000000001</v>
      </c>
      <c r="G58"/>
    </row>
    <row r="59" spans="3:7" s="1" customFormat="1">
      <c r="C59" s="37">
        <v>53</v>
      </c>
      <c r="D59" s="33">
        <v>0.11000000000000001</v>
      </c>
      <c r="G59"/>
    </row>
    <row r="60" spans="3:7" s="1" customFormat="1">
      <c r="C60" s="37">
        <v>54</v>
      </c>
      <c r="D60" s="33">
        <v>0.11200000000000002</v>
      </c>
      <c r="G60"/>
    </row>
    <row r="61" spans="3:7" s="1" customFormat="1">
      <c r="C61" s="37">
        <v>55</v>
      </c>
      <c r="D61" s="33">
        <v>0.115</v>
      </c>
      <c r="G61"/>
    </row>
    <row r="62" spans="3:7" s="1" customFormat="1">
      <c r="C62" s="37">
        <v>56</v>
      </c>
      <c r="D62" s="33">
        <v>0.11700000000000001</v>
      </c>
      <c r="G62"/>
    </row>
    <row r="63" spans="3:7" s="1" customFormat="1">
      <c r="C63" s="37">
        <v>57</v>
      </c>
      <c r="D63" s="33">
        <v>0.11900000000000001</v>
      </c>
      <c r="G63"/>
    </row>
    <row r="64" spans="3:7" s="1" customFormat="1">
      <c r="C64" s="37">
        <v>58</v>
      </c>
      <c r="D64" s="33">
        <v>0.12100000000000001</v>
      </c>
      <c r="G64"/>
    </row>
    <row r="65" spans="3:12" s="1" customFormat="1">
      <c r="C65" s="37">
        <v>59</v>
      </c>
      <c r="D65" s="33">
        <v>0.12300000000000001</v>
      </c>
      <c r="G65"/>
    </row>
    <row r="66" spans="3:12" s="1" customFormat="1">
      <c r="C66" s="37">
        <v>60</v>
      </c>
      <c r="D66" s="33">
        <v>0.125</v>
      </c>
      <c r="G66"/>
    </row>
    <row r="67" spans="3:12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eduard</cp:lastModifiedBy>
  <cp:lastPrinted>2022-10-25T04:08:17Z</cp:lastPrinted>
  <dcterms:created xsi:type="dcterms:W3CDTF">2022-10-17T03:06:03Z</dcterms:created>
  <dcterms:modified xsi:type="dcterms:W3CDTF">2023-01-25T09:06:26Z</dcterms:modified>
</cp:coreProperties>
</file>