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CARD\SHARED FOLDER\LEAVE CERTIFICATION\"/>
    </mc:Choice>
  </mc:AlternateContent>
  <xr:revisionPtr revIDLastSave="0" documentId="13_ncr:1_{1F5A55F4-DA66-4F40-A884-5ADA1F06EB55}" xr6:coauthVersionLast="47" xr6:coauthVersionMax="47" xr10:uidLastSave="{00000000-0000-0000-0000-000000000000}"/>
  <bookViews>
    <workbookView xWindow="-108" yWindow="-108" windowWidth="23256" windowHeight="12576" xr2:uid="{E3FF0DE8-35BE-45A6-8655-0F7B9374E45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74" i="1" l="1"/>
  <c r="S74" i="1" s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2" i="1"/>
  <c r="H74" i="1"/>
  <c r="H59" i="1" l="1"/>
  <c r="S5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" i="1"/>
</calcChain>
</file>

<file path=xl/sharedStrings.xml><?xml version="1.0" encoding="utf-8"?>
<sst xmlns="http://schemas.openxmlformats.org/spreadsheetml/2006/main" count="582" uniqueCount="295">
  <si>
    <t>NO</t>
  </si>
  <si>
    <t>SALUTATION</t>
  </si>
  <si>
    <t>LASTNAME</t>
  </si>
  <si>
    <t>FIRSTNAME</t>
  </si>
  <si>
    <t>MIDDLE INITIAL</t>
  </si>
  <si>
    <t>FULLNAME</t>
  </si>
  <si>
    <t>POSITION</t>
  </si>
  <si>
    <t>OFFICE</t>
  </si>
  <si>
    <t>DATE EMPLOYMENT</t>
  </si>
  <si>
    <t>REASON</t>
  </si>
  <si>
    <t>REMARKS</t>
  </si>
  <si>
    <t>Column1</t>
  </si>
  <si>
    <t>DATE CREATED</t>
  </si>
  <si>
    <t>D</t>
  </si>
  <si>
    <t>LASTDAY OF SERVICE</t>
  </si>
  <si>
    <t>MONTHLY SALARY</t>
  </si>
  <si>
    <t>VACATION LEAVE</t>
  </si>
  <si>
    <t>SICK LEAVE</t>
  </si>
  <si>
    <t>TOTAL LEAVE CREDITS</t>
  </si>
  <si>
    <t>CONSTANT FACTOR</t>
  </si>
  <si>
    <t>TOTAL LEAVE BENEFITS</t>
  </si>
  <si>
    <t>MS</t>
  </si>
  <si>
    <t>MRS</t>
  </si>
  <si>
    <t>MR</t>
  </si>
  <si>
    <t>11/52021</t>
  </si>
  <si>
    <t>HON</t>
  </si>
  <si>
    <t>ENGR</t>
  </si>
  <si>
    <t>4//7/2022</t>
  </si>
  <si>
    <t>her</t>
  </si>
  <si>
    <t>BAYBAY</t>
  </si>
  <si>
    <t>ALCANTARA</t>
  </si>
  <si>
    <t>BUNGCASAN</t>
  </si>
  <si>
    <t>ALMARAREZ</t>
  </si>
  <si>
    <t>PRISCO</t>
  </si>
  <si>
    <t>DIMAPILIS</t>
  </si>
  <si>
    <t>AQUINO</t>
  </si>
  <si>
    <t>BAYOT</t>
  </si>
  <si>
    <t>CABOTE</t>
  </si>
  <si>
    <t>BURGOS</t>
  </si>
  <si>
    <t>PALO</t>
  </si>
  <si>
    <t>ELMIDO</t>
  </si>
  <si>
    <t>BROQUEZA</t>
  </si>
  <si>
    <t>PARAS</t>
  </si>
  <si>
    <t>CORTEZ</t>
  </si>
  <si>
    <t>MENDOZA</t>
  </si>
  <si>
    <t>ANAY</t>
  </si>
  <si>
    <t>DE CASTO</t>
  </si>
  <si>
    <t>VERGARA</t>
  </si>
  <si>
    <t>JAVIER</t>
  </si>
  <si>
    <t>MONTENEGRO</t>
  </si>
  <si>
    <t>VILLANUEVA</t>
  </si>
  <si>
    <t>Zaide</t>
  </si>
  <si>
    <t>MONREAL</t>
  </si>
  <si>
    <t>LOZAÑES</t>
  </si>
  <si>
    <t>DE GUZMAN</t>
  </si>
  <si>
    <t>DE SAGUN</t>
  </si>
  <si>
    <t>ROMILLA</t>
  </si>
  <si>
    <t>ENRIQUEZ</t>
  </si>
  <si>
    <t>BORJA</t>
  </si>
  <si>
    <t>SUNIGA</t>
  </si>
  <si>
    <t>CATALLA</t>
  </si>
  <si>
    <t>AMBION</t>
  </si>
  <si>
    <t>QUILAO</t>
  </si>
  <si>
    <t>PARRA</t>
  </si>
  <si>
    <t>CARMONA</t>
  </si>
  <si>
    <t>COSTANTE</t>
  </si>
  <si>
    <t>JULIET</t>
  </si>
  <si>
    <t>LEO ANGELO</t>
  </si>
  <si>
    <t>BATINO</t>
  </si>
  <si>
    <t>MANALO</t>
  </si>
  <si>
    <t>CASI</t>
  </si>
  <si>
    <t>CUENO</t>
  </si>
  <si>
    <t>IRENEO</t>
  </si>
  <si>
    <t>ALMAREZ</t>
  </si>
  <si>
    <t>AYCARDO</t>
  </si>
  <si>
    <t>CAGUITLA</t>
  </si>
  <si>
    <t>FELLO</t>
  </si>
  <si>
    <t>NELSON</t>
  </si>
  <si>
    <t>CANDELARIA</t>
  </si>
  <si>
    <t>PEJI</t>
  </si>
  <si>
    <t>DEL MUNDO</t>
  </si>
  <si>
    <t>MARAÑON</t>
  </si>
  <si>
    <t>SESMA</t>
  </si>
  <si>
    <t>REYES</t>
  </si>
  <si>
    <t>CAJAS</t>
  </si>
  <si>
    <t>HERNANDO</t>
  </si>
  <si>
    <t>ILUSTRISIMO</t>
  </si>
  <si>
    <t>SEPINO</t>
  </si>
  <si>
    <t>TORRES</t>
  </si>
  <si>
    <t>DE CASTRO</t>
  </si>
  <si>
    <t>GALANG</t>
  </si>
  <si>
    <t>BAYAS</t>
  </si>
  <si>
    <t>ANGCAYA</t>
  </si>
  <si>
    <t>FERMA</t>
  </si>
  <si>
    <t>DUNGO</t>
  </si>
  <si>
    <t>DATU</t>
  </si>
  <si>
    <t>LINDA</t>
  </si>
  <si>
    <t>G</t>
  </si>
  <si>
    <t>JUDY ANN</t>
  </si>
  <si>
    <t>B</t>
  </si>
  <si>
    <t>REGINALDO JR.</t>
  </si>
  <si>
    <t xml:space="preserve">GRACITA </t>
  </si>
  <si>
    <t>S</t>
  </si>
  <si>
    <t>ALFREDO</t>
  </si>
  <si>
    <t>C</t>
  </si>
  <si>
    <t>PACITA</t>
  </si>
  <si>
    <t>Z</t>
  </si>
  <si>
    <t>MERCED</t>
  </si>
  <si>
    <t>M</t>
  </si>
  <si>
    <t>MARIA CORAZON</t>
  </si>
  <si>
    <t>P</t>
  </si>
  <si>
    <t>NATHANIEL</t>
  </si>
  <si>
    <t xml:space="preserve">LOIS ANDREA </t>
  </si>
  <si>
    <t>R</t>
  </si>
  <si>
    <t>CONRADO</t>
  </si>
  <si>
    <t>DELIA</t>
  </si>
  <si>
    <t>TEOFILA</t>
  </si>
  <si>
    <t>A</t>
  </si>
  <si>
    <t>MARCOS NOEL</t>
  </si>
  <si>
    <t>A.</t>
  </si>
  <si>
    <t>ROMEO</t>
  </si>
  <si>
    <t>B.</t>
  </si>
  <si>
    <t xml:space="preserve">JUANITA </t>
  </si>
  <si>
    <t>G.</t>
  </si>
  <si>
    <t>BELEN</t>
  </si>
  <si>
    <t>C.</t>
  </si>
  <si>
    <t>SONIA</t>
  </si>
  <si>
    <t>EMMA</t>
  </si>
  <si>
    <t>EDWIN</t>
  </si>
  <si>
    <t>D.</t>
  </si>
  <si>
    <t>MARIANITO</t>
  </si>
  <si>
    <t>Alexander</t>
  </si>
  <si>
    <t>t.</t>
  </si>
  <si>
    <t>GREGORIO</t>
  </si>
  <si>
    <t>JESSICA</t>
  </si>
  <si>
    <t>M.</t>
  </si>
  <si>
    <t>ROLAND ANDREW</t>
  </si>
  <si>
    <t>VICTOR</t>
  </si>
  <si>
    <t>V</t>
  </si>
  <si>
    <t>HERMINIO</t>
  </si>
  <si>
    <t>GLORIA</t>
  </si>
  <si>
    <t>O</t>
  </si>
  <si>
    <t>MARIO</t>
  </si>
  <si>
    <t>CARLOS</t>
  </si>
  <si>
    <t>J</t>
  </si>
  <si>
    <t>MANUEL</t>
  </si>
  <si>
    <t>REYMOND</t>
  </si>
  <si>
    <t>REYVIE</t>
  </si>
  <si>
    <t>E</t>
  </si>
  <si>
    <t>LORNA</t>
  </si>
  <si>
    <t>REMY</t>
  </si>
  <si>
    <t>APOLINAR</t>
  </si>
  <si>
    <t>N.</t>
  </si>
  <si>
    <t>T</t>
  </si>
  <si>
    <t>CLARO</t>
  </si>
  <si>
    <t>CARLITO</t>
  </si>
  <si>
    <t>EDMUNDO</t>
  </si>
  <si>
    <t>FLOR</t>
  </si>
  <si>
    <t>MELENCIO</t>
  </si>
  <si>
    <t>PILILLA</t>
  </si>
  <si>
    <t>V.</t>
  </si>
  <si>
    <t>GEMINIANO</t>
  </si>
  <si>
    <t>VIRGILIO</t>
  </si>
  <si>
    <t>CATHERINE</t>
  </si>
  <si>
    <t>L</t>
  </si>
  <si>
    <t>DANILO</t>
  </si>
  <si>
    <t>ANTONIO</t>
  </si>
  <si>
    <t>TERESITA</t>
  </si>
  <si>
    <t>AMY LOU</t>
  </si>
  <si>
    <t>LELISA</t>
  </si>
  <si>
    <t>LAZARO</t>
  </si>
  <si>
    <t>JUANITO</t>
  </si>
  <si>
    <t>MINA</t>
  </si>
  <si>
    <t>H</t>
  </si>
  <si>
    <t>BENILDA</t>
  </si>
  <si>
    <t>MARITES</t>
  </si>
  <si>
    <t>JOLINA</t>
  </si>
  <si>
    <t>ESTEBAN</t>
  </si>
  <si>
    <t>BRIGIDA</t>
  </si>
  <si>
    <t>DINAH</t>
  </si>
  <si>
    <t>ESTER</t>
  </si>
  <si>
    <t>JUANITA</t>
  </si>
  <si>
    <t>WILMA</t>
  </si>
  <si>
    <t>INOCENCIO</t>
  </si>
  <si>
    <t>ELSA</t>
  </si>
  <si>
    <t>AMELITA</t>
  </si>
  <si>
    <t>PURISIMA CORAZON</t>
  </si>
  <si>
    <t>SHIRLEY</t>
  </si>
  <si>
    <t>Revenue Collection Clerk I</t>
  </si>
  <si>
    <t>Admin Aide III</t>
  </si>
  <si>
    <t>Nurse II</t>
  </si>
  <si>
    <t>Engineer I</t>
  </si>
  <si>
    <t>Supervising Administrative Officer</t>
  </si>
  <si>
    <t>Executive Asst. Iv</t>
  </si>
  <si>
    <t>Administrative Aide III</t>
  </si>
  <si>
    <t>Administrative Asst. I</t>
  </si>
  <si>
    <t>Abc President</t>
  </si>
  <si>
    <t>Sangguniang Panlungsod</t>
  </si>
  <si>
    <t>Sk President</t>
  </si>
  <si>
    <t>Casual</t>
  </si>
  <si>
    <t>Senior Labor &amp;Employment 0Fficer</t>
  </si>
  <si>
    <t>Administrative Asst. II</t>
  </si>
  <si>
    <t>Tax Mapper II</t>
  </si>
  <si>
    <t>Parking Aide Iv</t>
  </si>
  <si>
    <t>Security Guard I</t>
  </si>
  <si>
    <t>Revenue Collection Clerk II</t>
  </si>
  <si>
    <t>Administrative Aide VI</t>
  </si>
  <si>
    <t>Administrative Aide I</t>
  </si>
  <si>
    <t>Casual Employee</t>
  </si>
  <si>
    <t>Executive Asst I</t>
  </si>
  <si>
    <t>City Assessor II</t>
  </si>
  <si>
    <t>Nurse Iii</t>
  </si>
  <si>
    <t>Administrative. Asst. V</t>
  </si>
  <si>
    <t>Planning Officer Iv</t>
  </si>
  <si>
    <t>City Vice Mayor</t>
  </si>
  <si>
    <t>Executive Assistant I</t>
  </si>
  <si>
    <t>Local Legislative Staff Asst. II</t>
  </si>
  <si>
    <t>City Councilor</t>
  </si>
  <si>
    <t>Regular Casual</t>
  </si>
  <si>
    <t>Tagaytay International Conetion Center</t>
  </si>
  <si>
    <t>Trafic Aide I</t>
  </si>
  <si>
    <t>Administrative Aide</t>
  </si>
  <si>
    <t>Dentist II</t>
  </si>
  <si>
    <t>City Health Office</t>
  </si>
  <si>
    <t>Market Spervisor I</t>
  </si>
  <si>
    <t>Sambong Elementary</t>
  </si>
  <si>
    <t>Administrative Assistant V</t>
  </si>
  <si>
    <t>Picnic Grove</t>
  </si>
  <si>
    <t>Hotel Operation Specialist</t>
  </si>
  <si>
    <t>Mahogany Hotel</t>
  </si>
  <si>
    <t>Administrative Aide III (Clerk I)</t>
  </si>
  <si>
    <t>City Planning &amp; Development Office</t>
  </si>
  <si>
    <t>City Councilor II</t>
  </si>
  <si>
    <t>Daycare Worker I</t>
  </si>
  <si>
    <t>City Social Welfare Development Office</t>
  </si>
  <si>
    <t>Instructor I</t>
  </si>
  <si>
    <t>Admin Aide VI</t>
  </si>
  <si>
    <t>Draftsman II</t>
  </si>
  <si>
    <t>City Civil Registrar</t>
  </si>
  <si>
    <t>City Civil Registrar Office</t>
  </si>
  <si>
    <t>Admin Aide IV(Clerk II)</t>
  </si>
  <si>
    <t>Agriculturist B</t>
  </si>
  <si>
    <t>City Agriculture Office</t>
  </si>
  <si>
    <t>Ticket Checker</t>
  </si>
  <si>
    <t>City Treasurer'S Office</t>
  </si>
  <si>
    <t>Casual Nurse</t>
  </si>
  <si>
    <t>City Mayor'S Office</t>
  </si>
  <si>
    <t>Ticc-(Detailed Cpdo)</t>
  </si>
  <si>
    <t>City Engineer'S Office</t>
  </si>
  <si>
    <t>Budget Office</t>
  </si>
  <si>
    <t>Mayor'S Office/Detailed At General Services Office</t>
  </si>
  <si>
    <t>Tagaytay Office Of Public Safety</t>
  </si>
  <si>
    <t>Human Reasource Mgt. Office</t>
  </si>
  <si>
    <t>City Assessor'S Office</t>
  </si>
  <si>
    <t>Tops Waste Management</t>
  </si>
  <si>
    <t>Cenro</t>
  </si>
  <si>
    <t>Mayor'S Office</t>
  </si>
  <si>
    <t>Ceo/Parks And Plaza</t>
  </si>
  <si>
    <t>Office Of The City Mayor</t>
  </si>
  <si>
    <t>Ospital Ng Tagaytay(Detailed Cho)</t>
  </si>
  <si>
    <t>Vice Mayor'S Office</t>
  </si>
  <si>
    <t>General Services Office</t>
  </si>
  <si>
    <t>Gso/Detailed Rtc</t>
  </si>
  <si>
    <t>City Planning &amp;Development Office</t>
  </si>
  <si>
    <t>Picnic Groove</t>
  </si>
  <si>
    <t>Gso/Detailed Coa</t>
  </si>
  <si>
    <t>Market Enterprise/Detailed At Csu</t>
  </si>
  <si>
    <t>Tops Waste Detailed At Rescue</t>
  </si>
  <si>
    <t>City Vice Mayor'S Office</t>
  </si>
  <si>
    <t>City College Of Tagaytay</t>
  </si>
  <si>
    <t>Vice Mayor'S Office Detailed At Civil Security Unit</t>
  </si>
  <si>
    <t>Secretary To The Sangguniang Panlungsod</t>
  </si>
  <si>
    <t>Ospital Ng Tagaytay</t>
  </si>
  <si>
    <t>CTO/Detailed Civil Registry Office</t>
  </si>
  <si>
    <t>his</t>
  </si>
  <si>
    <t xml:space="preserve">her resignation </t>
  </si>
  <si>
    <t>DONE</t>
  </si>
  <si>
    <t>IGNO</t>
  </si>
  <si>
    <t>CRISTINA</t>
  </si>
  <si>
    <t>MARASIGAN</t>
  </si>
  <si>
    <t>Human Resource Management Office</t>
  </si>
  <si>
    <t>his death</t>
  </si>
  <si>
    <t>End of her term</t>
  </si>
  <si>
    <t>his optional retirement</t>
  </si>
  <si>
    <t>End of his term</t>
  </si>
  <si>
    <t>his compulsory retiremenet</t>
  </si>
  <si>
    <t xml:space="preserve">her optional retirement </t>
  </si>
  <si>
    <t>her optional retirement</t>
  </si>
  <si>
    <t>his compulsory retirement</t>
  </si>
  <si>
    <t>his Compulsory retirement</t>
  </si>
  <si>
    <t>her compulsory retirement</t>
  </si>
  <si>
    <t>CAMERO</t>
  </si>
  <si>
    <t>PEDRITO</t>
  </si>
  <si>
    <t>City Market</t>
  </si>
  <si>
    <t>EFFECTIVITY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</si>
</sst>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mmmm\ d\,\ yyyy;@"/>
    <numFmt numFmtId="165" formatCode="#,##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18">
    <dxf>
      <numFmt numFmtId="164" formatCode="[$-409]mmmm\ d\,\ yyyy;@"/>
      <alignment horizontal="center" vertical="bottom" textRotation="0" wrapText="0" indent="0" justifyLastLine="0" shrinkToFit="0" readingOrder="0"/>
    </dxf>
    <dxf>
      <numFmt numFmtId="4" formatCode="#,##0.00"/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numFmt numFmtId="165" formatCode="#,##0.000"/>
      <alignment horizontal="center" vertical="center" textRotation="0" wrapText="0" indent="0" justifyLastLine="0" shrinkToFit="0" readingOrder="0"/>
    </dxf>
    <dxf>
      <numFmt numFmtId="165" formatCode="#,##0.000"/>
      <alignment horizontal="center" vertical="center" textRotation="0" wrapText="0" indent="0" justifyLastLine="0" shrinkToFit="0" readingOrder="0"/>
    </dxf>
    <dxf>
      <numFmt numFmtId="165" formatCode="#,##0.0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numFmt numFmtId="164" formatCode="[$-409]mmmm\ d\,\ yyyy;@"/>
      <alignment horizontal="center" textRotation="0" wrapText="0" indent="0" justifyLastLine="0" shrinkToFit="0" readingOrder="0"/>
    </dxf>
    <dxf>
      <numFmt numFmtId="0" formatCode="General"/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m/d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DE2E319-C616-45DC-8EAF-EC3655D4DB76}" name="Table1" displayName="Table1" ref="A1:U74" totalsRowShown="0" headerRowDxfId="17">
  <autoFilter ref="A1:U74" xr:uid="{8DE2E319-C616-45DC-8EAF-EC3655D4DB76}"/>
  <sortState xmlns:xlrd2="http://schemas.microsoft.com/office/spreadsheetml/2017/richdata2" ref="A2:U73">
    <sortCondition ref="A1:A73"/>
  </sortState>
  <tableColumns count="21">
    <tableColumn id="1" xr3:uid="{65E073B4-C5F8-45FC-8819-B83747BF4534}" name="NO" dataDxfId="16"/>
    <tableColumn id="14" xr3:uid="{F1C2F67A-641F-495C-88E7-54103411CA02}" name="DATE CREATED" dataDxfId="15"/>
    <tableColumn id="13" xr3:uid="{249D2B87-34C3-40CE-A791-77D0E1CE7FE9}" name="Column1" dataDxfId="14"/>
    <tableColumn id="2" xr3:uid="{A36556C7-4482-4B0A-A816-EF17C4745CDE}" name="SALUTATION" dataDxfId="13"/>
    <tableColumn id="3" xr3:uid="{5B8FEFF0-4C72-4DA0-8394-99F7B08A81E8}" name="LASTNAME" dataDxfId="12"/>
    <tableColumn id="4" xr3:uid="{1A1170A9-B5DE-4714-A006-D89FB54F7329}" name="FIRSTNAME" dataDxfId="11"/>
    <tableColumn id="5" xr3:uid="{A90C806B-DD81-4FE4-B9BE-6AB2E5B70A57}" name="MIDDLE INITIAL" dataDxfId="10"/>
    <tableColumn id="6" xr3:uid="{21B19EE1-D0F7-494B-BE26-3D77096C5746}" name="FULLNAME" dataDxfId="9">
      <calculatedColumnFormula>IF(ISBLANK(Table1[[#This Row],[LASTNAME]]),"------",CONCATENATE(Table1[[#This Row],[FIRSTNAME]]," ",IF(ISBLANK(Table1[[#This Row],[MIDDLE INITIAL]]),"",LEFT(Table1[[#This Row],[MIDDLE INITIAL]],1)&amp;". "),Table1[[#This Row],[LASTNAME]]))</calculatedColumnFormula>
    </tableColumn>
    <tableColumn id="7" xr3:uid="{7A585F99-4D88-40FF-86B7-9120F6E4BD7C}" name="POSITION"/>
    <tableColumn id="8" xr3:uid="{E37954E5-FAE6-4C66-A9F2-AB58C71C124B}" name="OFFICE"/>
    <tableColumn id="9" xr3:uid="{C46DE449-33FB-4439-940A-02AF1A1D0D23}" name="DATE EMPLOYMENT" dataDxfId="8"/>
    <tableColumn id="10" xr3:uid="{7B3EB48B-0FC4-440B-BA35-10CE8EBB9301}" name="LASTDAY OF SERVICE" dataDxfId="0"/>
    <tableColumn id="15" xr3:uid="{D37695BA-AFDF-454C-A093-F6DD33247D21}" name="EFFECTIVITY DATE" dataDxfId="7"/>
    <tableColumn id="17" xr3:uid="{3B339F67-4BDB-4BEA-A663-34D1C1B203FE}" name="MONTHLY SALARY" dataDxfId="6"/>
    <tableColumn id="20" xr3:uid="{04882AAF-04A9-4B02-9519-88B5BC9AAC77}" name="VACATION LEAVE" dataDxfId="5"/>
    <tableColumn id="19" xr3:uid="{E1D3DCDD-C82F-401A-93E2-C2D0989E7C96}" name="SICK LEAVE" dataDxfId="4"/>
    <tableColumn id="21" xr3:uid="{B8613CFD-0F03-402D-82AB-FE683B50F697}" name="TOTAL LEAVE CREDITS" dataDxfId="3">
      <calculatedColumnFormula>SUM(Table1[[#This Row],[VACATION LEAVE]:[SICK LEAVE]])</calculatedColumnFormula>
    </tableColumn>
    <tableColumn id="18" xr3:uid="{A7FDD743-5329-40A9-A9B7-72ADD867E98B}" name="CONSTANT FACTOR" dataDxfId="2"/>
    <tableColumn id="22" xr3:uid="{5E7A35D9-6001-4E00-B0E9-5A93B3D31135}" name="TOTAL LEAVE BENEFITS" dataDxfId="1">
      <calculatedColumnFormula>IF(ISBLANK(Table1[[#This Row],[MONTHLY SALARY]]),"-------",PRODUCT(N2,Q2:R2))</calculatedColumnFormula>
    </tableColumn>
    <tableColumn id="11" xr3:uid="{D0CDE431-8271-4D9C-B02C-83761E2E8971}" name="REASON"/>
    <tableColumn id="12" xr3:uid="{D523A21B-925F-4C98-9410-4A2E0175CF19}" name="REMARK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2F157-0F66-44CB-99F7-25952B2CE2AB}">
  <dimension ref="A1:U74"/>
  <sheetViews>
    <sheetView tabSelected="1" topLeftCell="H3" workbookViewId="0">
      <selection activeCell="L3" sqref="L3"/>
    </sheetView>
  </sheetViews>
  <sheetFormatPr defaultRowHeight="14.4" x14ac:dyDescent="0.3"/>
  <cols>
    <col min="2" max="2" width="18.109375" customWidth="1"/>
    <col min="3" max="3" width="14.88671875" customWidth="1"/>
    <col min="4" max="4" width="14.88671875" style="1" customWidth="1"/>
    <col min="5" max="7" width="24.6640625" style="1" customWidth="1"/>
    <col min="8" max="8" width="29.33203125" style="1" bestFit="1" customWidth="1"/>
    <col min="9" max="9" width="29.77734375" bestFit="1" customWidth="1"/>
    <col min="10" max="10" width="42.44140625" bestFit="1" customWidth="1"/>
    <col min="11" max="13" width="24.6640625" style="1" customWidth="1"/>
    <col min="14" max="17" width="24.6640625" customWidth="1"/>
    <col min="18" max="20" width="24.6640625" style="1" customWidth="1"/>
    <col min="21" max="22" width="24.6640625" customWidth="1"/>
  </cols>
  <sheetData>
    <row r="1" spans="1:21" s="2" customFormat="1" x14ac:dyDescent="0.3">
      <c r="A1" s="2" t="s">
        <v>0</v>
      </c>
      <c r="B1" s="2" t="s">
        <v>12</v>
      </c>
      <c r="C1" s="2" t="s">
        <v>11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14</v>
      </c>
      <c r="M1" s="2" t="s">
        <v>294</v>
      </c>
      <c r="N1" s="3" t="s">
        <v>15</v>
      </c>
      <c r="O1" s="3" t="s">
        <v>16</v>
      </c>
      <c r="P1" s="3" t="s">
        <v>17</v>
      </c>
      <c r="Q1" s="3" t="s">
        <v>18</v>
      </c>
      <c r="R1" s="3" t="s">
        <v>19</v>
      </c>
      <c r="S1" s="3" t="s">
        <v>20</v>
      </c>
      <c r="T1" s="2" t="s">
        <v>9</v>
      </c>
      <c r="U1" s="2" t="s">
        <v>10</v>
      </c>
    </row>
    <row r="2" spans="1:21" x14ac:dyDescent="0.3">
      <c r="A2" s="2">
        <v>1</v>
      </c>
      <c r="B2" s="4">
        <v>44433</v>
      </c>
      <c r="C2" s="2" t="s">
        <v>28</v>
      </c>
      <c r="D2" s="2" t="s">
        <v>22</v>
      </c>
      <c r="E2" s="1" t="s">
        <v>29</v>
      </c>
      <c r="F2" s="1" t="s">
        <v>96</v>
      </c>
      <c r="G2" s="1" t="s">
        <v>97</v>
      </c>
      <c r="H2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LINDA G. BAYBAY</v>
      </c>
      <c r="I2" t="s">
        <v>188</v>
      </c>
      <c r="J2" t="s">
        <v>273</v>
      </c>
      <c r="K2" s="8"/>
      <c r="L2" s="8"/>
      <c r="M2" s="8"/>
      <c r="N2" s="5">
        <v>14623</v>
      </c>
      <c r="O2" s="7">
        <v>139.47499999999999</v>
      </c>
      <c r="P2" s="7">
        <v>0</v>
      </c>
      <c r="Q2" s="7">
        <f>SUM(Table1[[#This Row],[VACATION LEAVE]:[SICK LEAVE]])</f>
        <v>139.47499999999999</v>
      </c>
      <c r="R2" s="1">
        <v>4.8192699999999998E-2</v>
      </c>
      <c r="S2" s="6">
        <f>IF(ISBLANK(Table1[[#This Row],[MONTHLY SALARY]]),"-------",PRODUCT(N2,Q2:R2))</f>
        <v>98291.080321647489</v>
      </c>
      <c r="T2"/>
    </row>
    <row r="3" spans="1:21" x14ac:dyDescent="0.3">
      <c r="A3" s="2">
        <v>2</v>
      </c>
      <c r="B3" s="4">
        <v>44440</v>
      </c>
      <c r="C3" s="2" t="s">
        <v>274</v>
      </c>
      <c r="D3" s="1" t="s">
        <v>21</v>
      </c>
      <c r="E3" s="1" t="s">
        <v>30</v>
      </c>
      <c r="F3" s="1" t="s">
        <v>98</v>
      </c>
      <c r="G3" s="1" t="s">
        <v>99</v>
      </c>
      <c r="H3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JUDY ANN B. ALCANTARA</v>
      </c>
      <c r="I3" t="s">
        <v>189</v>
      </c>
      <c r="J3" t="s">
        <v>246</v>
      </c>
      <c r="K3" s="8">
        <v>42552</v>
      </c>
      <c r="L3" s="8">
        <v>44407</v>
      </c>
      <c r="M3" s="8">
        <v>44409</v>
      </c>
      <c r="N3" s="5">
        <v>12893</v>
      </c>
      <c r="O3" s="7">
        <v>29.472999999999999</v>
      </c>
      <c r="P3" s="7">
        <v>62.25</v>
      </c>
      <c r="Q3" s="7">
        <f>SUM(Table1[[#This Row],[VACATION LEAVE]:[SICK LEAVE]])</f>
        <v>91.722999999999999</v>
      </c>
      <c r="R3" s="1">
        <v>4.8192699999999998E-2</v>
      </c>
      <c r="S3" s="6">
        <f>IF(ISBLANK(Table1[[#This Row],[MONTHLY SALARY]]),"-------",PRODUCT(N3,Q3:R3))</f>
        <v>56991.946731935299</v>
      </c>
      <c r="T3" t="s">
        <v>275</v>
      </c>
      <c r="U3" t="s">
        <v>276</v>
      </c>
    </row>
    <row r="4" spans="1:21" x14ac:dyDescent="0.3">
      <c r="A4" s="2">
        <v>3</v>
      </c>
      <c r="B4" s="4">
        <v>44440</v>
      </c>
      <c r="C4" s="2" t="s">
        <v>274</v>
      </c>
      <c r="D4" s="1" t="s">
        <v>23</v>
      </c>
      <c r="E4" s="1" t="s">
        <v>31</v>
      </c>
      <c r="F4" s="1" t="s">
        <v>100</v>
      </c>
      <c r="G4" s="1" t="s">
        <v>99</v>
      </c>
      <c r="H4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REGINALDO JR. B. BUNGCASAN</v>
      </c>
      <c r="I4" t="s">
        <v>189</v>
      </c>
      <c r="J4" t="s">
        <v>247</v>
      </c>
      <c r="K4" s="8"/>
      <c r="L4" s="8"/>
      <c r="M4" s="8"/>
      <c r="N4" s="5">
        <v>12893</v>
      </c>
      <c r="O4" s="7">
        <v>1.663</v>
      </c>
      <c r="P4" s="7">
        <v>55.207999999999998</v>
      </c>
      <c r="Q4" s="7">
        <f>SUM(Table1[[#This Row],[VACATION LEAVE]:[SICK LEAVE]])</f>
        <v>56.870999999999995</v>
      </c>
      <c r="R4" s="1">
        <v>4.8192699999999998E-2</v>
      </c>
      <c r="S4" s="6">
        <f>IF(ISBLANK(Table1[[#This Row],[MONTHLY SALARY]]),"-------",PRODUCT(N4,Q4:R4))</f>
        <v>35336.709468638095</v>
      </c>
      <c r="T4"/>
    </row>
    <row r="5" spans="1:21" x14ac:dyDescent="0.3">
      <c r="A5" s="2">
        <v>4</v>
      </c>
      <c r="B5" s="4">
        <v>44440</v>
      </c>
      <c r="C5" s="2" t="s">
        <v>28</v>
      </c>
      <c r="D5" s="1" t="s">
        <v>22</v>
      </c>
      <c r="E5" s="1" t="s">
        <v>32</v>
      </c>
      <c r="F5" s="1" t="s">
        <v>101</v>
      </c>
      <c r="G5" s="1" t="s">
        <v>102</v>
      </c>
      <c r="H5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GRACITA  S. ALMARAREZ</v>
      </c>
      <c r="I5" t="s">
        <v>190</v>
      </c>
      <c r="J5" t="s">
        <v>223</v>
      </c>
      <c r="K5" s="8"/>
      <c r="L5" s="8"/>
      <c r="M5" s="8"/>
      <c r="N5" s="5">
        <v>32255</v>
      </c>
      <c r="O5" s="7">
        <v>428.40499999999997</v>
      </c>
      <c r="P5" s="7">
        <v>0</v>
      </c>
      <c r="Q5" s="7">
        <f>SUM(Table1[[#This Row],[VACATION LEAVE]:[SICK LEAVE]])</f>
        <v>428.40499999999997</v>
      </c>
      <c r="R5" s="1">
        <v>4.8192699999999998E-2</v>
      </c>
      <c r="S5" s="6">
        <f>IF(ISBLANK(Table1[[#This Row],[MONTHLY SALARY]]),"-------",PRODUCT(N5,Q5:R5))</f>
        <v>665936.52497109235</v>
      </c>
      <c r="T5"/>
    </row>
    <row r="6" spans="1:21" x14ac:dyDescent="0.3">
      <c r="A6" s="2">
        <v>5</v>
      </c>
      <c r="B6" s="4">
        <v>44440</v>
      </c>
      <c r="C6" s="2" t="s">
        <v>274</v>
      </c>
      <c r="D6" s="1" t="s">
        <v>23</v>
      </c>
      <c r="E6" s="1" t="s">
        <v>33</v>
      </c>
      <c r="F6" s="1" t="s">
        <v>61</v>
      </c>
      <c r="G6" s="1" t="s">
        <v>97</v>
      </c>
      <c r="H6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AMBION G. PRISCO</v>
      </c>
      <c r="I6" t="s">
        <v>191</v>
      </c>
      <c r="J6" t="s">
        <v>248</v>
      </c>
      <c r="K6" s="8"/>
      <c r="L6" s="8"/>
      <c r="M6" s="8"/>
      <c r="N6" s="5">
        <v>25019</v>
      </c>
      <c r="O6" s="7">
        <v>147.26400000000001</v>
      </c>
      <c r="P6" s="7">
        <v>0</v>
      </c>
      <c r="Q6" s="7">
        <f>SUM(Table1[[#This Row],[VACATION LEAVE]:[SICK LEAVE]])</f>
        <v>147.26400000000001</v>
      </c>
      <c r="R6" s="1">
        <v>4.8192699999999998E-2</v>
      </c>
      <c r="S6" s="6">
        <f>IF(ISBLANK(Table1[[#This Row],[MONTHLY SALARY]]),"-------",PRODUCT(N6,Q6:R6))</f>
        <v>177561.08826568321</v>
      </c>
      <c r="T6"/>
    </row>
    <row r="7" spans="1:21" x14ac:dyDescent="0.3">
      <c r="A7" s="2">
        <v>6</v>
      </c>
      <c r="B7" s="4">
        <v>44454</v>
      </c>
      <c r="C7" s="2" t="s">
        <v>274</v>
      </c>
      <c r="D7" s="1" t="s">
        <v>23</v>
      </c>
      <c r="E7" s="1" t="s">
        <v>34</v>
      </c>
      <c r="F7" s="1" t="s">
        <v>103</v>
      </c>
      <c r="G7" s="1" t="s">
        <v>104</v>
      </c>
      <c r="H7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ALFREDO C. DIMAPILIS</v>
      </c>
      <c r="I7" t="s">
        <v>192</v>
      </c>
      <c r="J7" t="s">
        <v>249</v>
      </c>
      <c r="K7" s="8"/>
      <c r="L7" s="8"/>
      <c r="M7" s="8"/>
      <c r="N7" s="5">
        <v>64994</v>
      </c>
      <c r="O7" s="7">
        <v>290.08</v>
      </c>
      <c r="P7" s="7">
        <v>453.97399999999999</v>
      </c>
      <c r="Q7" s="7">
        <f>SUM(Table1[[#This Row],[VACATION LEAVE]:[SICK LEAVE]])</f>
        <v>744.05399999999997</v>
      </c>
      <c r="R7" s="1">
        <v>4.8192699999999998E-2</v>
      </c>
      <c r="S7" s="6">
        <f>IF(ISBLANK(Table1[[#This Row],[MONTHLY SALARY]]),"-------",PRODUCT(N7,Q7:R7))</f>
        <v>2330552.9805497653</v>
      </c>
      <c r="T7"/>
    </row>
    <row r="8" spans="1:21" x14ac:dyDescent="0.3">
      <c r="A8" s="2">
        <v>7</v>
      </c>
      <c r="B8" s="4">
        <v>44483</v>
      </c>
      <c r="C8" s="2" t="s">
        <v>28</v>
      </c>
      <c r="D8" s="1" t="s">
        <v>22</v>
      </c>
      <c r="E8" s="1" t="s">
        <v>35</v>
      </c>
      <c r="F8" s="1" t="s">
        <v>105</v>
      </c>
      <c r="G8" s="1" t="s">
        <v>106</v>
      </c>
      <c r="H8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PACITA Z. AQUINO</v>
      </c>
      <c r="I8" t="s">
        <v>193</v>
      </c>
      <c r="J8" t="s">
        <v>250</v>
      </c>
      <c r="K8" s="8">
        <v>41456</v>
      </c>
      <c r="L8" s="8"/>
      <c r="M8" s="8"/>
      <c r="N8" s="5">
        <v>64994</v>
      </c>
      <c r="O8" s="7">
        <v>84.957999999999998</v>
      </c>
      <c r="P8" s="7">
        <v>119.958</v>
      </c>
      <c r="Q8" s="7">
        <f>SUM(Table1[[#This Row],[VACATION LEAVE]:[SICK LEAVE]])</f>
        <v>204.916</v>
      </c>
      <c r="R8" s="1">
        <v>4.8192699999999998E-2</v>
      </c>
      <c r="S8" s="6">
        <f>IF(ISBLANK(Table1[[#This Row],[MONTHLY SALARY]]),"-------",PRODUCT(N8,Q8:R8))</f>
        <v>641845.34262612078</v>
      </c>
      <c r="T8"/>
    </row>
    <row r="9" spans="1:21" x14ac:dyDescent="0.3">
      <c r="A9" s="2">
        <v>8</v>
      </c>
      <c r="B9" s="4">
        <v>44483</v>
      </c>
      <c r="C9" s="2" t="s">
        <v>28</v>
      </c>
      <c r="D9" s="1" t="s">
        <v>22</v>
      </c>
      <c r="E9" s="1" t="s">
        <v>36</v>
      </c>
      <c r="F9" s="1" t="s">
        <v>107</v>
      </c>
      <c r="G9" s="1" t="s">
        <v>108</v>
      </c>
      <c r="H9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MERCED M. BAYOT</v>
      </c>
      <c r="I9" t="s">
        <v>194</v>
      </c>
      <c r="J9" t="s">
        <v>251</v>
      </c>
      <c r="K9" s="8"/>
      <c r="L9" s="8"/>
      <c r="M9" s="8"/>
      <c r="N9" s="5">
        <v>12893</v>
      </c>
      <c r="O9" s="7">
        <v>65.537000000000006</v>
      </c>
      <c r="P9" s="7">
        <v>258.75</v>
      </c>
      <c r="Q9" s="7">
        <f>SUM(Table1[[#This Row],[VACATION LEAVE]:[SICK LEAVE]])</f>
        <v>324.28700000000003</v>
      </c>
      <c r="R9" s="1">
        <v>4.8192699999999998E-2</v>
      </c>
      <c r="S9" s="6">
        <f>IF(ISBLANK(Table1[[#This Row],[MONTHLY SALARY]]),"-------",PRODUCT(N9,Q9:R9))</f>
        <v>201495.23489047572</v>
      </c>
      <c r="T9"/>
    </row>
    <row r="10" spans="1:21" x14ac:dyDescent="0.3">
      <c r="A10" s="2">
        <v>9</v>
      </c>
      <c r="B10" s="4" t="s">
        <v>24</v>
      </c>
      <c r="C10" s="2" t="s">
        <v>28</v>
      </c>
      <c r="D10" s="1" t="s">
        <v>22</v>
      </c>
      <c r="E10" s="1" t="s">
        <v>37</v>
      </c>
      <c r="F10" s="1" t="s">
        <v>109</v>
      </c>
      <c r="G10" s="1" t="s">
        <v>110</v>
      </c>
      <c r="H10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MARIA CORAZON P. CABOTE</v>
      </c>
      <c r="I10" t="s">
        <v>195</v>
      </c>
      <c r="J10" t="s">
        <v>252</v>
      </c>
      <c r="K10" s="8"/>
      <c r="L10" s="8"/>
      <c r="M10" s="8"/>
      <c r="N10" s="5">
        <v>16320</v>
      </c>
      <c r="O10" s="7">
        <v>18.795999999999999</v>
      </c>
      <c r="P10" s="7"/>
      <c r="Q10" s="7">
        <f>SUM(Table1[[#This Row],[VACATION LEAVE]:[SICK LEAVE]])</f>
        <v>18.795999999999999</v>
      </c>
      <c r="R10" s="1">
        <v>4.8192699999999998E-2</v>
      </c>
      <c r="S10" s="6">
        <f>IF(ISBLANK(Table1[[#This Row],[MONTHLY SALARY]]),"-------",PRODUCT(N10,Q10:R10))</f>
        <v>14783.145423743998</v>
      </c>
      <c r="T10"/>
    </row>
    <row r="11" spans="1:21" x14ac:dyDescent="0.3">
      <c r="A11" s="2">
        <v>10</v>
      </c>
      <c r="B11" s="4">
        <v>44508</v>
      </c>
      <c r="C11" s="2" t="s">
        <v>274</v>
      </c>
      <c r="D11" s="1" t="s">
        <v>25</v>
      </c>
      <c r="E11" s="1" t="s">
        <v>38</v>
      </c>
      <c r="F11" s="1" t="s">
        <v>111</v>
      </c>
      <c r="G11" s="1" t="s">
        <v>99</v>
      </c>
      <c r="H11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NATHANIEL B. BURGOS</v>
      </c>
      <c r="I11" t="s">
        <v>196</v>
      </c>
      <c r="J11" t="s">
        <v>197</v>
      </c>
      <c r="K11" s="8"/>
      <c r="L11" s="8"/>
      <c r="M11" s="8"/>
      <c r="N11" s="5">
        <v>93942</v>
      </c>
      <c r="O11" s="7">
        <v>22</v>
      </c>
      <c r="P11" s="7">
        <v>22</v>
      </c>
      <c r="Q11" s="7">
        <f>SUM(Table1[[#This Row],[VACATION LEAVE]:[SICK LEAVE]])</f>
        <v>44</v>
      </c>
      <c r="R11" s="1">
        <v>4.8192699999999998E-2</v>
      </c>
      <c r="S11" s="6">
        <f>IF(ISBLANK(Table1[[#This Row],[MONTHLY SALARY]]),"-------",PRODUCT(N11,Q11:R11))</f>
        <v>199202.01942959998</v>
      </c>
      <c r="T11"/>
    </row>
    <row r="12" spans="1:21" x14ac:dyDescent="0.3">
      <c r="A12" s="2">
        <v>11</v>
      </c>
      <c r="B12" s="4">
        <v>44508</v>
      </c>
      <c r="C12" s="2" t="s">
        <v>28</v>
      </c>
      <c r="D12" s="1" t="s">
        <v>25</v>
      </c>
      <c r="E12" s="1" t="s">
        <v>39</v>
      </c>
      <c r="F12" s="1" t="s">
        <v>112</v>
      </c>
      <c r="G12" s="1" t="s">
        <v>113</v>
      </c>
      <c r="H12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LOIS ANDREA  R. PALO</v>
      </c>
      <c r="I12" t="s">
        <v>198</v>
      </c>
      <c r="J12" t="s">
        <v>197</v>
      </c>
      <c r="K12" s="8"/>
      <c r="L12" s="8"/>
      <c r="M12" s="8"/>
      <c r="N12" s="5">
        <v>93942</v>
      </c>
      <c r="O12" s="7">
        <v>26.875</v>
      </c>
      <c r="P12" s="7">
        <v>26.875</v>
      </c>
      <c r="Q12" s="7">
        <f>SUM(Table1[[#This Row],[VACATION LEAVE]:[SICK LEAVE]])</f>
        <v>53.75</v>
      </c>
      <c r="R12" s="1">
        <v>4.8192699999999998E-2</v>
      </c>
      <c r="S12" s="6">
        <f>IF(ISBLANK(Table1[[#This Row],[MONTHLY SALARY]]),"-------",PRODUCT(N12,Q12:R12))</f>
        <v>243343.37600774999</v>
      </c>
      <c r="T12"/>
    </row>
    <row r="13" spans="1:21" x14ac:dyDescent="0.3">
      <c r="A13" s="2">
        <v>12</v>
      </c>
      <c r="B13" s="4">
        <v>44525</v>
      </c>
      <c r="C13" s="2" t="s">
        <v>28</v>
      </c>
      <c r="D13" s="1" t="s">
        <v>22</v>
      </c>
      <c r="E13" s="1" t="s">
        <v>41</v>
      </c>
      <c r="F13" s="1" t="s">
        <v>115</v>
      </c>
      <c r="G13" s="1" t="s">
        <v>13</v>
      </c>
      <c r="H13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DELIA D. BROQUEZA</v>
      </c>
      <c r="I13" t="s">
        <v>200</v>
      </c>
      <c r="J13" t="s">
        <v>246</v>
      </c>
      <c r="K13" s="8"/>
      <c r="L13" s="8"/>
      <c r="M13" s="8"/>
      <c r="N13" s="5">
        <v>8713</v>
      </c>
      <c r="O13" s="7">
        <v>43.15</v>
      </c>
      <c r="P13" s="7">
        <v>75.8</v>
      </c>
      <c r="Q13" s="7">
        <f>SUM(Table1[[#This Row],[VACATION LEAVE]:[SICK LEAVE]])</f>
        <v>118.94999999999999</v>
      </c>
      <c r="R13" s="1">
        <v>4.8192699999999998E-2</v>
      </c>
      <c r="S13" s="6">
        <f>IF(ISBLANK(Table1[[#This Row],[MONTHLY SALARY]]),"-------",PRODUCT(N13,Q13:R13))</f>
        <v>49947.461267144994</v>
      </c>
      <c r="T13"/>
    </row>
    <row r="14" spans="1:21" x14ac:dyDescent="0.3">
      <c r="A14" s="2">
        <v>13</v>
      </c>
      <c r="B14" s="4">
        <v>44532</v>
      </c>
      <c r="C14" s="2" t="s">
        <v>28</v>
      </c>
      <c r="D14" s="1" t="s">
        <v>22</v>
      </c>
      <c r="E14" s="1" t="s">
        <v>42</v>
      </c>
      <c r="F14" s="1" t="s">
        <v>116</v>
      </c>
      <c r="G14" s="1" t="s">
        <v>117</v>
      </c>
      <c r="H14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TEOFILA A. PARAS</v>
      </c>
      <c r="I14" t="s">
        <v>201</v>
      </c>
      <c r="J14" t="s">
        <v>248</v>
      </c>
      <c r="K14" s="8"/>
      <c r="L14" s="8"/>
      <c r="M14" s="8"/>
      <c r="N14" s="5">
        <v>17338</v>
      </c>
      <c r="O14" s="7">
        <v>59.253</v>
      </c>
      <c r="P14" s="7">
        <v>99.167000000000002</v>
      </c>
      <c r="Q14" s="7">
        <f>SUM(Table1[[#This Row],[VACATION LEAVE]:[SICK LEAVE]])</f>
        <v>158.42000000000002</v>
      </c>
      <c r="R14" s="1">
        <v>4.8192699999999998E-2</v>
      </c>
      <c r="S14" s="6">
        <f>IF(ISBLANK(Table1[[#This Row],[MONTHLY SALARY]]),"-------",PRODUCT(N14,Q14:R14))</f>
        <v>132370.21246449201</v>
      </c>
      <c r="T14"/>
    </row>
    <row r="15" spans="1:21" x14ac:dyDescent="0.3">
      <c r="A15" s="2">
        <v>14</v>
      </c>
      <c r="B15" s="4">
        <v>44532</v>
      </c>
      <c r="C15" s="2" t="s">
        <v>274</v>
      </c>
      <c r="D15" s="1" t="s">
        <v>23</v>
      </c>
      <c r="E15" s="1" t="s">
        <v>43</v>
      </c>
      <c r="F15" s="1" t="s">
        <v>118</v>
      </c>
      <c r="G15" s="1" t="s">
        <v>119</v>
      </c>
      <c r="H15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MARCOS NOEL A. CORTEZ</v>
      </c>
      <c r="I15" t="s">
        <v>202</v>
      </c>
      <c r="J15" t="s">
        <v>253</v>
      </c>
      <c r="K15" s="8"/>
      <c r="L15" s="8"/>
      <c r="M15" s="8"/>
      <c r="N15" s="5">
        <v>32255</v>
      </c>
      <c r="O15" s="7">
        <v>16.257999999999999</v>
      </c>
      <c r="P15" s="7">
        <v>198.73699999999999</v>
      </c>
      <c r="Q15" s="7">
        <f>SUM(Table1[[#This Row],[VACATION LEAVE]:[SICK LEAVE]])</f>
        <v>214.995</v>
      </c>
      <c r="R15" s="1">
        <v>4.8192699999999998E-2</v>
      </c>
      <c r="S15" s="6">
        <f>IF(ISBLANK(Table1[[#This Row],[MONTHLY SALARY]]),"-------",PRODUCT(N15,Q15:R15))</f>
        <v>334200.16849980754</v>
      </c>
      <c r="T15"/>
    </row>
    <row r="16" spans="1:21" x14ac:dyDescent="0.3">
      <c r="A16" s="2">
        <v>15</v>
      </c>
      <c r="B16" s="4">
        <v>44586</v>
      </c>
      <c r="C16" s="2" t="s">
        <v>274</v>
      </c>
      <c r="D16" s="1" t="s">
        <v>23</v>
      </c>
      <c r="E16" s="1" t="s">
        <v>44</v>
      </c>
      <c r="F16" s="1" t="s">
        <v>120</v>
      </c>
      <c r="G16" s="1" t="s">
        <v>121</v>
      </c>
      <c r="H16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ROMEO B. MENDOZA</v>
      </c>
      <c r="I16" t="s">
        <v>203</v>
      </c>
      <c r="J16" t="s">
        <v>254</v>
      </c>
      <c r="K16" s="8">
        <v>40026</v>
      </c>
      <c r="L16" s="8"/>
      <c r="M16" s="8">
        <v>44409</v>
      </c>
      <c r="N16" s="5">
        <v>16320</v>
      </c>
      <c r="O16" s="7">
        <v>42.085999999999999</v>
      </c>
      <c r="P16" s="7">
        <v>153.75</v>
      </c>
      <c r="Q16" s="7">
        <f>SUM(Table1[[#This Row],[VACATION LEAVE]:[SICK LEAVE]])</f>
        <v>195.83600000000001</v>
      </c>
      <c r="R16" s="1">
        <v>4.8192699999999998E-2</v>
      </c>
      <c r="S16" s="6">
        <f>IF(ISBLANK(Table1[[#This Row],[MONTHLY SALARY]]),"-------",PRODUCT(N16,Q16:R16))</f>
        <v>154025.966546304</v>
      </c>
      <c r="T16" t="s">
        <v>283</v>
      </c>
    </row>
    <row r="17" spans="1:20" x14ac:dyDescent="0.3">
      <c r="A17" s="2">
        <v>16</v>
      </c>
      <c r="B17" s="4">
        <v>44595</v>
      </c>
      <c r="C17" s="2" t="s">
        <v>28</v>
      </c>
      <c r="D17" s="1" t="s">
        <v>22</v>
      </c>
      <c r="E17" s="1" t="s">
        <v>45</v>
      </c>
      <c r="F17" s="1" t="s">
        <v>122</v>
      </c>
      <c r="G17" s="1" t="s">
        <v>123</v>
      </c>
      <c r="H17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JUANITA  G. ANAY</v>
      </c>
      <c r="I17" t="s">
        <v>199</v>
      </c>
      <c r="J17" t="s">
        <v>255</v>
      </c>
      <c r="K17" s="8">
        <v>43647</v>
      </c>
      <c r="L17" s="8"/>
      <c r="M17" s="8">
        <v>44373</v>
      </c>
      <c r="N17" s="5">
        <v>11374</v>
      </c>
      <c r="O17" s="7">
        <v>21.792000000000002</v>
      </c>
      <c r="P17" s="7">
        <v>24.542000000000002</v>
      </c>
      <c r="Q17" s="7">
        <f>SUM(Table1[[#This Row],[VACATION LEAVE]:[SICK LEAVE]])</f>
        <v>46.334000000000003</v>
      </c>
      <c r="R17" s="1">
        <v>4.8192699999999998E-2</v>
      </c>
      <c r="S17" s="6">
        <f>IF(ISBLANK(Table1[[#This Row],[MONTHLY SALARY]]),"-------",PRODUCT(N17,Q17:R17))</f>
        <v>25397.693429913204</v>
      </c>
      <c r="T17" t="s">
        <v>290</v>
      </c>
    </row>
    <row r="18" spans="1:20" x14ac:dyDescent="0.3">
      <c r="A18" s="2">
        <v>17</v>
      </c>
      <c r="B18" s="4">
        <v>44595</v>
      </c>
      <c r="C18" s="2" t="s">
        <v>28</v>
      </c>
      <c r="D18" s="1" t="s">
        <v>21</v>
      </c>
      <c r="E18" s="1" t="s">
        <v>46</v>
      </c>
      <c r="F18" s="1" t="s">
        <v>124</v>
      </c>
      <c r="G18" s="1" t="s">
        <v>125</v>
      </c>
      <c r="H18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BELEN C. DE CASTO</v>
      </c>
      <c r="I18" t="s">
        <v>204</v>
      </c>
      <c r="J18" t="s">
        <v>256</v>
      </c>
      <c r="K18" s="8">
        <v>34641</v>
      </c>
      <c r="L18" s="8"/>
      <c r="M18" s="8"/>
      <c r="N18" s="5">
        <v>12463</v>
      </c>
      <c r="O18" s="7">
        <v>111.77500000000001</v>
      </c>
      <c r="P18" s="7">
        <v>84.284999999999997</v>
      </c>
      <c r="Q18" s="7">
        <f>SUM(Table1[[#This Row],[VACATION LEAVE]:[SICK LEAVE]])</f>
        <v>196.06</v>
      </c>
      <c r="R18" s="1">
        <v>4.8192699999999998E-2</v>
      </c>
      <c r="S18" s="6">
        <f>IF(ISBLANK(Table1[[#This Row],[MONTHLY SALARY]]),"-------",PRODUCT(N18,Q18:R18))</f>
        <v>117758.65907680601</v>
      </c>
      <c r="T18"/>
    </row>
    <row r="19" spans="1:20" x14ac:dyDescent="0.3">
      <c r="A19" s="2">
        <v>18</v>
      </c>
      <c r="B19" s="4">
        <v>43868</v>
      </c>
      <c r="C19" s="2" t="s">
        <v>28</v>
      </c>
      <c r="D19" s="1" t="s">
        <v>22</v>
      </c>
      <c r="E19" s="1" t="s">
        <v>47</v>
      </c>
      <c r="F19" s="1" t="s">
        <v>126</v>
      </c>
      <c r="G19" s="1" t="s">
        <v>119</v>
      </c>
      <c r="H19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SONIA A. VERGARA</v>
      </c>
      <c r="I19" t="s">
        <v>205</v>
      </c>
      <c r="J19" t="s">
        <v>244</v>
      </c>
      <c r="K19" s="8"/>
      <c r="L19" s="8"/>
      <c r="M19" s="8"/>
      <c r="N19" s="5">
        <v>12394</v>
      </c>
      <c r="O19" s="7">
        <v>0</v>
      </c>
      <c r="P19" s="7">
        <v>56.667000000000002</v>
      </c>
      <c r="Q19" s="7">
        <f>SUM(Table1[[#This Row],[VACATION LEAVE]:[SICK LEAVE]])</f>
        <v>56.667000000000002</v>
      </c>
      <c r="R19" s="1">
        <v>4.8192699999999998E-2</v>
      </c>
      <c r="S19" s="6">
        <f>IF(ISBLANK(Table1[[#This Row],[MONTHLY SALARY]]),"-------",PRODUCT(N19,Q19:R19))</f>
        <v>33847.217448774602</v>
      </c>
      <c r="T19"/>
    </row>
    <row r="20" spans="1:20" x14ac:dyDescent="0.3">
      <c r="A20" s="2">
        <v>19</v>
      </c>
      <c r="B20" s="4">
        <v>44600</v>
      </c>
      <c r="C20" s="2" t="s">
        <v>28</v>
      </c>
      <c r="D20" s="1" t="s">
        <v>22</v>
      </c>
      <c r="E20" s="1" t="s">
        <v>48</v>
      </c>
      <c r="F20" s="1" t="s">
        <v>127</v>
      </c>
      <c r="G20" s="1" t="s">
        <v>113</v>
      </c>
      <c r="H20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EMMA R. JAVIER</v>
      </c>
      <c r="I20" t="s">
        <v>206</v>
      </c>
      <c r="J20" t="s">
        <v>244</v>
      </c>
      <c r="K20" s="8">
        <v>29814</v>
      </c>
      <c r="L20" s="8"/>
      <c r="M20" s="8"/>
      <c r="N20" s="5">
        <v>16280</v>
      </c>
      <c r="O20" s="7">
        <v>158.69999999999999</v>
      </c>
      <c r="P20" s="7">
        <v>119.25</v>
      </c>
      <c r="Q20" s="7">
        <f>SUM(Table1[[#This Row],[VACATION LEAVE]:[SICK LEAVE]])</f>
        <v>277.95</v>
      </c>
      <c r="R20" s="1">
        <v>4.8192699999999998E-2</v>
      </c>
      <c r="S20" s="6">
        <f>IF(ISBLANK(Table1[[#This Row],[MONTHLY SALARY]]),"-------",PRODUCT(N20,Q20:R20))</f>
        <v>218073.22051019999</v>
      </c>
      <c r="T20"/>
    </row>
    <row r="21" spans="1:20" x14ac:dyDescent="0.3">
      <c r="A21" s="2">
        <v>20</v>
      </c>
      <c r="B21" s="4">
        <v>44623</v>
      </c>
      <c r="C21" s="2" t="s">
        <v>28</v>
      </c>
      <c r="D21" s="1" t="s">
        <v>22</v>
      </c>
      <c r="E21" s="1" t="s">
        <v>49</v>
      </c>
      <c r="F21" s="1" t="s">
        <v>128</v>
      </c>
      <c r="G21" s="1" t="s">
        <v>129</v>
      </c>
      <c r="H21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EDWIN D. MONTENEGRO</v>
      </c>
      <c r="I21" t="s">
        <v>207</v>
      </c>
      <c r="J21" t="s">
        <v>257</v>
      </c>
      <c r="K21" s="8">
        <v>35156</v>
      </c>
      <c r="L21" s="8"/>
      <c r="M21" s="8">
        <v>44228</v>
      </c>
      <c r="N21" s="5">
        <v>11527</v>
      </c>
      <c r="O21" s="7">
        <v>10.586</v>
      </c>
      <c r="P21" s="7">
        <v>98.075000000000003</v>
      </c>
      <c r="Q21" s="7">
        <f>SUM(Table1[[#This Row],[VACATION LEAVE]:[SICK LEAVE]])</f>
        <v>108.661</v>
      </c>
      <c r="R21" s="1">
        <v>4.8192699999999998E-2</v>
      </c>
      <c r="S21" s="6">
        <f>IF(ISBLANK(Table1[[#This Row],[MONTHLY SALARY]]),"-------",PRODUCT(N21,Q21:R21))</f>
        <v>60363.060217366903</v>
      </c>
      <c r="T21" t="s">
        <v>283</v>
      </c>
    </row>
    <row r="22" spans="1:20" x14ac:dyDescent="0.3">
      <c r="A22" s="2">
        <v>21</v>
      </c>
      <c r="B22" s="4">
        <v>44623</v>
      </c>
      <c r="C22" s="2" t="s">
        <v>274</v>
      </c>
      <c r="D22" s="1" t="s">
        <v>23</v>
      </c>
      <c r="E22" s="1" t="s">
        <v>50</v>
      </c>
      <c r="F22" s="1" t="s">
        <v>130</v>
      </c>
      <c r="G22" s="1" t="s">
        <v>99</v>
      </c>
      <c r="H22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MARIANITO B. VILLANUEVA</v>
      </c>
      <c r="I22" t="s">
        <v>208</v>
      </c>
      <c r="J22" t="s">
        <v>255</v>
      </c>
      <c r="K22" s="8">
        <v>43101</v>
      </c>
      <c r="L22" s="8"/>
      <c r="M22" s="8">
        <v>44380</v>
      </c>
      <c r="N22" s="5">
        <v>11374</v>
      </c>
      <c r="O22" s="7">
        <v>24.795999999999999</v>
      </c>
      <c r="P22" s="7">
        <v>34.332999999999998</v>
      </c>
      <c r="Q22" s="7">
        <f>SUM(Table1[[#This Row],[VACATION LEAVE]:[SICK LEAVE]])</f>
        <v>59.128999999999998</v>
      </c>
      <c r="R22" s="1">
        <v>4.8192699999999998E-2</v>
      </c>
      <c r="S22" s="6">
        <f>IF(ISBLANK(Table1[[#This Row],[MONTHLY SALARY]]),"-------",PRODUCT(N22,Q22:R22))</f>
        <v>32411.192964504196</v>
      </c>
      <c r="T22" t="s">
        <v>285</v>
      </c>
    </row>
    <row r="23" spans="1:20" x14ac:dyDescent="0.3">
      <c r="A23" s="2">
        <v>22</v>
      </c>
      <c r="B23" s="4">
        <v>44624</v>
      </c>
      <c r="C23" s="2" t="s">
        <v>274</v>
      </c>
      <c r="D23" s="1" t="s">
        <v>23</v>
      </c>
      <c r="E23" s="1" t="s">
        <v>51</v>
      </c>
      <c r="F23" s="1" t="s">
        <v>131</v>
      </c>
      <c r="G23" s="1" t="s">
        <v>132</v>
      </c>
      <c r="H23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Alexander t. Zaide</v>
      </c>
      <c r="I23" t="s">
        <v>209</v>
      </c>
      <c r="J23" t="s">
        <v>256</v>
      </c>
      <c r="K23" s="8">
        <v>43709</v>
      </c>
      <c r="L23" s="8"/>
      <c r="M23" s="8">
        <v>44371</v>
      </c>
      <c r="N23" s="5">
        <v>29259</v>
      </c>
      <c r="O23" s="7">
        <v>22.207999999999998</v>
      </c>
      <c r="P23" s="7">
        <v>27.207999999999998</v>
      </c>
      <c r="Q23" s="7">
        <f>SUM(Table1[[#This Row],[VACATION LEAVE]:[SICK LEAVE]])</f>
        <v>49.415999999999997</v>
      </c>
      <c r="R23" s="1">
        <v>4.8192699999999998E-2</v>
      </c>
      <c r="S23" s="6">
        <f>IF(ISBLANK(Table1[[#This Row],[MONTHLY SALARY]]),"-------",PRODUCT(N23,Q23:R23))</f>
        <v>69680.029462768798</v>
      </c>
      <c r="T23" t="s">
        <v>281</v>
      </c>
    </row>
    <row r="24" spans="1:20" x14ac:dyDescent="0.3">
      <c r="A24" s="2">
        <v>23</v>
      </c>
      <c r="B24" s="4">
        <v>44634</v>
      </c>
      <c r="C24" s="2" t="s">
        <v>274</v>
      </c>
      <c r="D24" s="1" t="s">
        <v>26</v>
      </c>
      <c r="E24" s="1" t="s">
        <v>52</v>
      </c>
      <c r="F24" s="1" t="s">
        <v>133</v>
      </c>
      <c r="G24" s="1" t="s">
        <v>108</v>
      </c>
      <c r="H24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GREGORIO M. MONREAL</v>
      </c>
      <c r="I24" t="s">
        <v>210</v>
      </c>
      <c r="J24" t="s">
        <v>253</v>
      </c>
      <c r="K24" s="8">
        <v>35384</v>
      </c>
      <c r="L24" s="8"/>
      <c r="M24" s="8">
        <v>44633</v>
      </c>
      <c r="N24" s="5">
        <v>107239</v>
      </c>
      <c r="O24" s="7">
        <v>214.488</v>
      </c>
      <c r="P24" s="7">
        <v>357.29199999999997</v>
      </c>
      <c r="Q24" s="7">
        <f>SUM(Table1[[#This Row],[VACATION LEAVE]:[SICK LEAVE]])</f>
        <v>571.78</v>
      </c>
      <c r="R24" s="1">
        <v>4.8192699999999998E-2</v>
      </c>
      <c r="S24" s="6">
        <f>IF(ISBLANK(Table1[[#This Row],[MONTHLY SALARY]]),"-------",PRODUCT(N24,Q24:R24))</f>
        <v>2955037.3483014335</v>
      </c>
      <c r="T24" t="s">
        <v>285</v>
      </c>
    </row>
    <row r="25" spans="1:20" x14ac:dyDescent="0.3">
      <c r="A25" s="2">
        <v>24</v>
      </c>
      <c r="B25" s="4">
        <v>44650</v>
      </c>
      <c r="C25" s="2" t="s">
        <v>28</v>
      </c>
      <c r="D25" s="1" t="s">
        <v>21</v>
      </c>
      <c r="E25" s="1" t="s">
        <v>53</v>
      </c>
      <c r="F25" s="1" t="s">
        <v>134</v>
      </c>
      <c r="G25" s="1" t="s">
        <v>135</v>
      </c>
      <c r="H25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JESSICA M. LOZAÑES</v>
      </c>
      <c r="I25" t="s">
        <v>208</v>
      </c>
      <c r="J25" t="s">
        <v>258</v>
      </c>
      <c r="K25" s="8">
        <v>43633</v>
      </c>
      <c r="L25" s="8"/>
      <c r="M25" s="8">
        <v>44530</v>
      </c>
      <c r="N25" s="5">
        <v>11374</v>
      </c>
      <c r="O25" s="7">
        <v>14.917</v>
      </c>
      <c r="P25" s="7">
        <v>19.917000000000002</v>
      </c>
      <c r="Q25" s="7">
        <f>SUM(Table1[[#This Row],[VACATION LEAVE]:[SICK LEAVE]])</f>
        <v>34.834000000000003</v>
      </c>
      <c r="R25" s="1">
        <v>4.8192699999999998E-2</v>
      </c>
      <c r="S25" s="6">
        <f>IF(ISBLANK(Table1[[#This Row],[MONTHLY SALARY]]),"-------",PRODUCT(N25,Q25:R25))</f>
        <v>19094.040077213202</v>
      </c>
      <c r="T25" t="s">
        <v>275</v>
      </c>
    </row>
    <row r="26" spans="1:20" x14ac:dyDescent="0.3">
      <c r="A26" s="2">
        <v>25</v>
      </c>
      <c r="B26" s="4">
        <v>44655</v>
      </c>
      <c r="C26" s="2" t="s">
        <v>274</v>
      </c>
      <c r="D26" s="1" t="s">
        <v>23</v>
      </c>
      <c r="E26" s="1" t="s">
        <v>54</v>
      </c>
      <c r="F26" s="1" t="s">
        <v>136</v>
      </c>
      <c r="G26" s="1" t="s">
        <v>97</v>
      </c>
      <c r="H26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ROLAND ANDREW G. DE GUZMAN</v>
      </c>
      <c r="I26" t="s">
        <v>211</v>
      </c>
      <c r="J26" t="s">
        <v>259</v>
      </c>
      <c r="K26" s="8"/>
      <c r="L26" s="8"/>
      <c r="M26" s="8">
        <v>44651</v>
      </c>
      <c r="N26" s="5">
        <v>39433</v>
      </c>
      <c r="O26" s="7">
        <v>23.61</v>
      </c>
      <c r="P26" s="7">
        <v>40.396000000000001</v>
      </c>
      <c r="Q26" s="7">
        <f>SUM(Table1[[#This Row],[VACATION LEAVE]:[SICK LEAVE]])</f>
        <v>64.006</v>
      </c>
      <c r="R26" s="1">
        <v>4.8192699999999998E-2</v>
      </c>
      <c r="S26" s="6">
        <f>IF(ISBLANK(Table1[[#This Row],[MONTHLY SALARY]]),"-------",PRODUCT(N26,Q26:R26))</f>
        <v>121635.89759883461</v>
      </c>
      <c r="T26"/>
    </row>
    <row r="27" spans="1:20" x14ac:dyDescent="0.3">
      <c r="A27" s="2">
        <v>26</v>
      </c>
      <c r="B27" s="4" t="s">
        <v>27</v>
      </c>
      <c r="C27" s="2" t="s">
        <v>274</v>
      </c>
      <c r="D27" s="1" t="s">
        <v>23</v>
      </c>
      <c r="E27" s="1" t="s">
        <v>55</v>
      </c>
      <c r="F27" s="1" t="s">
        <v>137</v>
      </c>
      <c r="G27" s="1" t="s">
        <v>138</v>
      </c>
      <c r="H27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VICTOR V. DE SAGUN</v>
      </c>
      <c r="I27" t="s">
        <v>212</v>
      </c>
      <c r="J27" t="s">
        <v>248</v>
      </c>
      <c r="K27" s="8">
        <v>28982</v>
      </c>
      <c r="L27" s="8"/>
      <c r="M27" s="8">
        <v>44126</v>
      </c>
      <c r="N27" s="5">
        <v>21470</v>
      </c>
      <c r="O27" s="7">
        <v>123.605</v>
      </c>
      <c r="P27" s="7">
        <v>248.279</v>
      </c>
      <c r="Q27" s="7">
        <f>SUM(Table1[[#This Row],[VACATION LEAVE]:[SICK LEAVE]])</f>
        <v>371.88400000000001</v>
      </c>
      <c r="R27" s="1">
        <v>4.8192699999999998E-2</v>
      </c>
      <c r="S27" s="6">
        <f>IF(ISBLANK(Table1[[#This Row],[MONTHLY SALARY]]),"-------",PRODUCT(N27,Q27:R27))</f>
        <v>384787.35918479599</v>
      </c>
      <c r="T27" t="s">
        <v>281</v>
      </c>
    </row>
    <row r="28" spans="1:20" x14ac:dyDescent="0.3">
      <c r="A28" s="2">
        <v>27</v>
      </c>
      <c r="B28" s="4">
        <v>44669</v>
      </c>
      <c r="C28" s="2" t="s">
        <v>274</v>
      </c>
      <c r="D28" s="1" t="s">
        <v>23</v>
      </c>
      <c r="E28" s="1" t="s">
        <v>56</v>
      </c>
      <c r="F28" s="1" t="s">
        <v>139</v>
      </c>
      <c r="H28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HERMINIO ROMILLA</v>
      </c>
      <c r="I28" t="s">
        <v>208</v>
      </c>
      <c r="J28" t="s">
        <v>260</v>
      </c>
      <c r="K28" s="8">
        <v>43101</v>
      </c>
      <c r="L28" s="8"/>
      <c r="M28" s="8">
        <v>44665</v>
      </c>
      <c r="N28" s="5">
        <v>11814</v>
      </c>
      <c r="O28" s="7">
        <v>44.332999999999998</v>
      </c>
      <c r="P28" s="7">
        <v>64.332999999999998</v>
      </c>
      <c r="Q28" s="7">
        <f>SUM(Table1[[#This Row],[VACATION LEAVE]:[SICK LEAVE]])</f>
        <v>108.666</v>
      </c>
      <c r="R28" s="1">
        <v>4.8192699999999998E-2</v>
      </c>
      <c r="S28" s="6">
        <f>IF(ISBLANK(Table1[[#This Row],[MONTHLY SALARY]]),"-------",PRODUCT(N28,Q28:R28))</f>
        <v>61868.830381894804</v>
      </c>
      <c r="T28" t="s">
        <v>285</v>
      </c>
    </row>
    <row r="29" spans="1:20" x14ac:dyDescent="0.3">
      <c r="A29" s="2">
        <v>28</v>
      </c>
      <c r="B29" s="4">
        <v>44698</v>
      </c>
      <c r="C29" s="2" t="s">
        <v>28</v>
      </c>
      <c r="D29" s="1" t="s">
        <v>22</v>
      </c>
      <c r="E29" s="1" t="s">
        <v>57</v>
      </c>
      <c r="F29" s="1" t="s">
        <v>140</v>
      </c>
      <c r="G29" s="1" t="s">
        <v>141</v>
      </c>
      <c r="H29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GLORIA O. ENRIQUEZ</v>
      </c>
      <c r="I29" t="s">
        <v>208</v>
      </c>
      <c r="J29" t="s">
        <v>261</v>
      </c>
      <c r="K29" s="8">
        <v>43101</v>
      </c>
      <c r="L29" s="8"/>
      <c r="M29" s="8">
        <v>44347</v>
      </c>
      <c r="N29" s="5">
        <v>11374</v>
      </c>
      <c r="O29" s="7">
        <v>36.25</v>
      </c>
      <c r="P29" s="7">
        <v>51.25</v>
      </c>
      <c r="Q29" s="7">
        <f>SUM(Table1[[#This Row],[VACATION LEAVE]:[SICK LEAVE]])</f>
        <v>87.5</v>
      </c>
      <c r="R29" s="1">
        <v>4.8192699999999998E-2</v>
      </c>
      <c r="S29" s="6">
        <f>IF(ISBLANK(Table1[[#This Row],[MONTHLY SALARY]]),"-------",PRODUCT(N29,Q29:R29))</f>
        <v>47962.579857500001</v>
      </c>
      <c r="T29" t="s">
        <v>287</v>
      </c>
    </row>
    <row r="30" spans="1:20" x14ac:dyDescent="0.3">
      <c r="A30" s="2">
        <v>29</v>
      </c>
      <c r="B30" s="4">
        <v>44700</v>
      </c>
      <c r="C30" s="2" t="s">
        <v>274</v>
      </c>
      <c r="D30" s="1" t="s">
        <v>23</v>
      </c>
      <c r="E30" s="1" t="s">
        <v>58</v>
      </c>
      <c r="F30" s="1" t="s">
        <v>142</v>
      </c>
      <c r="H30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MARIO BORJA</v>
      </c>
      <c r="I30" t="s">
        <v>208</v>
      </c>
      <c r="J30" t="s">
        <v>262</v>
      </c>
      <c r="K30" s="8"/>
      <c r="L30" s="8"/>
      <c r="M30" s="8">
        <v>44580</v>
      </c>
      <c r="N30" s="5">
        <v>11814</v>
      </c>
      <c r="O30" s="7">
        <v>28.292000000000002</v>
      </c>
      <c r="P30" s="7">
        <v>38.292000000000002</v>
      </c>
      <c r="Q30" s="7">
        <f>SUM(Table1[[#This Row],[VACATION LEAVE]:[SICK LEAVE]])</f>
        <v>66.584000000000003</v>
      </c>
      <c r="R30" s="1">
        <v>4.8192699999999998E-2</v>
      </c>
      <c r="S30" s="6">
        <f>IF(ISBLANK(Table1[[#This Row],[MONTHLY SALARY]]),"-------",PRODUCT(N30,Q30:R30))</f>
        <v>37909.504372555202</v>
      </c>
      <c r="T30"/>
    </row>
    <row r="31" spans="1:20" x14ac:dyDescent="0.3">
      <c r="A31" s="2">
        <v>30</v>
      </c>
      <c r="B31" s="4">
        <v>44732</v>
      </c>
      <c r="C31" s="2" t="s">
        <v>274</v>
      </c>
      <c r="D31" s="1" t="s">
        <v>23</v>
      </c>
      <c r="E31" s="1" t="s">
        <v>59</v>
      </c>
      <c r="F31" s="1" t="s">
        <v>143</v>
      </c>
      <c r="G31" s="1" t="s">
        <v>144</v>
      </c>
      <c r="H31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CARLOS J. SUNIGA</v>
      </c>
      <c r="I31" t="s">
        <v>213</v>
      </c>
      <c r="J31" t="s">
        <v>263</v>
      </c>
      <c r="K31" s="8">
        <v>32325</v>
      </c>
      <c r="L31" s="8"/>
      <c r="M31" s="8">
        <v>44712</v>
      </c>
      <c r="N31" s="5">
        <v>66465</v>
      </c>
      <c r="O31" s="7">
        <v>41.99</v>
      </c>
      <c r="P31" s="7">
        <v>97.5</v>
      </c>
      <c r="Q31" s="7">
        <f>SUM(Table1[[#This Row],[VACATION LEAVE]:[SICK LEAVE]])</f>
        <v>139.49</v>
      </c>
      <c r="R31" s="1">
        <v>4.8192699999999998E-2</v>
      </c>
      <c r="S31" s="6">
        <f>IF(ISBLANK(Table1[[#This Row],[MONTHLY SALARY]]),"-------",PRODUCT(N31,Q31:R31))</f>
        <v>446804.29758919508</v>
      </c>
      <c r="T31" t="s">
        <v>287</v>
      </c>
    </row>
    <row r="32" spans="1:20" x14ac:dyDescent="0.3">
      <c r="A32" s="2">
        <v>31</v>
      </c>
      <c r="B32" s="4">
        <v>44736</v>
      </c>
      <c r="C32" s="2" t="s">
        <v>274</v>
      </c>
      <c r="D32" s="1" t="s">
        <v>23</v>
      </c>
      <c r="E32" s="1" t="s">
        <v>60</v>
      </c>
      <c r="F32" s="1" t="s">
        <v>145</v>
      </c>
      <c r="G32" s="1" t="s">
        <v>97</v>
      </c>
      <c r="H32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MANUEL G. CATALLA</v>
      </c>
      <c r="I32" t="s">
        <v>208</v>
      </c>
      <c r="J32" t="s">
        <v>264</v>
      </c>
      <c r="K32" s="8">
        <v>43101</v>
      </c>
      <c r="L32" s="8"/>
      <c r="M32" s="8">
        <v>44581</v>
      </c>
      <c r="N32" s="5">
        <v>10934</v>
      </c>
      <c r="O32" s="7">
        <v>20.832999999999998</v>
      </c>
      <c r="P32" s="7">
        <v>30.832999999999998</v>
      </c>
      <c r="Q32" s="7">
        <f>SUM(Table1[[#This Row],[VACATION LEAVE]:[SICK LEAVE]])</f>
        <v>51.665999999999997</v>
      </c>
      <c r="R32" s="1">
        <v>4.8192699999999998E-2</v>
      </c>
      <c r="S32" s="6">
        <f>IF(ISBLANK(Table1[[#This Row],[MONTHLY SALARY]]),"-------",PRODUCT(N32,Q32:R32))</f>
        <v>27224.829433678799</v>
      </c>
      <c r="T32" t="s">
        <v>285</v>
      </c>
    </row>
    <row r="33" spans="1:20" x14ac:dyDescent="0.3">
      <c r="A33" s="2">
        <v>32</v>
      </c>
      <c r="B33" s="4">
        <v>44743</v>
      </c>
      <c r="C33" s="2" t="s">
        <v>274</v>
      </c>
      <c r="D33" s="1" t="s">
        <v>23</v>
      </c>
      <c r="E33" s="1" t="s">
        <v>61</v>
      </c>
      <c r="F33" s="1" t="s">
        <v>146</v>
      </c>
      <c r="G33" s="1" t="s">
        <v>117</v>
      </c>
      <c r="H33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REYMOND A. AMBION</v>
      </c>
      <c r="I33" t="s">
        <v>214</v>
      </c>
      <c r="J33" t="s">
        <v>260</v>
      </c>
      <c r="K33" s="8">
        <v>39264</v>
      </c>
      <c r="L33" s="8"/>
      <c r="M33" s="8">
        <v>44742</v>
      </c>
      <c r="N33" s="5">
        <v>121179</v>
      </c>
      <c r="O33" s="7">
        <v>219</v>
      </c>
      <c r="P33" s="7">
        <v>225</v>
      </c>
      <c r="Q33" s="7">
        <f>SUM(Table1[[#This Row],[VACATION LEAVE]:[SICK LEAVE]])</f>
        <v>444</v>
      </c>
      <c r="R33" s="1">
        <v>4.8192699999999998E-2</v>
      </c>
      <c r="S33" s="6">
        <f>IF(ISBLANK(Table1[[#This Row],[MONTHLY SALARY]]),"-------",PRODUCT(N33,Q33:R33))</f>
        <v>2592934.7778252</v>
      </c>
      <c r="T33" t="s">
        <v>284</v>
      </c>
    </row>
    <row r="34" spans="1:20" x14ac:dyDescent="0.3">
      <c r="A34" s="2">
        <v>33</v>
      </c>
      <c r="B34" s="4">
        <v>44743</v>
      </c>
      <c r="C34" s="2" t="s">
        <v>28</v>
      </c>
      <c r="D34" s="1" t="s">
        <v>21</v>
      </c>
      <c r="E34" s="1" t="s">
        <v>62</v>
      </c>
      <c r="F34" s="1" t="s">
        <v>147</v>
      </c>
      <c r="G34" s="1" t="s">
        <v>148</v>
      </c>
      <c r="H34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REYVIE E. QUILAO</v>
      </c>
      <c r="I34" t="s">
        <v>215</v>
      </c>
      <c r="J34" t="s">
        <v>260</v>
      </c>
      <c r="K34" s="8">
        <v>42552</v>
      </c>
      <c r="L34" s="8"/>
      <c r="M34" s="8">
        <v>44742</v>
      </c>
      <c r="N34" s="5">
        <v>30705</v>
      </c>
      <c r="O34" s="7">
        <v>65</v>
      </c>
      <c r="P34" s="7">
        <v>90</v>
      </c>
      <c r="Q34" s="7">
        <f>SUM(Table1[[#This Row],[VACATION LEAVE]:[SICK LEAVE]])</f>
        <v>155</v>
      </c>
      <c r="R34" s="1">
        <v>4.8192699999999998E-2</v>
      </c>
      <c r="S34" s="6">
        <f>IF(ISBLANK(Table1[[#This Row],[MONTHLY SALARY]]),"-------",PRODUCT(N34,Q34:R34))</f>
        <v>229362.31229249999</v>
      </c>
      <c r="T34" t="s">
        <v>282</v>
      </c>
    </row>
    <row r="35" spans="1:20" x14ac:dyDescent="0.3">
      <c r="A35" s="2">
        <v>34</v>
      </c>
      <c r="B35" s="4">
        <v>44743</v>
      </c>
      <c r="C35" s="2" t="s">
        <v>28</v>
      </c>
      <c r="D35" s="1" t="s">
        <v>21</v>
      </c>
      <c r="E35" s="1" t="s">
        <v>63</v>
      </c>
      <c r="F35" s="1" t="s">
        <v>149</v>
      </c>
      <c r="G35" s="1" t="s">
        <v>117</v>
      </c>
      <c r="H35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LORNA A. PARRA</v>
      </c>
      <c r="I35" t="s">
        <v>215</v>
      </c>
      <c r="J35" t="s">
        <v>260</v>
      </c>
      <c r="K35" s="8">
        <v>42766</v>
      </c>
      <c r="L35" s="8"/>
      <c r="M35" s="8">
        <v>44742</v>
      </c>
      <c r="N35" s="5">
        <v>30705</v>
      </c>
      <c r="O35" s="7">
        <v>57.417000000000002</v>
      </c>
      <c r="P35" s="7">
        <v>82.417000000000002</v>
      </c>
      <c r="Q35" s="7">
        <f>SUM(Table1[[#This Row],[VACATION LEAVE]:[SICK LEAVE]])</f>
        <v>139.834</v>
      </c>
      <c r="R35" s="1">
        <v>4.8192699999999998E-2</v>
      </c>
      <c r="S35" s="6">
        <f>IF(ISBLANK(Table1[[#This Row],[MONTHLY SALARY]]),"-------",PRODUCT(N35,Q35:R35))</f>
        <v>206920.31985231899</v>
      </c>
      <c r="T35" t="s">
        <v>282</v>
      </c>
    </row>
    <row r="36" spans="1:20" x14ac:dyDescent="0.3">
      <c r="A36" s="2">
        <v>35</v>
      </c>
      <c r="B36" s="4">
        <v>44743</v>
      </c>
      <c r="C36" s="2" t="s">
        <v>28</v>
      </c>
      <c r="D36" s="1" t="s">
        <v>21</v>
      </c>
      <c r="E36" s="1" t="s">
        <v>64</v>
      </c>
      <c r="F36" s="1" t="s">
        <v>150</v>
      </c>
      <c r="H36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REMY CARMONA</v>
      </c>
      <c r="I36" t="s">
        <v>194</v>
      </c>
      <c r="J36" t="s">
        <v>260</v>
      </c>
      <c r="K36" s="8">
        <v>42772</v>
      </c>
      <c r="L36" s="8"/>
      <c r="M36" s="8">
        <v>44742</v>
      </c>
      <c r="N36" s="5">
        <v>13419</v>
      </c>
      <c r="O36" s="7">
        <v>56.042000000000002</v>
      </c>
      <c r="P36" s="7">
        <v>81.042000000000002</v>
      </c>
      <c r="Q36" s="7">
        <f>SUM(Table1[[#This Row],[VACATION LEAVE]:[SICK LEAVE]])</f>
        <v>137.084</v>
      </c>
      <c r="R36" s="1">
        <v>4.8192699999999998E-2</v>
      </c>
      <c r="S36" s="6">
        <f>IF(ISBLANK(Table1[[#This Row],[MONTHLY SALARY]]),"-------",PRODUCT(N36,Q36:R36))</f>
        <v>88651.926876769197</v>
      </c>
      <c r="T36" t="s">
        <v>282</v>
      </c>
    </row>
    <row r="37" spans="1:20" x14ac:dyDescent="0.3">
      <c r="A37" s="2">
        <v>36</v>
      </c>
      <c r="B37" s="4">
        <v>44749</v>
      </c>
      <c r="C37" s="2" t="s">
        <v>274</v>
      </c>
      <c r="D37" s="1" t="s">
        <v>23</v>
      </c>
      <c r="E37" s="1" t="s">
        <v>65</v>
      </c>
      <c r="F37" s="1" t="s">
        <v>151</v>
      </c>
      <c r="G37" s="1" t="s">
        <v>152</v>
      </c>
      <c r="H37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APOLINAR N. COSTANTE</v>
      </c>
      <c r="I37" t="s">
        <v>208</v>
      </c>
      <c r="J37" t="s">
        <v>260</v>
      </c>
      <c r="K37" s="8">
        <v>43647</v>
      </c>
      <c r="L37" s="8"/>
      <c r="M37" s="8">
        <v>44536</v>
      </c>
      <c r="N37" s="5">
        <v>11374</v>
      </c>
      <c r="O37" s="7">
        <v>26.5</v>
      </c>
      <c r="P37" s="7">
        <v>36.5</v>
      </c>
      <c r="Q37" s="7">
        <f>SUM(Table1[[#This Row],[VACATION LEAVE]:[SICK LEAVE]])</f>
        <v>63</v>
      </c>
      <c r="R37" s="1">
        <v>4.8192699999999998E-2</v>
      </c>
      <c r="S37" s="6">
        <f>IF(ISBLANK(Table1[[#This Row],[MONTHLY SALARY]]),"-------",PRODUCT(N37,Q37:R37))</f>
        <v>34533.057497399997</v>
      </c>
      <c r="T37" t="s">
        <v>285</v>
      </c>
    </row>
    <row r="38" spans="1:20" x14ac:dyDescent="0.3">
      <c r="A38" s="2">
        <v>37</v>
      </c>
      <c r="B38" s="4">
        <v>44767</v>
      </c>
      <c r="C38" s="2" t="s">
        <v>274</v>
      </c>
      <c r="D38" s="1" t="s">
        <v>23</v>
      </c>
      <c r="E38" s="1" t="s">
        <v>67</v>
      </c>
      <c r="F38" s="1" t="s">
        <v>89</v>
      </c>
      <c r="G38" s="1" t="s">
        <v>153</v>
      </c>
      <c r="H38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DE CASTRO T. LEO ANGELO</v>
      </c>
      <c r="I38" t="s">
        <v>215</v>
      </c>
      <c r="J38" t="s">
        <v>260</v>
      </c>
      <c r="K38" s="8"/>
      <c r="L38" s="8"/>
      <c r="M38" s="8">
        <v>44742</v>
      </c>
      <c r="N38" s="5">
        <v>30705</v>
      </c>
      <c r="O38" s="7">
        <v>37.417000000000002</v>
      </c>
      <c r="P38" s="7">
        <v>52.417000000000002</v>
      </c>
      <c r="Q38" s="7">
        <f>SUM(Table1[[#This Row],[VACATION LEAVE]:[SICK LEAVE]])</f>
        <v>89.834000000000003</v>
      </c>
      <c r="R38" s="1">
        <v>4.8192699999999998E-2</v>
      </c>
      <c r="S38" s="6">
        <f>IF(ISBLANK(Table1[[#This Row],[MONTHLY SALARY]]),"-------",PRODUCT(N38,Q38:R38))</f>
        <v>132932.477177319</v>
      </c>
      <c r="T38"/>
    </row>
    <row r="39" spans="1:20" x14ac:dyDescent="0.3">
      <c r="A39" s="2">
        <v>38</v>
      </c>
      <c r="B39" s="4">
        <v>44775</v>
      </c>
      <c r="C39" s="2" t="s">
        <v>274</v>
      </c>
      <c r="D39" s="1" t="s">
        <v>23</v>
      </c>
      <c r="E39" s="1" t="s">
        <v>68</v>
      </c>
      <c r="F39" s="1" t="s">
        <v>154</v>
      </c>
      <c r="G39" s="1" t="s">
        <v>104</v>
      </c>
      <c r="H39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CLARO C. BATINO</v>
      </c>
      <c r="I39" t="s">
        <v>217</v>
      </c>
      <c r="J39" t="s">
        <v>197</v>
      </c>
      <c r="K39" s="8">
        <v>39965</v>
      </c>
      <c r="L39" s="8"/>
      <c r="M39" s="8">
        <v>44742</v>
      </c>
      <c r="N39" s="5">
        <v>98900</v>
      </c>
      <c r="O39" s="7">
        <v>175.167</v>
      </c>
      <c r="P39" s="7">
        <v>183.167</v>
      </c>
      <c r="Q39" s="7">
        <f>SUM(Table1[[#This Row],[VACATION LEAVE]:[SICK LEAVE]])</f>
        <v>358.334</v>
      </c>
      <c r="R39" s="1">
        <v>4.8192699999999998E-2</v>
      </c>
      <c r="S39" s="6">
        <f>IF(ISBLANK(Table1[[#This Row],[MONTHLY SALARY]]),"-------",PRODUCT(N39,Q39:R39))</f>
        <v>1707912.3049220201</v>
      </c>
      <c r="T39" t="s">
        <v>284</v>
      </c>
    </row>
    <row r="40" spans="1:20" x14ac:dyDescent="0.3">
      <c r="A40" s="2">
        <v>39</v>
      </c>
      <c r="B40" s="4">
        <v>44791</v>
      </c>
      <c r="C40" s="2" t="s">
        <v>274</v>
      </c>
      <c r="D40" s="1" t="s">
        <v>23</v>
      </c>
      <c r="E40" s="1" t="s">
        <v>69</v>
      </c>
      <c r="F40" s="1" t="s">
        <v>155</v>
      </c>
      <c r="G40" s="1" t="s">
        <v>110</v>
      </c>
      <c r="H40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CARLITO P. MANALO</v>
      </c>
      <c r="I40" t="s">
        <v>218</v>
      </c>
      <c r="J40" t="s">
        <v>219</v>
      </c>
      <c r="K40" s="8">
        <v>43101</v>
      </c>
      <c r="L40" s="8"/>
      <c r="M40" s="8">
        <v>44130</v>
      </c>
      <c r="N40" s="5">
        <v>10934</v>
      </c>
      <c r="O40" s="7">
        <v>32.292000000000002</v>
      </c>
      <c r="P40" s="7">
        <v>42.292000000000002</v>
      </c>
      <c r="Q40" s="7">
        <f>SUM(Table1[[#This Row],[VACATION LEAVE]:[SICK LEAVE]])</f>
        <v>74.584000000000003</v>
      </c>
      <c r="R40" s="1">
        <v>4.8192699999999998E-2</v>
      </c>
      <c r="S40" s="6">
        <f>IF(ISBLANK(Table1[[#This Row],[MONTHLY SALARY]]),"-------",PRODUCT(N40,Q40:R40))</f>
        <v>39301.217018571202</v>
      </c>
      <c r="T40" t="s">
        <v>281</v>
      </c>
    </row>
    <row r="41" spans="1:20" x14ac:dyDescent="0.3">
      <c r="A41" s="2">
        <v>40</v>
      </c>
      <c r="B41" s="4">
        <v>44795</v>
      </c>
      <c r="C41" s="2" t="s">
        <v>274</v>
      </c>
      <c r="D41" s="1" t="s">
        <v>23</v>
      </c>
      <c r="E41" s="1" t="s">
        <v>70</v>
      </c>
      <c r="F41" s="1" t="s">
        <v>156</v>
      </c>
      <c r="G41" s="1" t="s">
        <v>113</v>
      </c>
      <c r="H41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EDMUNDO R. CASI</v>
      </c>
      <c r="I41" t="s">
        <v>220</v>
      </c>
      <c r="J41" t="s">
        <v>251</v>
      </c>
      <c r="K41" s="8">
        <v>34700</v>
      </c>
      <c r="L41" s="8"/>
      <c r="M41" s="8">
        <v>44770</v>
      </c>
      <c r="N41" s="5">
        <v>13522</v>
      </c>
      <c r="O41" s="7">
        <v>270.18700000000001</v>
      </c>
      <c r="P41" s="7">
        <v>411.18700000000001</v>
      </c>
      <c r="Q41" s="7">
        <f>SUM(Table1[[#This Row],[VACATION LEAVE]:[SICK LEAVE]])</f>
        <v>681.37400000000002</v>
      </c>
      <c r="R41" s="1">
        <v>4.8192699999999998E-2</v>
      </c>
      <c r="S41" s="6">
        <f>IF(ISBLANK(Table1[[#This Row],[MONTHLY SALARY]]),"-------",PRODUCT(N41,Q41:R41))</f>
        <v>444025.33195323561</v>
      </c>
      <c r="T41" t="s">
        <v>285</v>
      </c>
    </row>
    <row r="42" spans="1:20" x14ac:dyDescent="0.3">
      <c r="A42" s="2">
        <v>41</v>
      </c>
      <c r="B42" s="4">
        <v>44798</v>
      </c>
      <c r="C42" s="2" t="s">
        <v>28</v>
      </c>
      <c r="D42" s="1" t="s">
        <v>21</v>
      </c>
      <c r="E42" s="1" t="s">
        <v>71</v>
      </c>
      <c r="F42" s="1" t="s">
        <v>157</v>
      </c>
      <c r="G42" s="1" t="s">
        <v>108</v>
      </c>
      <c r="H42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FLOR M. CUENO</v>
      </c>
      <c r="I42" t="s">
        <v>208</v>
      </c>
      <c r="J42" t="s">
        <v>227</v>
      </c>
      <c r="K42" s="8">
        <v>43101</v>
      </c>
      <c r="L42" s="8"/>
      <c r="M42" s="8">
        <v>43887</v>
      </c>
      <c r="N42" s="5">
        <v>10934</v>
      </c>
      <c r="O42" s="7">
        <v>22.332999999999998</v>
      </c>
      <c r="P42" s="7">
        <v>32.332999999999998</v>
      </c>
      <c r="Q42" s="7">
        <f>SUM(Table1[[#This Row],[VACATION LEAVE]:[SICK LEAVE]])</f>
        <v>54.665999999999997</v>
      </c>
      <c r="R42" s="1">
        <v>4.8192699999999998E-2</v>
      </c>
      <c r="S42" s="6">
        <f>IF(ISBLANK(Table1[[#This Row],[MONTHLY SALARY]]),"-------",PRODUCT(N42,Q42:R42))</f>
        <v>28805.6463790788</v>
      </c>
      <c r="T42" t="s">
        <v>287</v>
      </c>
    </row>
    <row r="43" spans="1:20" x14ac:dyDescent="0.3">
      <c r="A43" s="2">
        <v>42</v>
      </c>
      <c r="B43" s="4">
        <v>44816</v>
      </c>
      <c r="C43" s="2" t="s">
        <v>274</v>
      </c>
      <c r="D43" s="1" t="s">
        <v>23</v>
      </c>
      <c r="E43" s="1" t="s">
        <v>72</v>
      </c>
      <c r="F43" s="1" t="s">
        <v>92</v>
      </c>
      <c r="G43" s="1" t="s">
        <v>117</v>
      </c>
      <c r="H43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ANGCAYA A. IRENEO</v>
      </c>
      <c r="I43" t="s">
        <v>221</v>
      </c>
      <c r="J43" t="s">
        <v>254</v>
      </c>
      <c r="K43" s="8"/>
      <c r="L43" s="8"/>
      <c r="M43" s="8">
        <v>44568</v>
      </c>
      <c r="N43" s="5">
        <v>11990</v>
      </c>
      <c r="O43" s="7">
        <v>116.50700000000001</v>
      </c>
      <c r="P43" s="7">
        <v>22.501999999999999</v>
      </c>
      <c r="Q43" s="7">
        <f>SUM(Table1[[#This Row],[VACATION LEAVE]:[SICK LEAVE]])</f>
        <v>139.00900000000001</v>
      </c>
      <c r="R43" s="1">
        <v>4.8192699999999998E-2</v>
      </c>
      <c r="S43" s="6">
        <f>IF(ISBLANK(Table1[[#This Row],[MONTHLY SALARY]]),"-------",PRODUCT(N43,Q43:R43))</f>
        <v>80323.636221257009</v>
      </c>
      <c r="T43"/>
    </row>
    <row r="44" spans="1:20" x14ac:dyDescent="0.3">
      <c r="A44" s="2">
        <v>43</v>
      </c>
      <c r="B44" s="4">
        <v>44819</v>
      </c>
      <c r="C44" s="2" t="s">
        <v>274</v>
      </c>
      <c r="D44" s="1" t="s">
        <v>23</v>
      </c>
      <c r="E44" s="1" t="s">
        <v>73</v>
      </c>
      <c r="F44" s="1" t="s">
        <v>158</v>
      </c>
      <c r="G44" s="1" t="s">
        <v>108</v>
      </c>
      <c r="H44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MELENCIO M. ALMAREZ</v>
      </c>
      <c r="I44" t="s">
        <v>208</v>
      </c>
      <c r="J44" t="s">
        <v>197</v>
      </c>
      <c r="K44" s="8">
        <v>43101</v>
      </c>
      <c r="L44" s="8"/>
      <c r="M44" s="8">
        <v>43804</v>
      </c>
      <c r="N44" s="5">
        <v>10494</v>
      </c>
      <c r="O44" s="7">
        <v>18.917000000000002</v>
      </c>
      <c r="P44" s="7">
        <v>28.917000000000002</v>
      </c>
      <c r="Q44" s="7">
        <f>SUM(Table1[[#This Row],[VACATION LEAVE]:[SICK LEAVE]])</f>
        <v>47.834000000000003</v>
      </c>
      <c r="R44" s="1">
        <v>4.8192699999999998E-2</v>
      </c>
      <c r="S44" s="6">
        <f>IF(ISBLANK(Table1[[#This Row],[MONTHLY SALARY]]),"-------",PRODUCT(N44,Q44:R44))</f>
        <v>24191.289426229199</v>
      </c>
      <c r="T44" t="s">
        <v>285</v>
      </c>
    </row>
    <row r="45" spans="1:20" x14ac:dyDescent="0.3">
      <c r="A45" s="2">
        <v>44</v>
      </c>
      <c r="B45" s="4">
        <v>44832</v>
      </c>
      <c r="C45" s="2" t="s">
        <v>28</v>
      </c>
      <c r="D45" s="1" t="s">
        <v>22</v>
      </c>
      <c r="E45" s="1" t="s">
        <v>74</v>
      </c>
      <c r="F45" s="1" t="s">
        <v>159</v>
      </c>
      <c r="G45" s="1" t="s">
        <v>160</v>
      </c>
      <c r="H45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PILILLA V. AYCARDO</v>
      </c>
      <c r="I45" t="s">
        <v>208</v>
      </c>
      <c r="J45" t="s">
        <v>265</v>
      </c>
      <c r="K45" s="8">
        <v>43101</v>
      </c>
      <c r="L45" s="8"/>
      <c r="M45" s="8">
        <v>44773</v>
      </c>
      <c r="N45" s="5">
        <v>11814</v>
      </c>
      <c r="O45" s="7">
        <v>48.75</v>
      </c>
      <c r="P45" s="7">
        <v>68.75</v>
      </c>
      <c r="Q45" s="7">
        <f>SUM(Table1[[#This Row],[VACATION LEAVE]:[SICK LEAVE]])</f>
        <v>117.5</v>
      </c>
      <c r="R45" s="1">
        <v>4.8192699999999998E-2</v>
      </c>
      <c r="S45" s="6">
        <f>IF(ISBLANK(Table1[[#This Row],[MONTHLY SALARY]]),"-------",PRODUCT(N45,Q45:R45))</f>
        <v>66898.455541499992</v>
      </c>
      <c r="T45" t="s">
        <v>287</v>
      </c>
    </row>
    <row r="46" spans="1:20" x14ac:dyDescent="0.3">
      <c r="A46" s="2">
        <v>45</v>
      </c>
      <c r="B46" s="4">
        <v>44856</v>
      </c>
      <c r="C46" s="2" t="s">
        <v>274</v>
      </c>
      <c r="D46" s="1" t="s">
        <v>23</v>
      </c>
      <c r="E46" s="1" t="s">
        <v>75</v>
      </c>
      <c r="F46" s="1" t="s">
        <v>161</v>
      </c>
      <c r="G46" s="1" t="s">
        <v>108</v>
      </c>
      <c r="H46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GEMINIANO M. CAGUITLA</v>
      </c>
      <c r="I46" t="s">
        <v>208</v>
      </c>
      <c r="J46" t="s">
        <v>255</v>
      </c>
      <c r="K46" s="8">
        <v>43101</v>
      </c>
      <c r="L46" s="8"/>
      <c r="M46" s="8">
        <v>44455</v>
      </c>
      <c r="N46" s="5">
        <v>11374</v>
      </c>
      <c r="O46" s="7">
        <v>40.67</v>
      </c>
      <c r="P46" s="7">
        <v>55.67</v>
      </c>
      <c r="Q46" s="7">
        <f>SUM(Table1[[#This Row],[VACATION LEAVE]:[SICK LEAVE]])</f>
        <v>96.34</v>
      </c>
      <c r="R46" s="1">
        <v>4.8192699999999998E-2</v>
      </c>
      <c r="S46" s="6">
        <f>IF(ISBLANK(Table1[[#This Row],[MONTHLY SALARY]]),"-------",PRODUCT(N46,Q46:R46))</f>
        <v>52808.170782532005</v>
      </c>
      <c r="T46" t="s">
        <v>285</v>
      </c>
    </row>
    <row r="47" spans="1:20" x14ac:dyDescent="0.3">
      <c r="A47" s="2">
        <v>46</v>
      </c>
      <c r="B47" s="4">
        <v>44859</v>
      </c>
      <c r="C47" s="2" t="s">
        <v>274</v>
      </c>
      <c r="D47" s="1" t="s">
        <v>23</v>
      </c>
      <c r="E47" s="1" t="s">
        <v>76</v>
      </c>
      <c r="F47" s="1" t="s">
        <v>162</v>
      </c>
      <c r="G47" s="1" t="s">
        <v>141</v>
      </c>
      <c r="H47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VIRGILIO O. FELLO</v>
      </c>
      <c r="I47" t="s">
        <v>208</v>
      </c>
      <c r="J47" t="s">
        <v>264</v>
      </c>
      <c r="K47" s="8">
        <v>43118</v>
      </c>
      <c r="L47" s="8"/>
      <c r="M47" s="8">
        <v>44778</v>
      </c>
      <c r="N47" s="5">
        <v>11814</v>
      </c>
      <c r="O47" s="7">
        <v>48.957999999999998</v>
      </c>
      <c r="P47" s="7">
        <v>68.957999999999998</v>
      </c>
      <c r="Q47" s="7">
        <f>SUM(Table1[[#This Row],[VACATION LEAVE]:[SICK LEAVE]])</f>
        <v>117.916</v>
      </c>
      <c r="R47" s="1">
        <v>4.8192699999999998E-2</v>
      </c>
      <c r="S47" s="6">
        <f>IF(ISBLANK(Table1[[#This Row],[MONTHLY SALARY]]),"-------",PRODUCT(N47,Q47:R47))</f>
        <v>67135.3045415448</v>
      </c>
      <c r="T47" t="s">
        <v>285</v>
      </c>
    </row>
    <row r="48" spans="1:20" x14ac:dyDescent="0.3">
      <c r="A48" s="2">
        <v>47</v>
      </c>
      <c r="B48" s="4">
        <v>44859</v>
      </c>
      <c r="C48" s="2" t="s">
        <v>28</v>
      </c>
      <c r="D48" s="1" t="s">
        <v>22</v>
      </c>
      <c r="E48" s="1" t="s">
        <v>77</v>
      </c>
      <c r="F48" s="1" t="s">
        <v>163</v>
      </c>
      <c r="G48" s="1" t="s">
        <v>164</v>
      </c>
      <c r="H48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CATHERINE L. NELSON</v>
      </c>
      <c r="I48" t="s">
        <v>222</v>
      </c>
      <c r="J48" t="s">
        <v>223</v>
      </c>
      <c r="K48" s="8">
        <v>44243</v>
      </c>
      <c r="L48" s="8"/>
      <c r="M48" s="8">
        <v>44742</v>
      </c>
      <c r="N48" s="5">
        <v>39433</v>
      </c>
      <c r="O48" s="7">
        <v>11.625</v>
      </c>
      <c r="P48" s="7">
        <v>8.625</v>
      </c>
      <c r="Q48" s="7">
        <f>SUM(Table1[[#This Row],[VACATION LEAVE]:[SICK LEAVE]])</f>
        <v>20.25</v>
      </c>
      <c r="R48" s="1">
        <v>4.8192699999999998E-2</v>
      </c>
      <c r="S48" s="6">
        <f>IF(ISBLANK(Table1[[#This Row],[MONTHLY SALARY]]),"-------",PRODUCT(N48,Q48:R48))</f>
        <v>38482.750466774996</v>
      </c>
      <c r="T48" t="s">
        <v>275</v>
      </c>
    </row>
    <row r="49" spans="1:20" x14ac:dyDescent="0.3">
      <c r="A49" s="2">
        <v>48</v>
      </c>
      <c r="B49" s="4">
        <v>44859</v>
      </c>
      <c r="C49" s="2" t="s">
        <v>274</v>
      </c>
      <c r="D49" s="1" t="s">
        <v>23</v>
      </c>
      <c r="E49" s="1" t="s">
        <v>78</v>
      </c>
      <c r="F49" s="1" t="s">
        <v>165</v>
      </c>
      <c r="G49" s="1" t="s">
        <v>108</v>
      </c>
      <c r="H49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DANILO M. CANDELARIA</v>
      </c>
      <c r="I49" t="s">
        <v>224</v>
      </c>
      <c r="J49" t="s">
        <v>266</v>
      </c>
      <c r="K49" s="8">
        <v>34627</v>
      </c>
      <c r="L49" s="8"/>
      <c r="M49" s="8">
        <v>44866</v>
      </c>
      <c r="N49" s="5">
        <v>21257</v>
      </c>
      <c r="O49" s="7">
        <v>81.900000000000006</v>
      </c>
      <c r="P49" s="7">
        <v>70.75</v>
      </c>
      <c r="Q49" s="7">
        <f>SUM(Table1[[#This Row],[VACATION LEAVE]:[SICK LEAVE]])</f>
        <v>152.65</v>
      </c>
      <c r="R49" s="1">
        <v>4.8192699999999998E-2</v>
      </c>
      <c r="S49" s="6">
        <f>IF(ISBLANK(Table1[[#This Row],[MONTHLY SALARY]]),"-------",PRODUCT(N49,Q49:R49))</f>
        <v>156379.57897833502</v>
      </c>
      <c r="T49" t="s">
        <v>283</v>
      </c>
    </row>
    <row r="50" spans="1:20" x14ac:dyDescent="0.3">
      <c r="A50" s="2">
        <v>49</v>
      </c>
      <c r="B50" s="4">
        <v>44860</v>
      </c>
      <c r="C50" s="2" t="s">
        <v>274</v>
      </c>
      <c r="D50" s="1" t="s">
        <v>23</v>
      </c>
      <c r="E50" s="1" t="s">
        <v>79</v>
      </c>
      <c r="F50" s="1" t="s">
        <v>166</v>
      </c>
      <c r="G50" s="1" t="s">
        <v>148</v>
      </c>
      <c r="H50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ANTONIO E. PEJI</v>
      </c>
      <c r="I50" t="s">
        <v>194</v>
      </c>
      <c r="J50" t="s">
        <v>267</v>
      </c>
      <c r="K50" s="8">
        <v>43118</v>
      </c>
      <c r="L50" s="8"/>
      <c r="M50" s="8">
        <v>44851</v>
      </c>
      <c r="N50" s="5">
        <v>13419</v>
      </c>
      <c r="O50" s="7">
        <v>52</v>
      </c>
      <c r="P50" s="7">
        <v>72</v>
      </c>
      <c r="Q50" s="7">
        <f>SUM(Table1[[#This Row],[VACATION LEAVE]:[SICK LEAVE]])</f>
        <v>124</v>
      </c>
      <c r="R50" s="1">
        <v>4.8192699999999998E-2</v>
      </c>
      <c r="S50" s="6">
        <f>IF(ISBLANK(Table1[[#This Row],[MONTHLY SALARY]]),"-------",PRODUCT(N50,Q50:R50))</f>
        <v>80190.532321199993</v>
      </c>
      <c r="T50" t="s">
        <v>285</v>
      </c>
    </row>
    <row r="51" spans="1:20" x14ac:dyDescent="0.3">
      <c r="A51" s="2">
        <v>50</v>
      </c>
      <c r="B51" s="4">
        <v>44862</v>
      </c>
      <c r="C51" s="2" t="s">
        <v>28</v>
      </c>
      <c r="D51" s="1" t="s">
        <v>22</v>
      </c>
      <c r="E51" s="1" t="s">
        <v>80</v>
      </c>
      <c r="F51" s="1" t="s">
        <v>167</v>
      </c>
      <c r="G51" s="1" t="s">
        <v>13</v>
      </c>
      <c r="H51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TERESITA D. DEL MUNDO</v>
      </c>
      <c r="I51" t="s">
        <v>208</v>
      </c>
      <c r="J51" t="s">
        <v>225</v>
      </c>
      <c r="K51" s="8">
        <v>34634</v>
      </c>
      <c r="L51" s="8"/>
      <c r="M51" s="8">
        <v>44165</v>
      </c>
      <c r="N51" s="5">
        <v>10934</v>
      </c>
      <c r="O51" s="7">
        <v>33.75</v>
      </c>
      <c r="P51" s="7">
        <v>43.75</v>
      </c>
      <c r="Q51" s="7">
        <f>SUM(Table1[[#This Row],[VACATION LEAVE]:[SICK LEAVE]])</f>
        <v>77.5</v>
      </c>
      <c r="R51" s="1">
        <v>4.8192699999999998E-2</v>
      </c>
      <c r="S51" s="6">
        <f>IF(ISBLANK(Table1[[#This Row],[MONTHLY SALARY]]),"-------",PRODUCT(N51,Q51:R51))</f>
        <v>40837.771089499998</v>
      </c>
      <c r="T51" t="s">
        <v>287</v>
      </c>
    </row>
    <row r="52" spans="1:20" x14ac:dyDescent="0.3">
      <c r="A52" s="2">
        <v>51</v>
      </c>
      <c r="B52" s="4">
        <v>44862</v>
      </c>
      <c r="C52" s="2" t="s">
        <v>28</v>
      </c>
      <c r="D52" s="1" t="s">
        <v>22</v>
      </c>
      <c r="E52" s="1" t="s">
        <v>81</v>
      </c>
      <c r="F52" s="1" t="s">
        <v>168</v>
      </c>
      <c r="G52" s="1" t="s">
        <v>153</v>
      </c>
      <c r="H52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AMY LOU T. MARAÑON</v>
      </c>
      <c r="I52" t="s">
        <v>208</v>
      </c>
      <c r="J52" t="s">
        <v>260</v>
      </c>
      <c r="K52" s="8">
        <v>41701</v>
      </c>
      <c r="L52" s="8"/>
      <c r="M52" s="8">
        <v>44742</v>
      </c>
      <c r="N52" s="5">
        <v>11814</v>
      </c>
      <c r="O52" s="7">
        <v>47.5</v>
      </c>
      <c r="P52" s="7">
        <v>67.5</v>
      </c>
      <c r="Q52" s="7">
        <f>SUM(Table1[[#This Row],[VACATION LEAVE]:[SICK LEAVE]])</f>
        <v>115</v>
      </c>
      <c r="R52" s="1">
        <v>4.8192699999999998E-2</v>
      </c>
      <c r="S52" s="6">
        <f>IF(ISBLANK(Table1[[#This Row],[MONTHLY SALARY]]),"-------",PRODUCT(N52,Q52:R52))</f>
        <v>65475.084146999994</v>
      </c>
      <c r="T52" t="s">
        <v>282</v>
      </c>
    </row>
    <row r="53" spans="1:20" x14ac:dyDescent="0.3">
      <c r="A53" s="2">
        <v>52</v>
      </c>
      <c r="B53" s="4">
        <v>44872</v>
      </c>
      <c r="C53" s="2" t="s">
        <v>28</v>
      </c>
      <c r="D53" s="1" t="s">
        <v>21</v>
      </c>
      <c r="E53" s="1" t="s">
        <v>44</v>
      </c>
      <c r="F53" s="1" t="s">
        <v>169</v>
      </c>
      <c r="G53" s="1" t="s">
        <v>164</v>
      </c>
      <c r="H53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LELISA L. MENDOZA</v>
      </c>
      <c r="I53" t="s">
        <v>226</v>
      </c>
      <c r="J53" t="s">
        <v>268</v>
      </c>
      <c r="K53" s="8">
        <v>36164</v>
      </c>
      <c r="L53" s="8"/>
      <c r="M53" s="8">
        <v>44743</v>
      </c>
      <c r="N53" s="5">
        <v>24167</v>
      </c>
      <c r="O53" s="7">
        <v>53.31</v>
      </c>
      <c r="P53" s="7">
        <v>104.125</v>
      </c>
      <c r="Q53" s="7">
        <f>SUM(Table1[[#This Row],[VACATION LEAVE]:[SICK LEAVE]])</f>
        <v>157.435</v>
      </c>
      <c r="R53" s="1">
        <v>4.8192699999999998E-2</v>
      </c>
      <c r="S53" s="6">
        <f>IF(ISBLANK(Table1[[#This Row],[MONTHLY SALARY]]),"-------",PRODUCT(N53,Q53:R53))</f>
        <v>183360.2907479915</v>
      </c>
      <c r="T53" t="s">
        <v>282</v>
      </c>
    </row>
    <row r="54" spans="1:20" x14ac:dyDescent="0.3">
      <c r="A54" s="2">
        <v>53</v>
      </c>
      <c r="B54" s="4">
        <v>44872</v>
      </c>
      <c r="C54" s="2" t="s">
        <v>274</v>
      </c>
      <c r="D54" s="1" t="s">
        <v>23</v>
      </c>
      <c r="E54" s="1" t="s">
        <v>82</v>
      </c>
      <c r="F54" s="1" t="s">
        <v>170</v>
      </c>
      <c r="G54" s="1" t="s">
        <v>104</v>
      </c>
      <c r="H54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LAZARO C. SESMA</v>
      </c>
      <c r="I54" t="s">
        <v>208</v>
      </c>
      <c r="J54" t="s">
        <v>264</v>
      </c>
      <c r="K54" s="8"/>
      <c r="L54" s="8"/>
      <c r="M54" s="8">
        <v>44926</v>
      </c>
      <c r="N54" s="5">
        <v>11814</v>
      </c>
      <c r="O54" s="7">
        <v>50</v>
      </c>
      <c r="P54" s="7">
        <v>65.5</v>
      </c>
      <c r="Q54" s="7">
        <f>SUM(Table1[[#This Row],[VACATION LEAVE]:[SICK LEAVE]])</f>
        <v>115.5</v>
      </c>
      <c r="R54" s="1">
        <v>4.8192699999999998E-2</v>
      </c>
      <c r="S54" s="6">
        <f>IF(ISBLANK(Table1[[#This Row],[MONTHLY SALARY]]),"-------",PRODUCT(N54,Q54:R54))</f>
        <v>65759.7584259</v>
      </c>
      <c r="T54"/>
    </row>
    <row r="55" spans="1:20" x14ac:dyDescent="0.3">
      <c r="A55" s="2">
        <v>54</v>
      </c>
      <c r="B55" s="4">
        <v>44882</v>
      </c>
      <c r="C55" s="2" t="s">
        <v>274</v>
      </c>
      <c r="D55" s="1" t="s">
        <v>23</v>
      </c>
      <c r="E55" s="1" t="s">
        <v>83</v>
      </c>
      <c r="F55" s="1" t="s">
        <v>171</v>
      </c>
      <c r="G55" s="1" t="s">
        <v>110</v>
      </c>
      <c r="H55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JUANITO P. REYES</v>
      </c>
      <c r="I55" t="s">
        <v>204</v>
      </c>
      <c r="J55" t="s">
        <v>258</v>
      </c>
      <c r="K55" s="8">
        <v>38019</v>
      </c>
      <c r="L55" s="8"/>
      <c r="M55" s="8">
        <v>44800</v>
      </c>
      <c r="N55" s="5">
        <v>13419</v>
      </c>
      <c r="O55" s="7">
        <v>100.584</v>
      </c>
      <c r="P55" s="7">
        <v>140.584</v>
      </c>
      <c r="Q55" s="7">
        <f>SUM(Table1[[#This Row],[VACATION LEAVE]:[SICK LEAVE]])</f>
        <v>241.16800000000001</v>
      </c>
      <c r="R55" s="1">
        <v>4.8192699999999998E-2</v>
      </c>
      <c r="S55" s="6">
        <f>IF(ISBLANK(Table1[[#This Row],[MONTHLY SALARY]]),"-------",PRODUCT(N55,Q55:R55))</f>
        <v>155962.82499063839</v>
      </c>
      <c r="T55" t="s">
        <v>281</v>
      </c>
    </row>
    <row r="56" spans="1:20" x14ac:dyDescent="0.3">
      <c r="A56" s="2">
        <v>55</v>
      </c>
      <c r="B56" s="4">
        <v>44882</v>
      </c>
      <c r="C56" s="2" t="s">
        <v>28</v>
      </c>
      <c r="D56" s="1" t="s">
        <v>21</v>
      </c>
      <c r="E56" s="1" t="s">
        <v>84</v>
      </c>
      <c r="F56" s="1" t="s">
        <v>172</v>
      </c>
      <c r="G56" s="1" t="s">
        <v>173</v>
      </c>
      <c r="H56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MINA H. CAJAS</v>
      </c>
      <c r="I56" t="s">
        <v>208</v>
      </c>
      <c r="J56" t="s">
        <v>227</v>
      </c>
      <c r="K56" s="8">
        <v>34781</v>
      </c>
      <c r="L56" s="8"/>
      <c r="M56" s="8">
        <v>44712</v>
      </c>
      <c r="N56" s="5">
        <v>11814</v>
      </c>
      <c r="O56" s="7">
        <v>46.25</v>
      </c>
      <c r="P56" s="7">
        <v>37.5</v>
      </c>
      <c r="Q56" s="7">
        <f>SUM(Table1[[#This Row],[VACATION LEAVE]:[SICK LEAVE]])</f>
        <v>83.75</v>
      </c>
      <c r="R56" s="1">
        <v>4.8192699999999998E-2</v>
      </c>
      <c r="S56" s="6">
        <f>IF(ISBLANK(Table1[[#This Row],[MONTHLY SALARY]]),"-------",PRODUCT(N56,Q56:R56))</f>
        <v>47682.941715749999</v>
      </c>
      <c r="T56" t="s">
        <v>287</v>
      </c>
    </row>
    <row r="57" spans="1:20" x14ac:dyDescent="0.3">
      <c r="A57" s="2">
        <v>56</v>
      </c>
      <c r="B57" s="4">
        <v>44882</v>
      </c>
      <c r="C57" s="2" t="s">
        <v>28</v>
      </c>
      <c r="D57" s="1" t="s">
        <v>21</v>
      </c>
      <c r="E57" s="1" t="s">
        <v>85</v>
      </c>
      <c r="F57" s="1" t="s">
        <v>174</v>
      </c>
      <c r="G57" s="1" t="s">
        <v>102</v>
      </c>
      <c r="H57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BENILDA S. HERNANDO</v>
      </c>
      <c r="I57" t="s">
        <v>194</v>
      </c>
      <c r="J57" t="s">
        <v>268</v>
      </c>
      <c r="K57" s="8">
        <v>42772</v>
      </c>
      <c r="L57" s="8"/>
      <c r="M57" s="8">
        <v>44742</v>
      </c>
      <c r="N57" s="5">
        <v>13419</v>
      </c>
      <c r="O57" s="7">
        <v>26.457999999999998</v>
      </c>
      <c r="P57" s="7">
        <v>67.915999999999997</v>
      </c>
      <c r="Q57" s="7">
        <f>SUM(Table1[[#This Row],[VACATION LEAVE]:[SICK LEAVE]])</f>
        <v>94.373999999999995</v>
      </c>
      <c r="R57" s="1">
        <v>4.8192699999999998E-2</v>
      </c>
      <c r="S57" s="6">
        <f>IF(ISBLANK(Table1[[#This Row],[MONTHLY SALARY]]),"-------",PRODUCT(N57,Q57:R57))</f>
        <v>61031.462074846197</v>
      </c>
      <c r="T57" t="s">
        <v>282</v>
      </c>
    </row>
    <row r="58" spans="1:20" x14ac:dyDescent="0.3">
      <c r="A58" s="2">
        <v>57</v>
      </c>
      <c r="B58" s="4">
        <v>44883</v>
      </c>
      <c r="C58" s="2" t="s">
        <v>28</v>
      </c>
      <c r="D58" s="1" t="s">
        <v>21</v>
      </c>
      <c r="E58" s="1" t="s">
        <v>86</v>
      </c>
      <c r="F58" s="1" t="s">
        <v>175</v>
      </c>
      <c r="G58" s="1" t="s">
        <v>113</v>
      </c>
      <c r="H58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MARITES R. ILUSTRISIMO</v>
      </c>
      <c r="I58" t="s">
        <v>228</v>
      </c>
      <c r="J58" t="s">
        <v>229</v>
      </c>
      <c r="K58" s="8">
        <v>34619</v>
      </c>
      <c r="L58" s="8"/>
      <c r="M58" s="8">
        <v>38092</v>
      </c>
      <c r="N58" s="5">
        <v>14944</v>
      </c>
      <c r="O58" s="7">
        <v>95.167000000000002</v>
      </c>
      <c r="P58" s="7">
        <v>135.167</v>
      </c>
      <c r="Q58" s="7">
        <f>SUM(Table1[[#This Row],[VACATION LEAVE]:[SICK LEAVE]])</f>
        <v>230.334</v>
      </c>
      <c r="R58" s="1">
        <v>4.8192699999999998E-2</v>
      </c>
      <c r="S58" s="6">
        <f>IF(ISBLANK(Table1[[#This Row],[MONTHLY SALARY]]),"-------",PRODUCT(N58,Q58:R58))</f>
        <v>165884.6370547392</v>
      </c>
      <c r="T58" t="s">
        <v>275</v>
      </c>
    </row>
    <row r="59" spans="1:20" x14ac:dyDescent="0.3">
      <c r="A59" s="2">
        <v>58</v>
      </c>
      <c r="B59" s="4">
        <v>44860</v>
      </c>
      <c r="C59" s="2" t="s">
        <v>28</v>
      </c>
      <c r="D59" s="1" t="s">
        <v>21</v>
      </c>
      <c r="E59" s="1" t="s">
        <v>277</v>
      </c>
      <c r="F59" s="1" t="s">
        <v>278</v>
      </c>
      <c r="G59" s="1" t="s">
        <v>279</v>
      </c>
      <c r="H59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CRISTINA M. IGNO</v>
      </c>
      <c r="I59" t="s">
        <v>194</v>
      </c>
      <c r="J59" t="s">
        <v>280</v>
      </c>
      <c r="K59" s="8">
        <v>34652</v>
      </c>
      <c r="L59" s="8"/>
      <c r="M59" s="8">
        <v>44865</v>
      </c>
      <c r="N59" s="5"/>
      <c r="O59" s="7"/>
      <c r="P59" s="7"/>
      <c r="Q59" s="7">
        <f>SUM(Table1[[#This Row],[VACATION LEAVE]:[SICK LEAVE]])</f>
        <v>0</v>
      </c>
      <c r="S59" s="6" t="str">
        <f>IF(ISBLANK(Table1[[#This Row],[MONTHLY SALARY]]),"-------",PRODUCT(N59,Q59:R59))</f>
        <v>-------</v>
      </c>
      <c r="T59" t="s">
        <v>286</v>
      </c>
    </row>
    <row r="60" spans="1:20" x14ac:dyDescent="0.3">
      <c r="A60" s="2">
        <v>59</v>
      </c>
      <c r="B60" s="4">
        <v>44887</v>
      </c>
      <c r="C60" s="2" t="s">
        <v>28</v>
      </c>
      <c r="D60" s="1" t="s">
        <v>21</v>
      </c>
      <c r="E60" s="1" t="s">
        <v>29</v>
      </c>
      <c r="F60" s="1" t="s">
        <v>176</v>
      </c>
      <c r="G60" s="1" t="s">
        <v>102</v>
      </c>
      <c r="H60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JOLINA S. BAYBAY</v>
      </c>
      <c r="I60" t="s">
        <v>230</v>
      </c>
      <c r="J60" t="s">
        <v>231</v>
      </c>
      <c r="K60" s="8">
        <v>41792</v>
      </c>
      <c r="L60" s="8"/>
      <c r="M60" s="8">
        <v>44816</v>
      </c>
      <c r="N60" s="5">
        <v>13419</v>
      </c>
      <c r="O60" s="7">
        <v>44.906999999999996</v>
      </c>
      <c r="P60" s="7">
        <v>69.957999999999998</v>
      </c>
      <c r="Q60" s="7">
        <f>SUM(Table1[[#This Row],[VACATION LEAVE]:[SICK LEAVE]])</f>
        <v>114.86499999999999</v>
      </c>
      <c r="R60" s="1">
        <v>4.8192699999999998E-2</v>
      </c>
      <c r="S60" s="6">
        <f>IF(ISBLANK(Table1[[#This Row],[MONTHLY SALARY]]),"-------",PRODUCT(N60,Q60:R60))</f>
        <v>74282.947540924491</v>
      </c>
      <c r="T60" t="s">
        <v>275</v>
      </c>
    </row>
    <row r="61" spans="1:20" x14ac:dyDescent="0.3">
      <c r="A61" s="2">
        <v>60</v>
      </c>
      <c r="B61" s="4">
        <v>44902</v>
      </c>
      <c r="C61" s="2" t="s">
        <v>274</v>
      </c>
      <c r="D61" s="1" t="s">
        <v>23</v>
      </c>
      <c r="E61" s="1" t="s">
        <v>44</v>
      </c>
      <c r="F61" s="1" t="s">
        <v>177</v>
      </c>
      <c r="G61" s="1" t="s">
        <v>108</v>
      </c>
      <c r="H61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ESTEBAN M. MENDOZA</v>
      </c>
      <c r="I61" t="s">
        <v>232</v>
      </c>
      <c r="J61" t="s">
        <v>197</v>
      </c>
      <c r="K61" s="8">
        <v>40360</v>
      </c>
      <c r="L61" s="8"/>
      <c r="M61" s="8">
        <v>43647</v>
      </c>
      <c r="N61" s="5">
        <v>102072</v>
      </c>
      <c r="O61" s="7">
        <v>95</v>
      </c>
      <c r="P61" s="7">
        <v>135</v>
      </c>
      <c r="Q61" s="7">
        <f>SUM(Table1[[#This Row],[VACATION LEAVE]:[SICK LEAVE]])</f>
        <v>230</v>
      </c>
      <c r="R61" s="1">
        <v>4.8192699999999998E-2</v>
      </c>
      <c r="S61" s="6">
        <f>IF(ISBLANK(Table1[[#This Row],[MONTHLY SALARY]]),"-------",PRODUCT(N61,Q61:R61))</f>
        <v>1131398.813112</v>
      </c>
      <c r="T61" t="s">
        <v>284</v>
      </c>
    </row>
    <row r="62" spans="1:20" x14ac:dyDescent="0.3">
      <c r="A62" s="2">
        <v>61</v>
      </c>
      <c r="B62" s="4">
        <v>44902</v>
      </c>
      <c r="C62" s="2" t="s">
        <v>274</v>
      </c>
      <c r="D62" s="1" t="s">
        <v>23</v>
      </c>
      <c r="E62" s="1" t="s">
        <v>40</v>
      </c>
      <c r="F62" s="1" t="s">
        <v>114</v>
      </c>
      <c r="G62" s="1" t="s">
        <v>173</v>
      </c>
      <c r="H62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CONRADO H. ELMIDO</v>
      </c>
      <c r="I62" t="s">
        <v>208</v>
      </c>
      <c r="J62" t="s">
        <v>197</v>
      </c>
      <c r="K62" s="8">
        <v>38169</v>
      </c>
      <c r="L62" s="8"/>
      <c r="M62" s="8">
        <v>44735</v>
      </c>
      <c r="N62" s="5">
        <v>11814</v>
      </c>
      <c r="O62" s="7">
        <v>47.167000000000002</v>
      </c>
      <c r="P62" s="7">
        <v>67.167000000000002</v>
      </c>
      <c r="Q62" s="7">
        <f>SUM(Table1[[#This Row],[VACATION LEAVE]:[SICK LEAVE]])</f>
        <v>114.334</v>
      </c>
      <c r="R62" s="1">
        <v>4.8192699999999998E-2</v>
      </c>
      <c r="S62" s="6">
        <f>IF(ISBLANK(Table1[[#This Row],[MONTHLY SALARY]]),"-------",PRODUCT(N62,Q62:R62))</f>
        <v>65095.898007505195</v>
      </c>
      <c r="T62" t="s">
        <v>288</v>
      </c>
    </row>
    <row r="63" spans="1:20" x14ac:dyDescent="0.3">
      <c r="A63" s="2">
        <v>62</v>
      </c>
      <c r="B63" s="4">
        <v>44902</v>
      </c>
      <c r="C63" s="2" t="s">
        <v>28</v>
      </c>
      <c r="D63" s="1" t="s">
        <v>21</v>
      </c>
      <c r="E63" s="1" t="s">
        <v>87</v>
      </c>
      <c r="F63" s="1" t="s">
        <v>178</v>
      </c>
      <c r="G63" s="1" t="s">
        <v>108</v>
      </c>
      <c r="H63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BRIGIDA M. SEPINO</v>
      </c>
      <c r="I63" t="s">
        <v>233</v>
      </c>
      <c r="J63" t="s">
        <v>234</v>
      </c>
      <c r="K63" s="8">
        <v>42614</v>
      </c>
      <c r="L63" s="8"/>
      <c r="M63" s="8">
        <v>44855</v>
      </c>
      <c r="N63" s="5">
        <v>16033</v>
      </c>
      <c r="O63" s="7">
        <v>61.375</v>
      </c>
      <c r="P63" s="7">
        <v>80.125</v>
      </c>
      <c r="Q63" s="7">
        <f>SUM(Table1[[#This Row],[VACATION LEAVE]:[SICK LEAVE]])</f>
        <v>141.5</v>
      </c>
      <c r="R63" s="1">
        <v>4.8192699999999998E-2</v>
      </c>
      <c r="S63" s="6">
        <f>IF(ISBLANK(Table1[[#This Row],[MONTHLY SALARY]]),"-------",PRODUCT(N63,Q63:R63))</f>
        <v>109333.30861265</v>
      </c>
      <c r="T63" t="s">
        <v>290</v>
      </c>
    </row>
    <row r="64" spans="1:20" x14ac:dyDescent="0.3">
      <c r="A64" s="2">
        <v>63</v>
      </c>
      <c r="B64" s="4">
        <v>44904</v>
      </c>
      <c r="C64" s="2" t="s">
        <v>28</v>
      </c>
      <c r="D64" s="1" t="s">
        <v>21</v>
      </c>
      <c r="E64" s="1" t="s">
        <v>88</v>
      </c>
      <c r="F64" s="1" t="s">
        <v>179</v>
      </c>
      <c r="G64" s="1" t="s">
        <v>97</v>
      </c>
      <c r="H64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DINAH G. TORRES</v>
      </c>
      <c r="I64" t="s">
        <v>235</v>
      </c>
      <c r="J64" t="s">
        <v>269</v>
      </c>
      <c r="K64" s="8">
        <v>39965</v>
      </c>
      <c r="L64" s="8"/>
      <c r="M64" s="8">
        <v>44774</v>
      </c>
      <c r="N64" s="5">
        <v>26228</v>
      </c>
      <c r="O64" s="7">
        <v>34.905000000000001</v>
      </c>
      <c r="P64" s="7">
        <v>92</v>
      </c>
      <c r="Q64" s="7">
        <f>SUM(Table1[[#This Row],[VACATION LEAVE]:[SICK LEAVE]])</f>
        <v>126.905</v>
      </c>
      <c r="R64" s="1">
        <v>4.8192699999999998E-2</v>
      </c>
      <c r="S64" s="6">
        <f>IF(ISBLANK(Table1[[#This Row],[MONTHLY SALARY]]),"-------",PRODUCT(N64,Q64:R64))</f>
        <v>160407.68339831798</v>
      </c>
      <c r="T64" t="s">
        <v>275</v>
      </c>
    </row>
    <row r="65" spans="1:20" x14ac:dyDescent="0.3">
      <c r="A65" s="2">
        <v>64</v>
      </c>
      <c r="B65" s="4">
        <v>44909</v>
      </c>
      <c r="C65" s="2" t="s">
        <v>28</v>
      </c>
      <c r="D65" s="1" t="s">
        <v>21</v>
      </c>
      <c r="E65" s="1" t="s">
        <v>80</v>
      </c>
      <c r="F65" s="1" t="s">
        <v>180</v>
      </c>
      <c r="G65" s="1" t="s">
        <v>99</v>
      </c>
      <c r="H65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ESTER B. DEL MUNDO</v>
      </c>
      <c r="I65" t="s">
        <v>236</v>
      </c>
      <c r="J65" t="s">
        <v>248</v>
      </c>
      <c r="K65" s="8">
        <v>29845</v>
      </c>
      <c r="L65" s="8"/>
      <c r="M65" s="8">
        <v>44926</v>
      </c>
      <c r="N65" s="5">
        <v>16157</v>
      </c>
      <c r="O65" s="7">
        <v>27.831</v>
      </c>
      <c r="P65" s="7">
        <v>81.221999999999994</v>
      </c>
      <c r="Q65" s="7">
        <f>SUM(Table1[[#This Row],[VACATION LEAVE]:[SICK LEAVE]])</f>
        <v>109.053</v>
      </c>
      <c r="R65" s="1">
        <v>4.8192699999999998E-2</v>
      </c>
      <c r="S65" s="6">
        <f>IF(ISBLANK(Table1[[#This Row],[MONTHLY SALARY]]),"-------",PRODUCT(N65,Q65:R65))</f>
        <v>84914.058896156697</v>
      </c>
      <c r="T65" t="s">
        <v>287</v>
      </c>
    </row>
    <row r="66" spans="1:20" x14ac:dyDescent="0.3">
      <c r="A66" s="2">
        <v>65</v>
      </c>
      <c r="B66" s="4">
        <v>44909</v>
      </c>
      <c r="C66" s="2" t="s">
        <v>28</v>
      </c>
      <c r="D66" s="1" t="s">
        <v>21</v>
      </c>
      <c r="E66" s="1" t="s">
        <v>89</v>
      </c>
      <c r="F66" s="1" t="s">
        <v>181</v>
      </c>
      <c r="G66" s="1" t="s">
        <v>108</v>
      </c>
      <c r="H66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JUANITA M. DE CASTRO</v>
      </c>
      <c r="I66" t="s">
        <v>237</v>
      </c>
      <c r="J66" t="s">
        <v>248</v>
      </c>
      <c r="K66" s="8">
        <v>32295</v>
      </c>
      <c r="L66" s="8"/>
      <c r="M66" s="8">
        <v>44926</v>
      </c>
      <c r="N66" s="5">
        <v>18048</v>
      </c>
      <c r="O66" s="7">
        <v>3.6909999999999998</v>
      </c>
      <c r="P66" s="7">
        <v>92.5</v>
      </c>
      <c r="Q66" s="7">
        <f>SUM(Table1[[#This Row],[VACATION LEAVE]:[SICK LEAVE]])</f>
        <v>96.191000000000003</v>
      </c>
      <c r="R66" s="1">
        <v>4.8192699999999998E-2</v>
      </c>
      <c r="S66" s="6">
        <f>IF(ISBLANK(Table1[[#This Row],[MONTHLY SALARY]]),"-------",PRODUCT(N66,Q66:R66))</f>
        <v>83665.185894873604</v>
      </c>
      <c r="T66" t="s">
        <v>287</v>
      </c>
    </row>
    <row r="67" spans="1:20" x14ac:dyDescent="0.3">
      <c r="A67" s="2">
        <v>66</v>
      </c>
      <c r="B67" s="4">
        <v>44917</v>
      </c>
      <c r="C67" s="2" t="s">
        <v>28</v>
      </c>
      <c r="D67" s="1" t="s">
        <v>21</v>
      </c>
      <c r="E67" s="1" t="s">
        <v>90</v>
      </c>
      <c r="F67" s="1" t="s">
        <v>66</v>
      </c>
      <c r="G67" s="1" t="s">
        <v>99</v>
      </c>
      <c r="H67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JULIET B. GALANG</v>
      </c>
      <c r="I67" t="s">
        <v>216</v>
      </c>
      <c r="J67" t="s">
        <v>197</v>
      </c>
      <c r="K67" s="8">
        <v>36449</v>
      </c>
      <c r="L67" s="8"/>
      <c r="M67" s="8">
        <v>44742</v>
      </c>
      <c r="N67" s="5">
        <v>18048</v>
      </c>
      <c r="O67" s="7">
        <v>60.75</v>
      </c>
      <c r="P67" s="7">
        <v>89</v>
      </c>
      <c r="Q67" s="7">
        <f>SUM(Table1[[#This Row],[VACATION LEAVE]:[SICK LEAVE]])</f>
        <v>149.75</v>
      </c>
      <c r="R67" s="1">
        <v>4.8192699999999998E-2</v>
      </c>
      <c r="S67" s="6">
        <f>IF(ISBLANK(Table1[[#This Row],[MONTHLY SALARY]]),"-------",PRODUCT(N67,Q67:R67))</f>
        <v>130249.8319776</v>
      </c>
      <c r="T67" t="s">
        <v>282</v>
      </c>
    </row>
    <row r="68" spans="1:20" x14ac:dyDescent="0.3">
      <c r="A68" s="2">
        <v>67</v>
      </c>
      <c r="B68" s="4">
        <v>44917</v>
      </c>
      <c r="C68" s="2" t="s">
        <v>28</v>
      </c>
      <c r="D68" s="1" t="s">
        <v>21</v>
      </c>
      <c r="E68" s="1" t="s">
        <v>91</v>
      </c>
      <c r="F68" s="1" t="s">
        <v>182</v>
      </c>
      <c r="H68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WILMA BAYAS</v>
      </c>
      <c r="I68" t="s">
        <v>238</v>
      </c>
      <c r="J68" t="s">
        <v>239</v>
      </c>
      <c r="K68" s="8">
        <v>30742</v>
      </c>
      <c r="L68" s="8"/>
      <c r="M68" s="8">
        <v>40056</v>
      </c>
      <c r="N68" s="5">
        <v>26859</v>
      </c>
      <c r="O68" s="7">
        <v>155.494</v>
      </c>
      <c r="P68" s="7">
        <v>175</v>
      </c>
      <c r="Q68" s="7">
        <f>SUM(Table1[[#This Row],[VACATION LEAVE]:[SICK LEAVE]])</f>
        <v>330.49400000000003</v>
      </c>
      <c r="R68" s="1">
        <v>4.7808700000000003E-2</v>
      </c>
      <c r="S68" s="6">
        <f>IF(ISBLANK(Table1[[#This Row],[MONTHLY SALARY]]),"-------",PRODUCT(N68,Q68:R68))</f>
        <v>424385.32056241028</v>
      </c>
      <c r="T68" t="s">
        <v>287</v>
      </c>
    </row>
    <row r="69" spans="1:20" x14ac:dyDescent="0.3">
      <c r="A69" s="2">
        <v>68</v>
      </c>
      <c r="B69" s="4">
        <v>44917</v>
      </c>
      <c r="C69" s="2" t="s">
        <v>274</v>
      </c>
      <c r="D69" s="1" t="s">
        <v>23</v>
      </c>
      <c r="E69" s="1" t="s">
        <v>92</v>
      </c>
      <c r="F69" s="1" t="s">
        <v>183</v>
      </c>
      <c r="G69" s="1" t="s">
        <v>108</v>
      </c>
      <c r="H69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INOCENCIO M. ANGCAYA</v>
      </c>
      <c r="I69" t="s">
        <v>208</v>
      </c>
      <c r="J69" t="s">
        <v>270</v>
      </c>
      <c r="K69" s="8">
        <v>36374</v>
      </c>
      <c r="L69" s="8"/>
      <c r="M69" s="8">
        <v>44406</v>
      </c>
      <c r="N69" s="5">
        <v>11374</v>
      </c>
      <c r="O69" s="7">
        <v>38.707999999999998</v>
      </c>
      <c r="P69" s="7">
        <v>53.707999999999998</v>
      </c>
      <c r="Q69" s="7">
        <f>SUM(Table1[[#This Row],[VACATION LEAVE]:[SICK LEAVE]])</f>
        <v>92.415999999999997</v>
      </c>
      <c r="R69" s="1">
        <v>4.8192699999999998E-2</v>
      </c>
      <c r="S69" s="6">
        <f>IF(ISBLANK(Table1[[#This Row],[MONTHLY SALARY]]),"-------",PRODUCT(N69,Q69:R69))</f>
        <v>50657.254629836796</v>
      </c>
      <c r="T69" t="s">
        <v>289</v>
      </c>
    </row>
    <row r="70" spans="1:20" x14ac:dyDescent="0.3">
      <c r="A70" s="2">
        <v>69</v>
      </c>
      <c r="B70" s="4">
        <v>44916</v>
      </c>
      <c r="C70" s="2" t="s">
        <v>28</v>
      </c>
      <c r="D70" s="1" t="s">
        <v>21</v>
      </c>
      <c r="E70" s="1" t="s">
        <v>83</v>
      </c>
      <c r="F70" s="1" t="s">
        <v>184</v>
      </c>
      <c r="G70" s="1" t="s">
        <v>153</v>
      </c>
      <c r="H70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ELSA T. REYES</v>
      </c>
      <c r="I70" t="s">
        <v>240</v>
      </c>
      <c r="J70" t="s">
        <v>271</v>
      </c>
      <c r="K70" s="8">
        <v>33619</v>
      </c>
      <c r="L70" s="8">
        <v>44926</v>
      </c>
      <c r="M70" s="8">
        <v>44927</v>
      </c>
      <c r="N70" s="5">
        <v>14354</v>
      </c>
      <c r="O70" s="7">
        <v>221.816</v>
      </c>
      <c r="P70" s="7">
        <v>307.75</v>
      </c>
      <c r="Q70" s="7">
        <f>SUM(Table1[[#This Row],[VACATION LEAVE]:[SICK LEAVE]])</f>
        <v>529.56600000000003</v>
      </c>
      <c r="R70" s="1">
        <v>4.8192699999999998E-2</v>
      </c>
      <c r="S70" s="6">
        <f>IF(ISBLANK(Table1[[#This Row],[MONTHLY SALARY]]),"-------",PRODUCT(N70,Q70:R70))</f>
        <v>366331.52539514279</v>
      </c>
      <c r="T70" t="s">
        <v>287</v>
      </c>
    </row>
    <row r="71" spans="1:20" x14ac:dyDescent="0.3">
      <c r="A71" s="2">
        <v>70</v>
      </c>
      <c r="B71" s="4">
        <v>44917</v>
      </c>
      <c r="C71" s="2" t="s">
        <v>28</v>
      </c>
      <c r="D71" s="1" t="s">
        <v>21</v>
      </c>
      <c r="E71" s="1" t="s">
        <v>93</v>
      </c>
      <c r="F71" s="1" t="s">
        <v>185</v>
      </c>
      <c r="G71" s="1" t="s">
        <v>138</v>
      </c>
      <c r="H71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AMELITA V. FERMA</v>
      </c>
      <c r="I71" t="s">
        <v>241</v>
      </c>
      <c r="J71" t="s">
        <v>242</v>
      </c>
      <c r="K71" s="8">
        <v>30684</v>
      </c>
      <c r="L71" s="8">
        <v>44926</v>
      </c>
      <c r="M71" s="8">
        <v>44928</v>
      </c>
      <c r="N71" s="5">
        <v>26497</v>
      </c>
      <c r="O71" s="7">
        <v>187.75</v>
      </c>
      <c r="P71" s="7">
        <v>265.75</v>
      </c>
      <c r="Q71" s="7">
        <f>SUM(Table1[[#This Row],[VACATION LEAVE]:[SICK LEAVE]])</f>
        <v>453.5</v>
      </c>
      <c r="R71" s="1">
        <v>4.8192699999999998E-2</v>
      </c>
      <c r="S71" s="6">
        <f>IF(ISBLANK(Table1[[#This Row],[MONTHLY SALARY]]),"-------",PRODUCT(N71,Q71:R71))</f>
        <v>579102.25425664999</v>
      </c>
      <c r="T71" t="s">
        <v>287</v>
      </c>
    </row>
    <row r="72" spans="1:20" x14ac:dyDescent="0.3">
      <c r="A72" s="2">
        <v>71</v>
      </c>
      <c r="B72" s="4">
        <v>44918</v>
      </c>
      <c r="C72" s="2" t="s">
        <v>28</v>
      </c>
      <c r="D72" s="1" t="s">
        <v>21</v>
      </c>
      <c r="E72" s="1" t="s">
        <v>94</v>
      </c>
      <c r="F72" s="1" t="s">
        <v>186</v>
      </c>
      <c r="G72" s="1" t="s">
        <v>148</v>
      </c>
      <c r="H72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PURISIMA CORAZON E. DUNGO</v>
      </c>
      <c r="I72" t="s">
        <v>243</v>
      </c>
      <c r="J72" t="s">
        <v>244</v>
      </c>
      <c r="K72" s="8">
        <v>41487</v>
      </c>
      <c r="L72" s="8">
        <v>44926</v>
      </c>
      <c r="M72" s="8">
        <v>44929</v>
      </c>
      <c r="N72" s="5">
        <v>13419</v>
      </c>
      <c r="O72" s="7">
        <v>22.856999999999999</v>
      </c>
      <c r="P72" s="7">
        <v>57.25</v>
      </c>
      <c r="Q72" s="7">
        <f>SUM(Table1[[#This Row],[VACATION LEAVE]:[SICK LEAVE]])</f>
        <v>80.106999999999999</v>
      </c>
      <c r="R72" s="1">
        <v>4.8192699999999998E-2</v>
      </c>
      <c r="S72" s="6">
        <f>IF(ISBLANK(Table1[[#This Row],[MONTHLY SALARY]]),"-------",PRODUCT(N72,Q72:R72))</f>
        <v>51805.023973019102</v>
      </c>
      <c r="T72" t="s">
        <v>287</v>
      </c>
    </row>
    <row r="73" spans="1:20" x14ac:dyDescent="0.3">
      <c r="A73" s="2">
        <v>72</v>
      </c>
      <c r="B73" s="4">
        <v>44929</v>
      </c>
      <c r="C73" s="2" t="s">
        <v>28</v>
      </c>
      <c r="D73" s="1" t="s">
        <v>21</v>
      </c>
      <c r="E73" s="1" t="s">
        <v>95</v>
      </c>
      <c r="F73" s="1" t="s">
        <v>187</v>
      </c>
      <c r="G73" s="1" t="s">
        <v>97</v>
      </c>
      <c r="H73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SHIRLEY G. DATU</v>
      </c>
      <c r="I73" t="s">
        <v>245</v>
      </c>
      <c r="J73" t="s">
        <v>272</v>
      </c>
      <c r="K73" s="8"/>
      <c r="L73" s="8">
        <v>44926</v>
      </c>
      <c r="M73" s="8">
        <v>44927</v>
      </c>
      <c r="N73" s="5">
        <v>24167</v>
      </c>
      <c r="O73" s="7">
        <v>1.333</v>
      </c>
      <c r="P73" s="7">
        <v>26.332999999999998</v>
      </c>
      <c r="Q73" s="7">
        <f>SUM(Table1[[#This Row],[VACATION LEAVE]:[SICK LEAVE]])</f>
        <v>27.665999999999997</v>
      </c>
      <c r="R73" s="1">
        <v>4.8192699999999998E-2</v>
      </c>
      <c r="S73" s="6">
        <f>IF(ISBLANK(Table1[[#This Row],[MONTHLY SALARY]]),"-------",PRODUCT(N73,Q73:R73))</f>
        <v>32221.842689579396</v>
      </c>
      <c r="T73"/>
    </row>
    <row r="74" spans="1:20" x14ac:dyDescent="0.3">
      <c r="A74" s="2">
        <v>73</v>
      </c>
      <c r="B74" s="4">
        <v>44957</v>
      </c>
      <c r="C74" s="2" t="s">
        <v>274</v>
      </c>
      <c r="D74" s="1" t="s">
        <v>23</v>
      </c>
      <c r="E74" s="1" t="s">
        <v>291</v>
      </c>
      <c r="F74" s="1" t="s">
        <v>292</v>
      </c>
      <c r="G74" s="1" t="s">
        <v>104</v>
      </c>
      <c r="H74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PEDRITO C. CAMERO</v>
      </c>
      <c r="I74" t="s">
        <v>208</v>
      </c>
      <c r="J74" t="s">
        <v>293</v>
      </c>
      <c r="K74" s="8">
        <v>38173</v>
      </c>
      <c r="L74" s="8">
        <v>44890</v>
      </c>
      <c r="M74" s="8">
        <v>44891</v>
      </c>
      <c r="N74" s="5">
        <v>11814</v>
      </c>
      <c r="O74" s="7">
        <v>53.542000000000002</v>
      </c>
      <c r="P74" s="7">
        <v>73.542000000000002</v>
      </c>
      <c r="Q74" s="7">
        <f>SUM(Table1[[#This Row],[VACATION LEAVE]:[SICK LEAVE]])</f>
        <v>127.084</v>
      </c>
      <c r="R74" s="1">
        <v>4.8192699999999998E-2</v>
      </c>
      <c r="S74" s="6">
        <f>IF(ISBLANK(Table1[[#This Row],[MONTHLY SALARY]]),"-------",PRODUCT(N74,Q74:R74))</f>
        <v>72355.092119455192</v>
      </c>
      <c r="T74" t="s">
        <v>289</v>
      </c>
    </row>
  </sheetData>
  <phoneticPr fontId="2" type="noConversion"/>
  <dataValidations count="2">
    <dataValidation type="list" allowBlank="1" showInputMessage="1" showErrorMessage="1" sqref="D2:D74" xr:uid="{DA97BEE9-3758-457F-95C8-B8934936C78F}">
      <formula1>"MR, MS,MRS,DR,ATTY,ENGR, HON"</formula1>
    </dataValidation>
    <dataValidation type="list" allowBlank="1" showInputMessage="1" showErrorMessage="1" sqref="C2:C74" xr:uid="{01C404F5-9B57-47B2-AF64-C61726E2814E}">
      <formula1>"his, her"</formula1>
    </dataValidation>
  </dataValidations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2023-01-03T06:09:24Z</dcterms:created>
  <dcterms:modified xsi:type="dcterms:W3CDTF">2023-02-01T03:06:48Z</dcterms:modified>
</cp:coreProperties>
</file>