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TIRED\"/>
    </mc:Choice>
  </mc:AlternateContent>
  <bookViews>
    <workbookView minimized="1"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39" i="5" l="1"/>
  <c r="F3" i="1" l="1"/>
  <c r="B4" i="1"/>
  <c r="F4" i="1" l="1"/>
  <c r="B3" i="1"/>
  <c r="B2" i="1"/>
  <c r="G63" i="5"/>
  <c r="G50" i="5"/>
  <c r="G36" i="5"/>
  <c r="G23" i="5"/>
  <c r="E9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69" i="5"/>
  <c r="G68" i="5"/>
  <c r="G67" i="5"/>
  <c r="G66" i="5"/>
  <c r="G65" i="5"/>
  <c r="G64" i="5"/>
  <c r="G62" i="5"/>
  <c r="G61" i="5"/>
  <c r="G60" i="5"/>
  <c r="G59" i="5"/>
  <c r="G58" i="5"/>
  <c r="G57" i="5"/>
  <c r="G56" i="5"/>
  <c r="G55" i="5"/>
  <c r="G54" i="5"/>
  <c r="G53" i="5"/>
  <c r="G52" i="5"/>
  <c r="G51" i="5"/>
  <c r="G49" i="5"/>
  <c r="G48" i="5"/>
  <c r="G47" i="5"/>
  <c r="G46" i="5"/>
  <c r="G45" i="5"/>
  <c r="G44" i="5"/>
  <c r="G43" i="5"/>
  <c r="G42" i="5"/>
  <c r="G41" i="5"/>
  <c r="G40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<sst xmlns="http://schemas.openxmlformats.org/spreadsheetml/2006/main" count="95" uniqueCount="61">
  <si>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</si>
  <si>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</si>
  <si>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</si>
  <si>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</si>
  <si>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</si>
  <si>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</si>
  <si>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</si>
  <si>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</si>
  <si>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</si>
  <si>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</si>
  <si>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</si>
  <si>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</si>
  <si>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</si>
  <si>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</si>
  <si>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</si>
  <si>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</si>
  <si>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</si>
  <si>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</si>
  <si>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</si>
  <si>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</si>
  <si>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</si>
  <si>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</si>
  <si>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</si>
  <si>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</si>
  <si>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</si>
  <si>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</si>
  <si>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</si>
  <si>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</si>
  <si>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</si>
  <si>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</si>
  <si>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</si>
  <si>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</si>
  <si>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</si>
  <si>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</si>
  <si>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</si>
  <si>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</si>
  <si>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</si>
  <si>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</si>
  <si>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</si>
  <si>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</si>
  <si>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</si>
  <si>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</si>
  <si>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</si>
  <si>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</si>
  <si>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</si>
  <si>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</si>
  <si>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</si>
  <si>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CASUAL</t>
  </si>
  <si>
    <t>FL(5-0-0)</t>
  </si>
  <si>
    <t>SL(2-0-0)</t>
  </si>
  <si>
    <t>SP(2-0-0)</t>
  </si>
  <si>
    <t>2/3,4/2020</t>
  </si>
  <si>
    <t>2/13,14/2020</t>
  </si>
  <si>
    <t xml:space="preserve"> *********************NOTHING FOLLOWS***********************</t>
  </si>
  <si>
    <t>TOTAL VL = 47.500</t>
  </si>
  <si>
    <t>TOTAL SL = 65.500</t>
  </si>
  <si>
    <r>
      <t xml:space="preserve">END OF TERM EFFECTIVE DATE: </t>
    </r>
    <r>
      <rPr>
        <b/>
        <sz val="11"/>
        <color rgb="FFFF0000"/>
        <rFont val="Calibri"/>
        <family val="2"/>
        <scheme val="minor"/>
      </rPr>
      <t>JULY 01, 2022</t>
    </r>
  </si>
  <si>
    <t>5 - Single (including living common law)</t>
  </si>
  <si>
    <t>CASUAL EMPLOYEE</t>
  </si>
  <si>
    <t>SP/VMO</t>
  </si>
  <si>
    <t>VIDA, FRANZ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</si>
</sst>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Continuous" vertical="center"/>
    </xf>
    <xf numFmtId="164" fontId="1" fillId="0" borderId="1" xfId="0" applyNumberFormat="1" applyFont="1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164" fontId="0" fillId="0" borderId="1" xfId="0" applyNumberFormat="1" applyBorder="1" applyAlignment="1">
      <alignment horizontal="centerContinuous" vertical="center"/>
    </xf>
    <xf numFmtId="0" fontId="5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Continuous" vertical="center"/>
    </xf>
    <xf numFmtId="0" fontId="0" fillId="0" borderId="13" xfId="0" applyBorder="1" applyAlignment="1">
      <alignment horizontal="centerContinuous" vertic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90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0"/>
  <sheetViews>
    <sheetView tabSelected="1" zoomScale="120" zoomScaleNormal="120" workbookViewId="0">
      <pane ySplit="4425" topLeftCell="A28" activePane="bottomLeft"/>
      <selection activeCell="B2" sqref="B2:C2"/>
      <selection pane="bottomLeft" activeCell="H32" sqref="H3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60</v>
      </c>
      <c r="C2" s="54"/>
      <c r="D2" s="21" t="s">
        <v>14</v>
      </c>
      <c r="E2" s="10"/>
      <c r="F2" s="55" t="s">
        <v>57</v>
      </c>
      <c r="G2" s="55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4" t="s">
        <v>58</v>
      </c>
      <c r="C3" s="54"/>
      <c r="D3" s="22" t="s">
        <v>13</v>
      </c>
      <c r="F3" s="58">
        <v>43054</v>
      </c>
      <c r="G3" s="59"/>
      <c r="H3" s="26" t="s">
        <v>11</v>
      </c>
      <c r="I3" s="26"/>
      <c r="J3" s="60"/>
      <c r="K3" s="61"/>
    </row>
    <row r="4" spans="1:11" ht="14.45" customHeight="1" x14ac:dyDescent="0.25">
      <c r="A4" s="18" t="s">
        <v>16</v>
      </c>
      <c r="B4" s="54" t="s">
        <v>47</v>
      </c>
      <c r="C4" s="54"/>
      <c r="D4" s="22" t="s">
        <v>12</v>
      </c>
      <c r="F4" s="59" t="s">
        <v>59</v>
      </c>
      <c r="G4" s="59"/>
      <c r="H4" s="26" t="s">
        <v>17</v>
      </c>
      <c r="I4" s="26"/>
      <c r="J4" s="59"/>
      <c r="K4" s="6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3" t="s">
        <v>8</v>
      </c>
      <c r="D7" s="63"/>
      <c r="E7" s="63"/>
      <c r="F7" s="63"/>
      <c r="G7" s="63" t="s">
        <v>7</v>
      </c>
      <c r="H7" s="63"/>
      <c r="I7" s="63"/>
      <c r="J7" s="6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47.5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65.5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48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48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 t="s">
        <v>49</v>
      </c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>
        <v>2</v>
      </c>
      <c r="I38" s="9"/>
      <c r="J38" s="11"/>
      <c r="K38" s="20" t="s">
        <v>51</v>
      </c>
    </row>
    <row r="39" spans="1:11" x14ac:dyDescent="0.25">
      <c r="A39" s="40"/>
      <c r="B39" s="20" t="s">
        <v>50</v>
      </c>
      <c r="C39" s="13"/>
      <c r="D39" s="39"/>
      <c r="E39" s="9"/>
      <c r="F39" s="20"/>
      <c r="G39" s="13" t="str">
        <f>IF(ISBLANK(Table15[[#This Row],[EARNED]]),"",Table15[[#This Row],[EARNED]])</f>
        <v/>
      </c>
      <c r="H39" s="39"/>
      <c r="I39" s="9"/>
      <c r="J39" s="11"/>
      <c r="K39" s="20" t="s">
        <v>52</v>
      </c>
    </row>
    <row r="40" spans="1:11" x14ac:dyDescent="0.25">
      <c r="A40" s="40">
        <v>43891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43922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44013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 t="s">
        <v>48</v>
      </c>
      <c r="C49" s="13">
        <v>1.25</v>
      </c>
      <c r="D49" s="39">
        <v>5</v>
      </c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8" t="s">
        <v>45</v>
      </c>
      <c r="B50" s="20"/>
      <c r="C50" s="13"/>
      <c r="D50" s="39"/>
      <c r="E50" s="9"/>
      <c r="F50" s="20"/>
      <c r="G50" s="13" t="str">
        <f>IF(ISBLANK(Table15[[#This Row],[EARNED]]),"",Table15[[#This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 t="s">
        <v>48</v>
      </c>
      <c r="C62" s="13">
        <v>1.25</v>
      </c>
      <c r="D62" s="39">
        <v>5</v>
      </c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/>
    </row>
    <row r="63" spans="1:11" x14ac:dyDescent="0.25">
      <c r="A63" s="48" t="s">
        <v>46</v>
      </c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44621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44652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44682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44742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/>
      <c r="B70" s="49" t="s">
        <v>56</v>
      </c>
      <c r="C70" s="50"/>
      <c r="D70" s="51"/>
      <c r="E70" s="52"/>
      <c r="F70" s="20"/>
      <c r="G70" s="13"/>
      <c r="H70" s="39"/>
      <c r="I70" s="9"/>
      <c r="J70" s="11"/>
      <c r="K70" s="20"/>
    </row>
    <row r="71" spans="1:11" x14ac:dyDescent="0.25">
      <c r="A71" s="40"/>
      <c r="B71" s="20"/>
      <c r="C71" s="13"/>
      <c r="D71" s="53" t="s">
        <v>54</v>
      </c>
      <c r="E71" s="9"/>
      <c r="F71" s="20"/>
      <c r="G71" s="13"/>
      <c r="H71" s="53" t="s">
        <v>55</v>
      </c>
      <c r="I71" s="9"/>
      <c r="J71" s="11"/>
      <c r="K71" s="20"/>
    </row>
    <row r="72" spans="1:11" x14ac:dyDescent="0.25">
      <c r="A72" s="40"/>
      <c r="B72" s="20"/>
      <c r="C72" s="13" t="s">
        <v>53</v>
      </c>
      <c r="D72" s="39"/>
      <c r="E72" s="9"/>
      <c r="F72" s="20"/>
      <c r="G72" s="50" t="s">
        <v>53</v>
      </c>
      <c r="H72" s="51"/>
      <c r="I72" s="52"/>
      <c r="J72" s="66"/>
      <c r="K72" s="67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IF(ISBLANK(Table15[[#This Row],[EARNED]]),"",Table15[[#This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IF(ISBLANK(Table15[[#This Row],[EARNED]]),"",Table15[[#This Row],[EARNED]])</f>
        <v/>
      </c>
      <c r="H74" s="39"/>
      <c r="I74" s="9"/>
      <c r="J74" s="11"/>
      <c r="K74" s="20"/>
    </row>
    <row r="75" spans="1:11" x14ac:dyDescent="0.25">
      <c r="A75" s="48"/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verticalDpi="300" r:id="rId1"/>
  <headerFooter>
    <oddHeader>&amp;C&amp;"-,Bold"&amp;12REPUBLIC OF THE PHILIPPINES
CITY OF TAGAYTAY
EMPLOYEE'S LEAVE CARD</oddHeader>
    <oddFooter>&amp;L
PREPARED BY: &amp;UJUEL D. COPER&amp;U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20" zoomScaleNormal="120" workbookViewId="0">
      <pane ySplit="4425" topLeftCell="A4" activePane="bottomLeft"/>
      <selection activeCell="F3" sqref="F3:G3"/>
      <selection pane="bottomLeft" activeCell="E9" sqref="E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tr">
        <f>IF(ISBLANK('2018 LEAVE CREDITS'!B2:C2),"---------",'2018 LEAVE CREDITS'!B2:C2)</f>
        <v>VIDA, FRANZ R.</v>
      </c>
      <c r="C2" s="54"/>
      <c r="D2" s="21" t="s">
        <v>14</v>
      </c>
      <c r="E2" s="10"/>
      <c r="F2" s="55"/>
      <c r="G2" s="55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4" t="str">
        <f>IF(ISBLANK('2018 LEAVE CREDITS'!B3:C3),"",'2018 LEAVE CREDITS'!B3:C3)</f>
        <v>CASUAL EMPLOYEE</v>
      </c>
      <c r="C3" s="54"/>
      <c r="D3" s="22" t="s">
        <v>13</v>
      </c>
      <c r="F3" s="58">
        <f>IF(ISBLANK('2018 LEAVE CREDITS'!F3:G3),"---------",'2018 LEAVE CREDITS'!F3:G3)</f>
        <v>43054</v>
      </c>
      <c r="G3" s="59"/>
      <c r="H3" s="26" t="s">
        <v>11</v>
      </c>
      <c r="I3" s="26"/>
      <c r="J3" s="60"/>
      <c r="K3" s="61"/>
    </row>
    <row r="4" spans="1:11" ht="14.45" customHeight="1" x14ac:dyDescent="0.25">
      <c r="A4" s="18" t="s">
        <v>16</v>
      </c>
      <c r="B4" s="54" t="str">
        <f>IF(ISBLANK('2018 LEAVE CREDITS'!B4:C4),"---------",'2018 LEAVE CREDITS'!B4:C4)</f>
        <v>CASUAL</v>
      </c>
      <c r="C4" s="54"/>
      <c r="D4" s="22" t="s">
        <v>12</v>
      </c>
      <c r="F4" s="59" t="str">
        <f>IF(ISBLANK('2018 LEAVE CREDITS'!F4:G4),"",'2018 LEAVE CREDITS'!F4:G4)</f>
        <v>SP/VMO</v>
      </c>
      <c r="G4" s="59"/>
      <c r="H4" s="26" t="s">
        <v>17</v>
      </c>
      <c r="I4" s="26"/>
      <c r="J4" s="59"/>
      <c r="K4" s="6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3" t="s">
        <v>8</v>
      </c>
      <c r="D7" s="63"/>
      <c r="E7" s="63"/>
      <c r="F7" s="63"/>
      <c r="G7" s="63" t="s">
        <v>7</v>
      </c>
      <c r="H7" s="63"/>
      <c r="I7" s="63"/>
      <c r="J7" s="6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1.875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1.875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B3" sqref="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4" t="s">
        <v>33</v>
      </c>
      <c r="E1" s="64"/>
      <c r="F1" s="64"/>
      <c r="G1" s="64"/>
      <c r="J1" s="65" t="s">
        <v>34</v>
      </c>
      <c r="K1" s="65"/>
      <c r="L1" s="65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1.875</v>
      </c>
      <c r="B3" s="11">
        <v>1.875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5" t="s">
        <v>38</v>
      </c>
      <c r="J6" s="65"/>
      <c r="K6" s="65"/>
      <c r="L6" s="65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2023-03-29T03:33:25Z</cp:lastPrinted>
  <dcterms:created xsi:type="dcterms:W3CDTF">2022-10-17T03:06:03Z</dcterms:created>
  <dcterms:modified xsi:type="dcterms:W3CDTF">2023-03-29T06:21:42Z</dcterms:modified>
</cp:coreProperties>
</file>