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DOLE\Desktop\LEAVE-CARD\SHARED FOLDER\"/>
    </mc:Choice>
  </mc:AlternateContent>
  <bookViews>
    <workbookView xWindow="-105" yWindow="-105" windowWidth="23250" windowHeight="12570" activeTab="2"/>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2" r:id="rId9"/>
    <pivotCache cacheId="15" r:id="rId10"/>
  </pivotCaches>
</workbook>
</file>

<file path=xl/calcChain.xml><?xml version="1.0" encoding="utf-8"?>
<calcChain xmlns="http://schemas.openxmlformats.org/spreadsheetml/2006/main">
  <c r="E4255" i="1" l="1"/>
  <c r="E4231" i="1"/>
  <c r="E4181" i="1"/>
  <c r="E3625" i="1"/>
  <c r="E3624" i="1"/>
  <c r="E3623" i="1"/>
  <c r="E3599" i="1"/>
  <c r="E3538" i="1"/>
  <c r="F4255" i="1"/>
  <c r="F4231" i="1"/>
  <c r="F4181" i="1"/>
  <c r="F3625" i="1"/>
  <c r="F3624" i="1"/>
  <c r="F3623" i="1"/>
  <c r="F3599" i="1"/>
  <c r="F3538" i="1"/>
  <c r="F3469" i="1"/>
  <c r="E3469" i="1"/>
  <c r="A146" i="2" l="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B572" i="2"/>
  <c r="B564" i="2" l="1"/>
  <c r="B521"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3" i="1" s="1"/>
  <c r="A4554" i="1" s="1"/>
  <c r="A4555" i="1" s="1"/>
  <c r="A4556" i="1" s="1"/>
  <c r="A4557" i="1" s="1"/>
  <c r="A4558" i="1" s="1"/>
  <c r="A4559" i="1" s="1"/>
  <c r="A4560" i="1" s="1"/>
  <c r="A4561" i="1" s="1"/>
  <c r="A4562" i="1" s="1"/>
  <c r="A4563" i="1" s="1"/>
  <c r="A4564" i="1" s="1"/>
  <c r="A4565" i="1" s="1"/>
  <c r="A4566" i="1" s="1"/>
  <c r="A4567" i="1" s="1"/>
  <c r="A4568" i="1" s="1"/>
  <c r="B555" i="2"/>
  <c r="B414" i="2" l="1"/>
  <c r="K4417" i="1"/>
  <c r="B583" i="2"/>
  <c r="B596" i="2"/>
  <c r="B547" i="2"/>
  <c r="B578" i="2"/>
  <c r="B227" i="2"/>
  <c r="B54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181" i="2"/>
  <c r="B94" i="2"/>
  <c r="B17" i="2"/>
  <c r="A4131" i="1"/>
  <c r="B328" i="2"/>
  <c r="B469" i="2"/>
  <c r="B222"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75"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53"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2" i="2"/>
  <c r="B270" i="2"/>
  <c r="B603" i="2" l="1"/>
  <c r="B336" i="2" l="1"/>
  <c r="B450" i="2"/>
  <c r="B302" i="2"/>
  <c r="B172" i="2"/>
  <c r="B252" i="2" l="1"/>
  <c r="B325" i="2"/>
  <c r="B234" i="2"/>
  <c r="B239" i="2"/>
  <c r="B74" i="2"/>
  <c r="B199" i="2"/>
  <c r="B203" i="2"/>
  <c r="B205"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07" i="2"/>
  <c r="B606" i="2"/>
  <c r="B331" i="2"/>
  <c r="B175" i="2"/>
  <c r="B506"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3" i="2"/>
  <c r="B461" i="2"/>
  <c r="B41" i="2" l="1"/>
  <c r="B68" i="2"/>
  <c r="B464" i="2"/>
  <c r="B159" i="2"/>
  <c r="B398" i="2"/>
  <c r="B57"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53" i="2"/>
  <c r="B76" i="2"/>
  <c r="B118" i="2"/>
  <c r="B446" i="2" l="1"/>
  <c r="B5" i="2"/>
  <c r="B6" i="2"/>
  <c r="B7" i="2"/>
  <c r="B8" i="2"/>
  <c r="B9" i="2"/>
  <c r="B10" i="2"/>
  <c r="B11" i="2"/>
  <c r="B12" i="2"/>
  <c r="B13" i="2"/>
  <c r="B14" i="2"/>
  <c r="B15" i="2"/>
  <c r="B16" i="2"/>
  <c r="B18" i="2"/>
  <c r="B19" i="2"/>
  <c r="B20" i="2"/>
  <c r="B21" i="2"/>
  <c r="B22" i="2"/>
  <c r="B23" i="2"/>
  <c r="B24" i="2"/>
  <c r="B25" i="2"/>
  <c r="B26" i="2"/>
  <c r="B27" i="2"/>
  <c r="B28" i="2"/>
  <c r="B29" i="2"/>
  <c r="B30" i="2"/>
  <c r="B31" i="2"/>
  <c r="B32" i="2"/>
  <c r="B33" i="2"/>
  <c r="B34" i="2"/>
  <c r="B35" i="2"/>
  <c r="B36" i="2"/>
  <c r="B37" i="2"/>
  <c r="B38" i="2"/>
  <c r="B39" i="2"/>
  <c r="B40" i="2"/>
  <c r="B42" i="2"/>
  <c r="B43" i="2"/>
  <c r="B44" i="2"/>
  <c r="B45" i="2"/>
  <c r="B46" i="2"/>
  <c r="B47" i="2"/>
  <c r="B48" i="2"/>
  <c r="B49" i="2"/>
  <c r="B50" i="2"/>
  <c r="B51" i="2"/>
  <c r="B52" i="2"/>
  <c r="B54" i="2"/>
  <c r="B55" i="2"/>
  <c r="B56" i="2"/>
  <c r="B58" i="2"/>
  <c r="B59" i="2"/>
  <c r="B60" i="2"/>
  <c r="B61" i="2"/>
  <c r="B62" i="2"/>
  <c r="B63" i="2"/>
  <c r="B64" i="2"/>
  <c r="B65" i="2"/>
  <c r="B66" i="2"/>
  <c r="B67" i="2"/>
  <c r="B69" i="2"/>
  <c r="B70" i="2"/>
  <c r="B71" i="2"/>
  <c r="B72" i="2"/>
  <c r="B73" i="2"/>
  <c r="B75" i="2"/>
  <c r="B77" i="2"/>
  <c r="B78" i="2"/>
  <c r="B79" i="2"/>
  <c r="B80" i="2"/>
  <c r="B81" i="2"/>
  <c r="B82" i="2"/>
  <c r="B83" i="2"/>
  <c r="B84" i="2"/>
  <c r="B85" i="2"/>
  <c r="B86" i="2"/>
  <c r="B87" i="2"/>
  <c r="B88" i="2"/>
  <c r="B89" i="2"/>
  <c r="B90" i="2"/>
  <c r="B91" i="2"/>
  <c r="B92" i="2"/>
  <c r="B93" i="2"/>
  <c r="B95" i="2"/>
  <c r="B96" i="2"/>
  <c r="B97" i="2"/>
  <c r="B98" i="2"/>
  <c r="B99" i="2"/>
  <c r="B100" i="2"/>
  <c r="B101" i="2"/>
  <c r="B103" i="2"/>
  <c r="B104" i="2"/>
  <c r="B105" i="2"/>
  <c r="B106" i="2"/>
  <c r="B107" i="2"/>
  <c r="B108" i="2"/>
  <c r="B109" i="2"/>
  <c r="B110" i="2"/>
  <c r="B111" i="2"/>
  <c r="B112" i="2"/>
  <c r="B113" i="2"/>
  <c r="B114" i="2"/>
  <c r="B115" i="2"/>
  <c r="B116" i="2"/>
  <c r="B117"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4" i="2"/>
  <c r="B155" i="2"/>
  <c r="B156" i="2"/>
  <c r="B157" i="2"/>
  <c r="B158" i="2"/>
  <c r="B160" i="2"/>
  <c r="B161" i="2"/>
  <c r="B162" i="2"/>
  <c r="B163" i="2"/>
  <c r="B165" i="2"/>
  <c r="B166" i="2"/>
  <c r="B167" i="2"/>
  <c r="B168" i="2"/>
  <c r="B169" i="2"/>
  <c r="B170" i="2"/>
  <c r="B171" i="2"/>
  <c r="B173" i="2"/>
  <c r="B174" i="2"/>
  <c r="B176" i="2"/>
  <c r="B177" i="2"/>
  <c r="B178" i="2"/>
  <c r="B179" i="2"/>
  <c r="B180" i="2"/>
  <c r="B182" i="2"/>
  <c r="B183" i="2"/>
  <c r="B184" i="2"/>
  <c r="B185" i="2"/>
  <c r="B186" i="2"/>
  <c r="B187" i="2"/>
  <c r="B188" i="2"/>
  <c r="B189" i="2"/>
  <c r="B190" i="2"/>
  <c r="B191" i="2"/>
  <c r="B192" i="2"/>
  <c r="B193" i="2"/>
  <c r="B194" i="2"/>
  <c r="B195" i="2"/>
  <c r="B196" i="2"/>
  <c r="B197" i="2"/>
  <c r="B198" i="2"/>
  <c r="B200" i="2"/>
  <c r="B201" i="2"/>
  <c r="B202" i="2"/>
  <c r="B204" i="2"/>
  <c r="B206" i="2"/>
  <c r="B208" i="2"/>
  <c r="B209" i="2"/>
  <c r="B210" i="2"/>
  <c r="B211" i="2"/>
  <c r="B212" i="2"/>
  <c r="B213" i="2"/>
  <c r="B214" i="2"/>
  <c r="B215" i="2"/>
  <c r="B216" i="2"/>
  <c r="B217" i="2"/>
  <c r="B218" i="2"/>
  <c r="B219" i="2"/>
  <c r="B220" i="2"/>
  <c r="B221" i="2"/>
  <c r="B164" i="2"/>
  <c r="B223" i="2"/>
  <c r="B224" i="2"/>
  <c r="B225" i="2"/>
  <c r="B226" i="2"/>
  <c r="B228" i="2"/>
  <c r="B229" i="2"/>
  <c r="B230" i="2"/>
  <c r="B231" i="2"/>
  <c r="B232" i="2"/>
  <c r="B233" i="2"/>
  <c r="B235" i="2"/>
  <c r="B236" i="2"/>
  <c r="B237" i="2"/>
  <c r="B238" i="2"/>
  <c r="B240" i="2"/>
  <c r="B241" i="2"/>
  <c r="B242" i="2"/>
  <c r="B243" i="2"/>
  <c r="B244" i="2"/>
  <c r="B245" i="2"/>
  <c r="B246" i="2"/>
  <c r="B247" i="2"/>
  <c r="B248" i="2"/>
  <c r="B249" i="2"/>
  <c r="B250" i="2"/>
  <c r="B251" i="2"/>
  <c r="B254" i="2"/>
  <c r="B255" i="2"/>
  <c r="B256" i="2"/>
  <c r="B257" i="2"/>
  <c r="B258" i="2"/>
  <c r="B259" i="2"/>
  <c r="B260" i="2"/>
  <c r="B261" i="2"/>
  <c r="B262" i="2"/>
  <c r="B263" i="2"/>
  <c r="B264" i="2"/>
  <c r="B265" i="2"/>
  <c r="B266" i="2"/>
  <c r="B267" i="2"/>
  <c r="B268" i="2"/>
  <c r="B269" i="2"/>
  <c r="B271" i="2"/>
  <c r="B272" i="2"/>
  <c r="B273" i="2"/>
  <c r="B274"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3" i="2"/>
  <c r="B304" i="2"/>
  <c r="B305" i="2"/>
  <c r="B306" i="2"/>
  <c r="B307" i="2"/>
  <c r="B308" i="2"/>
  <c r="B309" i="2"/>
  <c r="B310" i="2"/>
  <c r="B311" i="2"/>
  <c r="B312" i="2"/>
  <c r="B313" i="2"/>
  <c r="B314" i="2"/>
  <c r="B315" i="2"/>
  <c r="B316" i="2"/>
  <c r="B317" i="2"/>
  <c r="B318" i="2"/>
  <c r="B319" i="2"/>
  <c r="B320" i="2"/>
  <c r="B321" i="2"/>
  <c r="B322" i="2"/>
  <c r="B323" i="2"/>
  <c r="B324" i="2"/>
  <c r="B326" i="2"/>
  <c r="B327" i="2"/>
  <c r="B329" i="2"/>
  <c r="B330" i="2"/>
  <c r="B332" i="2"/>
  <c r="B333" i="2"/>
  <c r="B334" i="2"/>
  <c r="B335" i="2"/>
  <c r="B337" i="2"/>
  <c r="B338" i="2"/>
  <c r="B339" i="2"/>
  <c r="B340" i="2"/>
  <c r="B341" i="2"/>
  <c r="B342" i="2"/>
  <c r="B343" i="2"/>
  <c r="B344" i="2"/>
  <c r="B345" i="2"/>
  <c r="B346" i="2"/>
  <c r="B348" i="2"/>
  <c r="B347"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9" i="2"/>
  <c r="B400" i="2"/>
  <c r="B401" i="2"/>
  <c r="B402" i="2"/>
  <c r="B403" i="2"/>
  <c r="B404" i="2"/>
  <c r="B405" i="2"/>
  <c r="B406" i="2"/>
  <c r="B407" i="2"/>
  <c r="B408" i="2"/>
  <c r="B409" i="2"/>
  <c r="B410" i="2"/>
  <c r="B411" i="2"/>
  <c r="B412" i="2"/>
  <c r="B413"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7" i="2"/>
  <c r="B448" i="2"/>
  <c r="B449" i="2"/>
  <c r="B451" i="2"/>
  <c r="B452" i="2"/>
  <c r="B453" i="2"/>
  <c r="B454" i="2"/>
  <c r="B455" i="2"/>
  <c r="B456" i="2"/>
  <c r="B457" i="2"/>
  <c r="B458" i="2"/>
  <c r="B459" i="2"/>
  <c r="B460" i="2"/>
  <c r="B462" i="2"/>
  <c r="B463" i="2"/>
  <c r="B465" i="2"/>
  <c r="B466" i="2"/>
  <c r="B467" i="2"/>
  <c r="B468"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7" i="2"/>
  <c r="B508" i="2"/>
  <c r="B509" i="2"/>
  <c r="B510" i="2"/>
  <c r="B511" i="2"/>
  <c r="B512" i="2"/>
  <c r="B513" i="2"/>
  <c r="B514" i="2"/>
  <c r="B515" i="2"/>
  <c r="B516" i="2"/>
  <c r="B517" i="2"/>
  <c r="B518" i="2"/>
  <c r="B519" i="2"/>
  <c r="B520" i="2"/>
  <c r="B522" i="2"/>
  <c r="B523" i="2"/>
  <c r="B524" i="2"/>
  <c r="B525" i="2"/>
  <c r="B526" i="2"/>
  <c r="B527" i="2"/>
  <c r="B528" i="2"/>
  <c r="B529" i="2"/>
  <c r="B530" i="2"/>
  <c r="B531" i="2"/>
  <c r="B532" i="2"/>
  <c r="B533" i="2"/>
  <c r="B534" i="2"/>
  <c r="B535" i="2"/>
  <c r="B536" i="2"/>
  <c r="B537" i="2"/>
  <c r="B538" i="2"/>
  <c r="B539" i="2"/>
  <c r="B540" i="2"/>
  <c r="B541" i="2"/>
  <c r="B542" i="2"/>
  <c r="B543" i="2"/>
  <c r="B544" i="2"/>
  <c r="B546" i="2"/>
  <c r="B548" i="2"/>
  <c r="B549" i="2"/>
  <c r="B550" i="2"/>
  <c r="B551" i="2"/>
  <c r="B552" i="2"/>
  <c r="B553" i="2"/>
  <c r="B554" i="2"/>
  <c r="B556" i="2"/>
  <c r="B557" i="2"/>
  <c r="B558" i="2"/>
  <c r="B559" i="2"/>
  <c r="B560" i="2"/>
  <c r="B561" i="2"/>
  <c r="B562" i="2"/>
  <c r="B563" i="2"/>
  <c r="B565" i="2"/>
  <c r="B566" i="2"/>
  <c r="B567" i="2"/>
  <c r="B568" i="2"/>
  <c r="B569" i="2"/>
  <c r="B570" i="2"/>
  <c r="B571" i="2"/>
  <c r="B573" i="2"/>
  <c r="B574" i="2"/>
  <c r="B575" i="2"/>
  <c r="B576" i="2"/>
  <c r="B577" i="2"/>
  <c r="B579" i="2"/>
  <c r="B580" i="2"/>
  <c r="B581" i="2"/>
  <c r="B582" i="2"/>
  <c r="B584" i="2"/>
  <c r="B585" i="2"/>
  <c r="B586" i="2"/>
  <c r="B587" i="2"/>
  <c r="B588" i="2"/>
  <c r="B589" i="2"/>
  <c r="B590" i="2"/>
  <c r="B591" i="2"/>
  <c r="B592" i="2"/>
  <c r="B593" i="2"/>
  <c r="B594" i="2"/>
  <c r="B595" i="2"/>
  <c r="B597" i="2"/>
  <c r="B598" i="2"/>
  <c r="B599" i="2"/>
  <c r="B600" i="2"/>
  <c r="B601" i="2"/>
  <c r="B602" i="2"/>
  <c r="B604" i="2"/>
  <c r="B605" i="2"/>
  <c r="B607" i="2"/>
  <c r="B608" i="2"/>
  <c r="B609" i="2"/>
  <c r="B610" i="2"/>
  <c r="B611" i="2"/>
  <c r="B612" i="2"/>
  <c r="B613" i="2"/>
  <c r="B614" i="2"/>
  <c r="B615" i="2"/>
  <c r="B616" i="2"/>
  <c r="B617"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3773" i="1" l="1"/>
  <c r="E3773" i="1"/>
  <c r="E3770" i="1"/>
  <c r="F3770" i="1"/>
  <c r="E3757" i="1"/>
  <c r="F3762" i="1"/>
  <c r="E3762"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55" i="1"/>
  <c r="E3756" i="1"/>
  <c r="E3760" i="1"/>
  <c r="E3761" i="1"/>
  <c r="E3763" i="1"/>
  <c r="E3766" i="1"/>
  <c r="E3768" i="1"/>
  <c r="E3769" i="1"/>
  <c r="E3771" i="1"/>
  <c r="E3772" i="1"/>
  <c r="E3774" i="1"/>
  <c r="E3775" i="1"/>
  <c r="E3776" i="1"/>
  <c r="E3777" i="1"/>
  <c r="E3778" i="1"/>
  <c r="E3779" i="1"/>
  <c r="E3780" i="1"/>
  <c r="E3781" i="1"/>
  <c r="E3782" i="1"/>
  <c r="E3783" i="1"/>
  <c r="E3784" i="1"/>
  <c r="E3785" i="1"/>
  <c r="E3786" i="1"/>
  <c r="E3787" i="1"/>
  <c r="E3788" i="1"/>
  <c r="E3789" i="1"/>
  <c r="E3790" i="1"/>
  <c r="E3795" i="1"/>
  <c r="E3796" i="1"/>
  <c r="E3797" i="1"/>
  <c r="E3798" i="1"/>
  <c r="E3799" i="1"/>
  <c r="E3800" i="1"/>
  <c r="E3801" i="1"/>
  <c r="E3802" i="1"/>
  <c r="E3804" i="1"/>
  <c r="E3805" i="1"/>
  <c r="E3806" i="1"/>
  <c r="E3807" i="1"/>
  <c r="E3808" i="1"/>
  <c r="E3809" i="1"/>
  <c r="E3810" i="1"/>
  <c r="E3811" i="1"/>
  <c r="E3812" i="1"/>
  <c r="E3813" i="1"/>
  <c r="E3814" i="1"/>
  <c r="E3816" i="1"/>
  <c r="E3817" i="1"/>
  <c r="E3818" i="1"/>
  <c r="E3819" i="1"/>
  <c r="E3820" i="1"/>
  <c r="E3822" i="1"/>
  <c r="E3823" i="1"/>
  <c r="E3824" i="1"/>
  <c r="E3825" i="1"/>
  <c r="E3826" i="1"/>
  <c r="E3827" i="1"/>
  <c r="E3829" i="1"/>
  <c r="E3832" i="1"/>
  <c r="E3833" i="1"/>
  <c r="E3834" i="1"/>
  <c r="E3835" i="1"/>
  <c r="E3836" i="1"/>
  <c r="E3837" i="1"/>
  <c r="E3838" i="1"/>
  <c r="E3839" i="1"/>
  <c r="E3840" i="1"/>
  <c r="E3841" i="1"/>
  <c r="E3842" i="1"/>
  <c r="E3843" i="1"/>
  <c r="E3844" i="1"/>
  <c r="E3845" i="1"/>
  <c r="E3846" i="1"/>
  <c r="E3847" i="1"/>
  <c r="E3848" i="1"/>
  <c r="E3849" i="1"/>
  <c r="E3850" i="1"/>
  <c r="E3858" i="1"/>
  <c r="E3859" i="1"/>
  <c r="E3860" i="1"/>
  <c r="E3861" i="1"/>
  <c r="E3866"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572" i="2" l="1"/>
  <c r="I4" i="2"/>
  <c r="I564" i="2"/>
  <c r="I521" i="2"/>
  <c r="I555" i="2"/>
  <c r="I328" i="2"/>
  <c r="I181" i="2"/>
  <c r="I275" i="2"/>
  <c r="I253" i="2"/>
  <c r="I414" i="2"/>
  <c r="I17" i="2"/>
  <c r="I222" i="2"/>
  <c r="I545" i="2"/>
  <c r="I596" i="2"/>
  <c r="I469" i="2"/>
  <c r="I547" i="2"/>
  <c r="I578" i="2"/>
  <c r="I227" i="2"/>
  <c r="I94" i="2"/>
  <c r="I583" i="2"/>
  <c r="I270" i="2"/>
  <c r="I102" i="2"/>
  <c r="I603" i="2"/>
  <c r="I172" i="2"/>
  <c r="I450" i="2"/>
  <c r="I336" i="2"/>
  <c r="I302" i="2"/>
  <c r="I239" i="2"/>
  <c r="I203" i="2"/>
  <c r="I207" i="2"/>
  <c r="I506" i="2"/>
  <c r="I205" i="2"/>
  <c r="I325" i="2"/>
  <c r="I199" i="2"/>
  <c r="I461" i="2"/>
  <c r="I234" i="2"/>
  <c r="I331" i="2"/>
  <c r="I74" i="2"/>
  <c r="I252" i="2"/>
  <c r="I53" i="2"/>
  <c r="I606" i="2"/>
  <c r="I175" i="2"/>
  <c r="I153" i="2"/>
  <c r="I68" i="2"/>
  <c r="I57" i="2"/>
  <c r="I41" i="2"/>
  <c r="I398" i="2"/>
  <c r="I159" i="2"/>
  <c r="I76" i="2"/>
  <c r="I464" i="2"/>
  <c r="I118" i="2"/>
  <c r="I616" i="2"/>
  <c r="I211" i="2"/>
  <c r="I348" i="2"/>
  <c r="I34" i="2"/>
  <c r="I320" i="2"/>
  <c r="I371" i="2"/>
  <c r="I608" i="2"/>
  <c r="I269" i="2"/>
  <c r="I460" i="2"/>
  <c r="I183" i="2"/>
  <c r="I528" i="2"/>
  <c r="I138" i="2"/>
  <c r="I319" i="2"/>
  <c r="I591" i="2"/>
  <c r="I380" i="2"/>
  <c r="I502" i="2"/>
  <c r="I145" i="2"/>
  <c r="I571" i="2"/>
  <c r="I113" i="2"/>
  <c r="I44" i="2"/>
  <c r="I510" i="2"/>
  <c r="I441" i="2"/>
  <c r="I378" i="2"/>
  <c r="I310" i="2"/>
  <c r="I242" i="2"/>
  <c r="I171" i="2"/>
  <c r="I103" i="2"/>
  <c r="I33" i="2"/>
  <c r="I586" i="2"/>
  <c r="I468" i="2"/>
  <c r="I400" i="2"/>
  <c r="I337" i="2"/>
  <c r="I267" i="2"/>
  <c r="I197" i="2"/>
  <c r="I127" i="2"/>
  <c r="I59" i="2"/>
  <c r="I569" i="2"/>
  <c r="I533" i="2"/>
  <c r="I567" i="2"/>
  <c r="I499" i="2"/>
  <c r="I431" i="2"/>
  <c r="I368" i="2"/>
  <c r="I299" i="2"/>
  <c r="I230" i="2"/>
  <c r="I160" i="2"/>
  <c r="I91" i="2"/>
  <c r="I23" i="2"/>
  <c r="I575" i="2"/>
  <c r="I507" i="2"/>
  <c r="I438" i="2"/>
  <c r="I375" i="2"/>
  <c r="I307" i="2"/>
  <c r="I238" i="2"/>
  <c r="I168" i="2"/>
  <c r="I99" i="2"/>
  <c r="I30" i="2"/>
  <c r="I523" i="2"/>
  <c r="I455" i="2"/>
  <c r="I389" i="2"/>
  <c r="I322" i="2"/>
  <c r="I256" i="2"/>
  <c r="I186" i="2"/>
  <c r="I115" i="2"/>
  <c r="I46" i="2"/>
  <c r="I563" i="2"/>
  <c r="I496" i="2"/>
  <c r="I365" i="2"/>
  <c r="I296" i="2"/>
  <c r="I226" i="2"/>
  <c r="I156" i="2"/>
  <c r="I88" i="2"/>
  <c r="I20" i="2"/>
  <c r="I471" i="2"/>
  <c r="I527" i="2"/>
  <c r="I402" i="2"/>
  <c r="I225" i="2"/>
  <c r="I327" i="2"/>
  <c r="I484" i="2"/>
  <c r="I75" i="2"/>
  <c r="I448" i="2"/>
  <c r="I109" i="2"/>
  <c r="I323" i="2"/>
  <c r="I47" i="2"/>
  <c r="I272" i="2"/>
  <c r="I554" i="2"/>
  <c r="I155" i="2"/>
  <c r="I303" i="2"/>
  <c r="I18" i="2"/>
  <c r="I262" i="2"/>
  <c r="I311" i="2"/>
  <c r="I235" i="2"/>
  <c r="I419" i="2"/>
  <c r="I137" i="2"/>
  <c r="I480" i="2"/>
  <c r="I597" i="2"/>
  <c r="I278" i="2"/>
  <c r="I330" i="2"/>
  <c r="I452" i="2"/>
  <c r="I95" i="2"/>
  <c r="I520" i="2"/>
  <c r="I105" i="2"/>
  <c r="I35" i="2"/>
  <c r="I501" i="2"/>
  <c r="I433" i="2"/>
  <c r="I370" i="2"/>
  <c r="I301" i="2"/>
  <c r="I232" i="2"/>
  <c r="I162" i="2"/>
  <c r="I93" i="2"/>
  <c r="I25" i="2"/>
  <c r="I568" i="2"/>
  <c r="I458" i="2"/>
  <c r="I392" i="2"/>
  <c r="I326" i="2"/>
  <c r="I259" i="2"/>
  <c r="I189" i="2"/>
  <c r="I119" i="2"/>
  <c r="I49" i="2"/>
  <c r="I542" i="2"/>
  <c r="I517" i="2"/>
  <c r="I559" i="2"/>
  <c r="I491" i="2"/>
  <c r="I424" i="2"/>
  <c r="I360" i="2"/>
  <c r="I291" i="2"/>
  <c r="I221" i="2"/>
  <c r="I150" i="2"/>
  <c r="I83" i="2"/>
  <c r="I14" i="2"/>
  <c r="I566" i="2"/>
  <c r="I498" i="2"/>
  <c r="I430" i="2"/>
  <c r="I367" i="2"/>
  <c r="I298" i="2"/>
  <c r="I229" i="2"/>
  <c r="I158" i="2"/>
  <c r="I90" i="2"/>
  <c r="I22" i="2"/>
  <c r="I514" i="2"/>
  <c r="I445" i="2"/>
  <c r="I382" i="2"/>
  <c r="I314" i="2"/>
  <c r="I246" i="2"/>
  <c r="I177" i="2"/>
  <c r="I107" i="2"/>
  <c r="I37" i="2"/>
  <c r="I556" i="2"/>
  <c r="I488" i="2"/>
  <c r="I421" i="2"/>
  <c r="I357" i="2"/>
  <c r="I288" i="2"/>
  <c r="I219" i="2"/>
  <c r="I147" i="2"/>
  <c r="I80" i="2"/>
  <c r="I11" i="2"/>
  <c r="I443" i="2"/>
  <c r="I614" i="2"/>
  <c r="I487" i="2"/>
  <c r="I459" i="2"/>
  <c r="I190" i="2"/>
  <c r="I284" i="2"/>
  <c r="I560" i="2"/>
  <c r="I248" i="2"/>
  <c r="I592" i="2"/>
  <c r="I257" i="2"/>
  <c r="I405" i="2"/>
  <c r="I64" i="2"/>
  <c r="I503" i="2"/>
  <c r="I615" i="2"/>
  <c r="I261" i="2"/>
  <c r="I605" i="2"/>
  <c r="I201" i="2"/>
  <c r="I268" i="2"/>
  <c r="I512" i="2"/>
  <c r="I192" i="2"/>
  <c r="I387" i="2"/>
  <c r="I112" i="2"/>
  <c r="I420" i="2"/>
  <c r="I553" i="2"/>
  <c r="I243" i="2"/>
  <c r="I574" i="2"/>
  <c r="I279" i="2"/>
  <c r="I410" i="2"/>
  <c r="I462" i="2"/>
  <c r="I96" i="2"/>
  <c r="I27" i="2"/>
  <c r="I493" i="2"/>
  <c r="I426" i="2"/>
  <c r="I362" i="2"/>
  <c r="I293" i="2"/>
  <c r="I223" i="2"/>
  <c r="I152" i="2"/>
  <c r="I85" i="2"/>
  <c r="I16" i="2"/>
  <c r="I541" i="2"/>
  <c r="I449" i="2"/>
  <c r="I385" i="2"/>
  <c r="I317" i="2"/>
  <c r="I249" i="2"/>
  <c r="I180" i="2"/>
  <c r="I110" i="2"/>
  <c r="I40" i="2"/>
  <c r="I526" i="2"/>
  <c r="I500" i="2"/>
  <c r="I550" i="2"/>
  <c r="I483" i="2"/>
  <c r="I416" i="2"/>
  <c r="I352" i="2"/>
  <c r="I283" i="2"/>
  <c r="I215" i="2"/>
  <c r="I142" i="2"/>
  <c r="I73" i="2"/>
  <c r="I6" i="2"/>
  <c r="I558" i="2"/>
  <c r="I490" i="2"/>
  <c r="I423" i="2"/>
  <c r="I359" i="2"/>
  <c r="I290" i="2"/>
  <c r="I220" i="2"/>
  <c r="I149" i="2"/>
  <c r="I82" i="2"/>
  <c r="I13" i="2"/>
  <c r="I505" i="2"/>
  <c r="I437" i="2"/>
  <c r="I374" i="2"/>
  <c r="I306" i="2"/>
  <c r="I237" i="2"/>
  <c r="I167" i="2"/>
  <c r="I98" i="2"/>
  <c r="I29" i="2"/>
  <c r="I546" i="2"/>
  <c r="I481" i="2"/>
  <c r="I412" i="2"/>
  <c r="I349" i="2"/>
  <c r="I280" i="2"/>
  <c r="I212" i="2"/>
  <c r="I139" i="2"/>
  <c r="I71" i="2"/>
  <c r="I446" i="2"/>
  <c r="I321" i="2"/>
  <c r="I45" i="2"/>
  <c r="I453" i="2"/>
  <c r="I562" i="2"/>
  <c r="I224" i="2"/>
  <c r="I598" i="2"/>
  <c r="I130" i="2"/>
  <c r="I210" i="2"/>
  <c r="I472" i="2"/>
  <c r="I146" i="2"/>
  <c r="I355" i="2"/>
  <c r="I78" i="2"/>
  <c r="I372" i="2"/>
  <c r="I511" i="2"/>
  <c r="I200" i="2"/>
  <c r="I565" i="2"/>
  <c r="I218" i="2"/>
  <c r="I379" i="2"/>
  <c r="I600" i="2"/>
  <c r="I411" i="2"/>
  <c r="I87" i="2"/>
  <c r="I19" i="2"/>
  <c r="I485" i="2"/>
  <c r="I418" i="2"/>
  <c r="I354" i="2"/>
  <c r="I285" i="2"/>
  <c r="I217" i="2"/>
  <c r="I144" i="2"/>
  <c r="I77" i="2"/>
  <c r="I8" i="2"/>
  <c r="I525" i="2"/>
  <c r="I440" i="2"/>
  <c r="I377" i="2"/>
  <c r="I309" i="2"/>
  <c r="I241" i="2"/>
  <c r="I170" i="2"/>
  <c r="I101" i="2"/>
  <c r="I32" i="2"/>
  <c r="I613" i="2"/>
  <c r="I612" i="2"/>
  <c r="I540" i="2"/>
  <c r="I476" i="2"/>
  <c r="I407" i="2"/>
  <c r="I344" i="2"/>
  <c r="I274" i="2"/>
  <c r="I208" i="2"/>
  <c r="I134" i="2"/>
  <c r="I66" i="2"/>
  <c r="I617" i="2"/>
  <c r="I549" i="2"/>
  <c r="I482" i="2"/>
  <c r="I415" i="2"/>
  <c r="I351" i="2"/>
  <c r="I282" i="2"/>
  <c r="I214" i="2"/>
  <c r="I141" i="2"/>
  <c r="I5" i="2"/>
  <c r="I497" i="2"/>
  <c r="I429" i="2"/>
  <c r="I366" i="2"/>
  <c r="I297" i="2"/>
  <c r="I228" i="2"/>
  <c r="I157" i="2"/>
  <c r="I89" i="2"/>
  <c r="I21" i="2"/>
  <c r="I537" i="2"/>
  <c r="I473" i="2"/>
  <c r="I404" i="2"/>
  <c r="I341" i="2"/>
  <c r="I271" i="2"/>
  <c r="I202" i="2"/>
  <c r="I131" i="2"/>
  <c r="I63" i="2"/>
  <c r="I463" i="2"/>
  <c r="I332" i="2"/>
  <c r="I193" i="2"/>
  <c r="I54" i="2"/>
  <c r="I522" i="2"/>
  <c r="I255" i="2"/>
  <c r="I114" i="2"/>
  <c r="I304" i="2"/>
  <c r="I244" i="2"/>
  <c r="I233" i="2"/>
  <c r="I62" i="2"/>
  <c r="I260" i="2"/>
  <c r="I50" i="2"/>
  <c r="I417" i="2"/>
  <c r="I216" i="2"/>
  <c r="I585" i="2"/>
  <c r="I384" i="2"/>
  <c r="I179" i="2"/>
  <c r="I456" i="2"/>
  <c r="I116" i="2"/>
  <c r="I474" i="2"/>
  <c r="I132" i="2"/>
  <c r="I513" i="2"/>
  <c r="I403" i="2"/>
  <c r="I519" i="2"/>
  <c r="I173" i="2"/>
  <c r="I544" i="2"/>
  <c r="I580" i="2"/>
  <c r="I154" i="2"/>
  <c r="I435" i="2"/>
  <c r="I607" i="2"/>
  <c r="I329" i="2"/>
  <c r="I43" i="2"/>
  <c r="I340" i="2"/>
  <c r="I479" i="2"/>
  <c r="I163" i="2"/>
  <c r="I589" i="2"/>
  <c r="I174" i="2"/>
  <c r="I339" i="2"/>
  <c r="I347" i="2"/>
  <c r="I79" i="2"/>
  <c r="I10" i="2"/>
  <c r="I478" i="2"/>
  <c r="I409" i="2"/>
  <c r="I346" i="2"/>
  <c r="I277" i="2"/>
  <c r="I209" i="2"/>
  <c r="I136" i="2"/>
  <c r="I69" i="2"/>
  <c r="I579" i="2"/>
  <c r="I509" i="2"/>
  <c r="I432" i="2"/>
  <c r="I369" i="2"/>
  <c r="I300" i="2"/>
  <c r="I231" i="2"/>
  <c r="I161" i="2"/>
  <c r="I92" i="2"/>
  <c r="I24" i="2"/>
  <c r="I594" i="2"/>
  <c r="I602" i="2"/>
  <c r="I532" i="2"/>
  <c r="I467" i="2"/>
  <c r="I399" i="2"/>
  <c r="I335" i="2"/>
  <c r="I266" i="2"/>
  <c r="I196" i="2"/>
  <c r="I126" i="2"/>
  <c r="I58" i="2"/>
  <c r="I611" i="2"/>
  <c r="I539" i="2"/>
  <c r="I475" i="2"/>
  <c r="I406" i="2"/>
  <c r="I343" i="2"/>
  <c r="I273" i="2"/>
  <c r="I206" i="2"/>
  <c r="I133" i="2"/>
  <c r="I65" i="2"/>
  <c r="I557" i="2"/>
  <c r="I489" i="2"/>
  <c r="I422" i="2"/>
  <c r="I358" i="2"/>
  <c r="I289" i="2"/>
  <c r="I148" i="2"/>
  <c r="I81" i="2"/>
  <c r="I12" i="2"/>
  <c r="I529" i="2"/>
  <c r="I395" i="2"/>
  <c r="I263" i="2"/>
  <c r="I123" i="2"/>
  <c r="I388" i="2"/>
  <c r="I86" i="2"/>
  <c r="I356" i="2"/>
  <c r="I70" i="2"/>
  <c r="I599" i="2"/>
  <c r="I393" i="2"/>
  <c r="I518" i="2"/>
  <c r="I143" i="2"/>
  <c r="I516" i="2"/>
  <c r="I39" i="2"/>
  <c r="I390" i="2"/>
  <c r="I538" i="2"/>
  <c r="I204" i="2"/>
  <c r="I381" i="2"/>
  <c r="I364" i="2"/>
  <c r="I486" i="2"/>
  <c r="I129" i="2"/>
  <c r="I495" i="2"/>
  <c r="I535" i="2"/>
  <c r="I104" i="2"/>
  <c r="I570" i="2"/>
  <c r="I294" i="2"/>
  <c r="I26" i="2"/>
  <c r="I287" i="2"/>
  <c r="I442" i="2"/>
  <c r="I121" i="2"/>
  <c r="I536" i="2"/>
  <c r="I122" i="2"/>
  <c r="I286" i="2"/>
  <c r="I609" i="2"/>
  <c r="I295" i="2"/>
  <c r="I587" i="2"/>
  <c r="I470" i="2"/>
  <c r="I401" i="2"/>
  <c r="I338" i="2"/>
  <c r="I198" i="2"/>
  <c r="I128" i="2"/>
  <c r="I60" i="2"/>
  <c r="I552" i="2"/>
  <c r="I492" i="2"/>
  <c r="I425" i="2"/>
  <c r="I361" i="2"/>
  <c r="I292" i="2"/>
  <c r="I164" i="2"/>
  <c r="I151" i="2"/>
  <c r="I84" i="2"/>
  <c r="I15" i="2"/>
  <c r="I577" i="2"/>
  <c r="I593" i="2"/>
  <c r="I457" i="2"/>
  <c r="I391" i="2"/>
  <c r="I324" i="2"/>
  <c r="I258" i="2"/>
  <c r="I188" i="2"/>
  <c r="I117" i="2"/>
  <c r="I48" i="2"/>
  <c r="I601" i="2"/>
  <c r="I531" i="2"/>
  <c r="I466" i="2"/>
  <c r="I397" i="2"/>
  <c r="I334" i="2"/>
  <c r="I265" i="2"/>
  <c r="I195" i="2"/>
  <c r="I125" i="2"/>
  <c r="I56" i="2"/>
  <c r="I548" i="2"/>
  <c r="I413" i="2"/>
  <c r="I350" i="2"/>
  <c r="I281" i="2"/>
  <c r="I213" i="2"/>
  <c r="I140" i="2"/>
  <c r="I72" i="2"/>
  <c r="I454" i="2"/>
  <c r="I185" i="2"/>
  <c r="I61" i="2"/>
  <c r="I251" i="2"/>
  <c r="I588" i="2"/>
  <c r="I561" i="2"/>
  <c r="I120" i="2"/>
  <c r="I353" i="2"/>
  <c r="I7" i="2"/>
  <c r="I316" i="2"/>
  <c r="I524" i="2"/>
  <c r="I187" i="2"/>
  <c r="I342" i="2"/>
  <c r="I582" i="2"/>
  <c r="I254" i="2"/>
  <c r="I494" i="2"/>
  <c r="I191" i="2"/>
  <c r="I250" i="2"/>
  <c r="I276" i="2"/>
  <c r="I439" i="2"/>
  <c r="I515" i="2"/>
  <c r="I530" i="2"/>
  <c r="I573" i="2"/>
  <c r="I236" i="2"/>
  <c r="I176" i="2"/>
  <c r="I610" i="2"/>
  <c r="I178" i="2"/>
  <c r="I434" i="2"/>
  <c r="I590" i="2"/>
  <c r="I182" i="2"/>
  <c r="I376" i="2"/>
  <c r="I447" i="2"/>
  <c r="I465" i="2"/>
  <c r="I504" i="2"/>
  <c r="I451" i="2"/>
  <c r="I36" i="2"/>
  <c r="I394" i="2"/>
  <c r="I581" i="2"/>
  <c r="I165" i="2"/>
  <c r="I111" i="2"/>
  <c r="I135" i="2"/>
  <c r="I308" i="2"/>
  <c r="I383" i="2"/>
  <c r="I396" i="2"/>
  <c r="I444" i="2"/>
  <c r="I166" i="2"/>
  <c r="I427" i="2"/>
  <c r="I100" i="2"/>
  <c r="I51" i="2"/>
  <c r="I184" i="2"/>
  <c r="I52" i="2"/>
  <c r="I42" i="2"/>
  <c r="I67" i="2"/>
  <c r="I240" i="2"/>
  <c r="I315" i="2"/>
  <c r="I333" i="2"/>
  <c r="I436" i="2"/>
  <c r="I106" i="2"/>
  <c r="I194" i="2"/>
  <c r="I363" i="2"/>
  <c r="I534" i="2"/>
  <c r="I604" i="2"/>
  <c r="I595" i="2"/>
  <c r="I169" i="2"/>
  <c r="I247" i="2"/>
  <c r="I264" i="2"/>
  <c r="I373" i="2"/>
  <c r="I97" i="2"/>
  <c r="I477" i="2"/>
  <c r="I9" i="2"/>
  <c r="I428" i="2"/>
  <c r="I386" i="2"/>
  <c r="I408" i="2"/>
  <c r="I576" i="2"/>
  <c r="I31" i="2"/>
  <c r="I108" i="2"/>
  <c r="I124" i="2"/>
  <c r="I305" i="2"/>
  <c r="I28" i="2"/>
  <c r="I312" i="2"/>
  <c r="I543" i="2"/>
  <c r="I318" i="2"/>
  <c r="I345" i="2"/>
  <c r="I508" i="2"/>
  <c r="I584" i="2"/>
  <c r="I38" i="2"/>
  <c r="I55" i="2"/>
  <c r="I245" i="2"/>
  <c r="I551" i="2"/>
  <c r="I313" i="2"/>
  <c r="E3759" i="1"/>
  <c r="E3765" i="1"/>
  <c r="F3759" i="1"/>
  <c r="F3765" i="1"/>
  <c r="E3767" i="1"/>
  <c r="E3793" i="1"/>
  <c r="E3821" i="1"/>
  <c r="E3853" i="1"/>
  <c r="E3857" i="1"/>
  <c r="E3865" i="1"/>
  <c r="F3758" i="1"/>
  <c r="F3764" i="1"/>
  <c r="F3791" i="1"/>
  <c r="F3803" i="1"/>
  <c r="F3815" i="1"/>
  <c r="F3831" i="1"/>
  <c r="F3851" i="1"/>
  <c r="F3855" i="1"/>
  <c r="F3863" i="1"/>
  <c r="F3867" i="1"/>
  <c r="E3794" i="1"/>
  <c r="E3830" i="1"/>
  <c r="E3854" i="1"/>
  <c r="E3862" i="1"/>
  <c r="F3792" i="1"/>
  <c r="F3828" i="1"/>
  <c r="F3852" i="1"/>
  <c r="F3856" i="1"/>
  <c r="F3864" i="1"/>
  <c r="E3758" i="1"/>
  <c r="E3764" i="1"/>
  <c r="E3791" i="1"/>
  <c r="E3803" i="1"/>
  <c r="E3815" i="1"/>
  <c r="E3831" i="1"/>
  <c r="E3851" i="1"/>
  <c r="E3855" i="1"/>
  <c r="E3863" i="1"/>
  <c r="E3867" i="1"/>
  <c r="F3767" i="1"/>
  <c r="F3793" i="1"/>
  <c r="F3821" i="1"/>
  <c r="F3853" i="1"/>
  <c r="F3857" i="1"/>
  <c r="F3865" i="1"/>
  <c r="E3792" i="1"/>
  <c r="E3828" i="1"/>
  <c r="E3852" i="1"/>
  <c r="E3856" i="1"/>
  <c r="E3864"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E3748" i="1"/>
  <c r="E3747" i="1"/>
  <c r="F3744" i="1"/>
  <c r="E3745" i="1"/>
  <c r="F3746" i="1"/>
  <c r="E3746" i="1"/>
  <c r="F3747" i="1"/>
  <c r="E3744" i="1"/>
  <c r="F3745" i="1"/>
  <c r="F3743" i="1"/>
  <c r="E3742" i="1"/>
  <c r="E3743" i="1"/>
  <c r="F3742" i="1"/>
  <c r="B227" i="7"/>
  <c r="B154" i="7"/>
  <c r="E3741" i="1"/>
  <c r="F3741" i="1"/>
  <c r="F3740" i="1"/>
  <c r="E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E3738" i="1"/>
  <c r="E3739" i="1"/>
  <c r="F3738" i="1"/>
  <c r="F3739" i="1"/>
  <c r="E3735" i="1"/>
  <c r="F3735" i="1"/>
  <c r="E3736" i="1"/>
  <c r="F3736" i="1"/>
  <c r="E3737" i="1"/>
  <c r="F3737" i="1"/>
  <c r="E3734" i="1"/>
  <c r="F3734" i="1"/>
  <c r="E3733" i="1"/>
  <c r="F3733" i="1"/>
  <c r="F3732" i="1"/>
  <c r="E3731" i="1"/>
  <c r="F3731" i="1"/>
  <c r="E3732" i="1"/>
  <c r="E3730" i="1"/>
  <c r="F3730" i="1"/>
  <c r="F3729" i="1"/>
  <c r="E3729" i="1"/>
  <c r="E3727" i="1"/>
  <c r="F3727" i="1"/>
  <c r="F3728" i="1"/>
  <c r="E3728" i="1"/>
  <c r="F3726" i="1"/>
  <c r="E3725" i="1"/>
  <c r="F3725" i="1"/>
  <c r="E3726" i="1"/>
  <c r="F3724" i="1"/>
  <c r="E3724" i="1"/>
  <c r="F3723" i="1"/>
  <c r="E3722" i="1"/>
  <c r="E3723" i="1"/>
  <c r="F3722" i="1"/>
  <c r="F3721" i="1"/>
  <c r="E3721" i="1"/>
  <c r="F3720" i="1"/>
  <c r="E3720" i="1"/>
  <c r="E3713" i="1"/>
  <c r="E3717" i="1"/>
  <c r="F3712" i="1"/>
  <c r="F3716" i="1"/>
  <c r="E3711" i="1"/>
  <c r="E3719" i="1"/>
  <c r="F3710" i="1"/>
  <c r="F3714" i="1"/>
  <c r="F3718" i="1"/>
  <c r="E3716" i="1"/>
  <c r="F3711" i="1"/>
  <c r="E3710" i="1"/>
  <c r="E3714" i="1"/>
  <c r="E3718" i="1"/>
  <c r="F3713" i="1"/>
  <c r="F3717" i="1"/>
  <c r="E3715" i="1"/>
  <c r="E3712" i="1"/>
  <c r="F3715" i="1"/>
  <c r="F3719" i="1"/>
  <c r="E3709" i="1"/>
  <c r="F3709" i="1"/>
  <c r="F3708" i="1"/>
  <c r="E3708" i="1"/>
  <c r="E3706" i="1"/>
  <c r="F3706" i="1"/>
  <c r="F3704" i="1"/>
  <c r="E3703" i="1"/>
  <c r="E3707" i="1"/>
  <c r="F3703" i="1"/>
  <c r="F3707" i="1"/>
  <c r="E3704" i="1"/>
  <c r="E3705" i="1"/>
  <c r="F3705" i="1"/>
  <c r="E3702" i="1"/>
  <c r="F3702" i="1"/>
  <c r="F3700" i="1"/>
  <c r="E3700" i="1"/>
  <c r="F3701" i="1"/>
  <c r="E3701" i="1"/>
  <c r="E3699" i="1"/>
  <c r="F3699" i="1"/>
  <c r="E3698" i="1"/>
  <c r="F3698" i="1"/>
  <c r="E3697" i="1"/>
  <c r="F3697" i="1"/>
  <c r="E3695" i="1"/>
  <c r="F3695" i="1"/>
  <c r="E3696" i="1"/>
  <c r="F3696" i="1"/>
  <c r="E3694" i="1"/>
  <c r="F3694" i="1"/>
  <c r="F3692" i="1"/>
  <c r="E3692" i="1"/>
  <c r="F3693" i="1"/>
  <c r="E3693" i="1"/>
  <c r="E3691" i="1"/>
  <c r="F3691" i="1"/>
  <c r="E3690" i="1"/>
  <c r="F3690" i="1"/>
  <c r="E3689" i="1"/>
  <c r="F3689" i="1"/>
  <c r="E3687" i="1"/>
  <c r="F3687" i="1"/>
  <c r="E3688" i="1"/>
  <c r="F3688" i="1"/>
  <c r="F3686" i="1"/>
  <c r="F3685" i="1"/>
  <c r="E3685" i="1"/>
  <c r="E3686" i="1"/>
  <c r="F3684" i="1"/>
  <c r="E3684" i="1"/>
  <c r="E3683" i="1"/>
  <c r="F3683" i="1"/>
  <c r="F3680" i="1"/>
  <c r="F3682" i="1"/>
  <c r="E3680" i="1"/>
  <c r="F3681" i="1"/>
  <c r="E3682" i="1"/>
  <c r="E3681" i="1"/>
  <c r="F3678" i="1"/>
  <c r="F3677" i="1"/>
  <c r="E3677" i="1"/>
  <c r="F3679" i="1"/>
  <c r="E3679" i="1"/>
  <c r="E3678" i="1"/>
  <c r="F3676" i="1"/>
  <c r="E3676" i="1"/>
  <c r="E3674" i="1"/>
  <c r="F3675" i="1"/>
  <c r="E3675" i="1"/>
  <c r="F3674" i="1"/>
  <c r="F3672" i="1"/>
  <c r="E3673" i="1"/>
  <c r="E3671" i="1"/>
  <c r="F3671" i="1"/>
  <c r="F3673" i="1"/>
  <c r="E3672" i="1"/>
  <c r="F3670" i="1"/>
  <c r="E3669" i="1"/>
  <c r="F3669" i="1"/>
  <c r="E3670" i="1"/>
  <c r="E3667" i="1"/>
  <c r="F3667" i="1"/>
  <c r="F3668" i="1"/>
  <c r="E3668" i="1"/>
  <c r="F3664" i="1"/>
  <c r="E3666" i="1"/>
  <c r="E3664" i="1"/>
  <c r="F3665" i="1"/>
  <c r="E3665" i="1"/>
  <c r="F3666" i="1"/>
  <c r="F3663" i="1"/>
  <c r="E3662" i="1"/>
  <c r="F3662" i="1"/>
  <c r="E3663" i="1"/>
  <c r="E3661" i="1"/>
  <c r="F3661" i="1"/>
  <c r="E3659" i="1"/>
  <c r="F3659" i="1"/>
  <c r="E3660" i="1"/>
  <c r="F3660" i="1"/>
  <c r="F3656" i="1"/>
  <c r="E3658" i="1"/>
  <c r="E3656" i="1"/>
  <c r="F3657" i="1"/>
  <c r="F3658" i="1"/>
  <c r="E3657" i="1"/>
  <c r="E3654" i="1"/>
  <c r="E3655" i="1"/>
  <c r="F3654" i="1"/>
  <c r="F3655" i="1"/>
  <c r="F3652" i="1"/>
  <c r="E3652" i="1"/>
  <c r="F3653" i="1"/>
  <c r="E3653" i="1"/>
  <c r="E3651" i="1"/>
  <c r="F3651" i="1"/>
  <c r="E3650" i="1"/>
  <c r="F3650" i="1"/>
  <c r="F3648" i="1"/>
  <c r="E3647" i="1"/>
  <c r="F3647" i="1"/>
  <c r="F3649" i="1"/>
  <c r="E3648" i="1"/>
  <c r="E3649" i="1"/>
  <c r="F3646" i="1"/>
  <c r="E3646" i="1"/>
  <c r="F3645" i="1"/>
  <c r="E3645" i="1"/>
  <c r="E3643" i="1"/>
  <c r="F3643" i="1"/>
  <c r="E3644" i="1"/>
  <c r="F3644" i="1"/>
  <c r="E3641" i="1"/>
  <c r="F3640" i="1"/>
  <c r="E3638" i="1"/>
  <c r="E3642" i="1"/>
  <c r="F3641" i="1"/>
  <c r="E3639" i="1"/>
  <c r="F3642" i="1"/>
  <c r="F3639" i="1"/>
  <c r="F3638" i="1"/>
  <c r="E3640" i="1"/>
  <c r="F3636" i="1"/>
  <c r="E3637" i="1"/>
  <c r="E3636" i="1"/>
  <c r="F3637" i="1"/>
  <c r="E3635" i="1"/>
  <c r="F3635" i="1"/>
  <c r="E3634" i="1"/>
  <c r="F3634" i="1"/>
  <c r="F3632" i="1"/>
  <c r="E3632" i="1"/>
  <c r="F3633" i="1"/>
  <c r="E3633" i="1"/>
  <c r="F3631" i="1"/>
  <c r="E3630" i="1"/>
  <c r="E3631" i="1"/>
  <c r="F3630" i="1"/>
  <c r="F3629" i="1"/>
  <c r="E3629" i="1"/>
  <c r="E3627" i="1"/>
  <c r="F3627" i="1"/>
  <c r="F3628" i="1"/>
  <c r="E3628" i="1"/>
  <c r="E3626" i="1"/>
  <c r="F3626" i="1"/>
  <c r="A3606" i="1"/>
  <c r="E3622" i="1"/>
  <c r="F3622" i="1"/>
  <c r="F3620" i="1"/>
  <c r="E3620" i="1"/>
  <c r="F3621" i="1"/>
  <c r="E3621" i="1"/>
  <c r="E3619" i="1"/>
  <c r="F3619" i="1"/>
  <c r="F3616" i="1"/>
  <c r="F3618" i="1"/>
  <c r="E3616" i="1"/>
  <c r="F3617" i="1"/>
  <c r="E3617" i="1"/>
  <c r="E3618" i="1"/>
  <c r="E3615" i="1"/>
  <c r="F3615" i="1"/>
  <c r="F3614" i="1"/>
  <c r="E3614" i="1"/>
  <c r="F3612" i="1"/>
  <c r="E3612" i="1"/>
  <c r="F3613" i="1"/>
  <c r="E3613" i="1"/>
  <c r="E3611" i="1"/>
  <c r="F3611" i="1"/>
  <c r="F3610" i="1"/>
  <c r="F3609" i="1"/>
  <c r="E3609" i="1"/>
  <c r="E3610" i="1"/>
  <c r="F3608" i="1"/>
  <c r="E3608" i="1"/>
  <c r="E3606" i="1"/>
  <c r="E3607" i="1"/>
  <c r="F3606" i="1"/>
  <c r="F3607" i="1"/>
  <c r="F3604" i="1"/>
  <c r="E3604" i="1"/>
  <c r="F3605" i="1"/>
  <c r="E3605" i="1"/>
  <c r="F3602" i="1"/>
  <c r="E3602" i="1"/>
  <c r="E3603" i="1"/>
  <c r="F3603" i="1"/>
  <c r="E3601" i="1"/>
  <c r="F3601" i="1"/>
  <c r="F3600" i="1"/>
  <c r="E3600" i="1"/>
  <c r="E3598" i="1"/>
  <c r="F3598" i="1"/>
  <c r="E3597" i="1"/>
  <c r="F3597" i="1"/>
  <c r="F3596" i="1"/>
  <c r="E3596" i="1"/>
  <c r="E3595" i="1"/>
  <c r="F3595" i="1"/>
  <c r="E3594" i="1"/>
  <c r="F3594" i="1"/>
  <c r="E3593" i="1"/>
  <c r="F3593" i="1"/>
  <c r="F3592" i="1"/>
  <c r="E3592" i="1"/>
  <c r="F3590" i="1"/>
  <c r="F3589" i="1"/>
  <c r="E3589" i="1"/>
  <c r="F3591" i="1"/>
  <c r="E3590" i="1"/>
  <c r="E3591" i="1"/>
  <c r="E3587" i="1"/>
  <c r="F3584" i="1"/>
  <c r="F3588" i="1"/>
  <c r="F3587" i="1"/>
  <c r="E3584" i="1"/>
  <c r="E3588" i="1"/>
  <c r="F3585" i="1"/>
  <c r="F3586" i="1"/>
  <c r="E3585" i="1"/>
  <c r="E3586" i="1"/>
  <c r="E3583" i="1"/>
  <c r="F3583" i="1"/>
  <c r="F3582" i="1"/>
  <c r="E3582" i="1"/>
  <c r="E3581" i="1"/>
  <c r="F3580" i="1"/>
  <c r="E3580" i="1"/>
  <c r="E3578" i="1"/>
  <c r="F3581" i="1"/>
  <c r="F3578" i="1"/>
  <c r="F3579" i="1"/>
  <c r="E3579" i="1"/>
  <c r="E3574" i="1"/>
  <c r="F3574" i="1"/>
  <c r="E3571" i="1"/>
  <c r="E3575" i="1"/>
  <c r="F3571" i="1"/>
  <c r="F3575" i="1"/>
  <c r="E3577" i="1"/>
  <c r="F3577" i="1"/>
  <c r="E3572" i="1"/>
  <c r="E3576" i="1"/>
  <c r="F3572" i="1"/>
  <c r="F3576" i="1"/>
  <c r="E3573" i="1"/>
  <c r="F3573" i="1"/>
  <c r="F3570" i="1"/>
  <c r="E3569" i="1"/>
  <c r="E3570" i="1"/>
  <c r="F3569" i="1"/>
  <c r="F3568" i="1"/>
  <c r="E3568" i="1"/>
  <c r="F3566" i="1"/>
  <c r="F3565" i="1"/>
  <c r="E3565" i="1"/>
  <c r="F3567" i="1"/>
  <c r="E3567" i="1"/>
  <c r="E3566" i="1"/>
  <c r="F3564" i="1"/>
  <c r="E3564" i="1"/>
  <c r="E3563" i="1"/>
  <c r="F3563" i="1"/>
  <c r="E3562" i="1"/>
  <c r="F3562" i="1"/>
  <c r="F3561" i="1"/>
  <c r="E3561" i="1"/>
  <c r="F3560" i="1"/>
  <c r="E3560" i="1"/>
  <c r="E3559" i="1"/>
  <c r="F3559" i="1"/>
  <c r="E3558" i="1"/>
  <c r="F3558" i="1"/>
  <c r="E3557" i="1"/>
  <c r="F3557" i="1"/>
  <c r="F3556" i="1"/>
  <c r="E3556" i="1"/>
  <c r="E3555" i="1"/>
  <c r="F3555" i="1"/>
  <c r="E3554" i="1"/>
  <c r="F3554" i="1"/>
  <c r="E3552" i="1"/>
  <c r="F3553" i="1"/>
  <c r="E3551" i="1"/>
  <c r="F3551" i="1"/>
  <c r="F3552" i="1"/>
  <c r="E3553" i="1"/>
  <c r="F3550" i="1"/>
  <c r="E3550" i="1"/>
  <c r="E3547" i="1"/>
  <c r="F3547" i="1"/>
  <c r="E3548" i="1"/>
  <c r="F3548" i="1"/>
  <c r="E3549" i="1"/>
  <c r="F3549" i="1"/>
  <c r="F3544" i="1"/>
  <c r="F3546" i="1"/>
  <c r="E3546" i="1"/>
  <c r="E3544" i="1"/>
  <c r="F3545" i="1"/>
  <c r="E3545" i="1"/>
  <c r="E3543" i="1"/>
  <c r="F3542" i="1"/>
  <c r="E3542" i="1"/>
  <c r="F3543" i="1"/>
  <c r="E3537" i="1"/>
  <c r="F3537" i="1"/>
  <c r="E3541" i="1"/>
  <c r="F3541" i="1"/>
  <c r="E3540" i="1"/>
  <c r="F3540" i="1"/>
  <c r="E3539" i="1"/>
  <c r="F3539" i="1"/>
  <c r="E3536" i="1"/>
  <c r="F3536" i="1"/>
  <c r="E3535" i="1"/>
  <c r="F3535" i="1"/>
  <c r="E3534" i="1"/>
  <c r="F3534" i="1"/>
  <c r="E3533" i="1"/>
  <c r="F3533" i="1"/>
  <c r="E3531" i="1"/>
  <c r="F3531" i="1"/>
  <c r="E3532" i="1"/>
  <c r="F3532" i="1"/>
  <c r="E3529" i="1"/>
  <c r="F3529" i="1"/>
  <c r="F3530" i="1"/>
  <c r="E3530" i="1"/>
  <c r="E3527" i="1"/>
  <c r="F3527" i="1"/>
  <c r="E3528" i="1"/>
  <c r="F3528" i="1"/>
  <c r="E3524" i="1"/>
  <c r="F3525" i="1"/>
  <c r="E3525" i="1"/>
  <c r="F3526" i="1"/>
  <c r="F3524" i="1"/>
  <c r="E3526" i="1"/>
  <c r="E3522" i="1"/>
  <c r="E3523" i="1"/>
  <c r="F3522" i="1"/>
  <c r="F3523" i="1"/>
  <c r="E3519" i="1"/>
  <c r="F3519" i="1"/>
  <c r="E3521" i="1"/>
  <c r="F3521" i="1"/>
  <c r="E3520" i="1"/>
  <c r="F3520" i="1"/>
  <c r="E3518" i="1"/>
  <c r="F3518" i="1"/>
  <c r="E3517" i="1"/>
  <c r="F3517" i="1"/>
  <c r="E3514" i="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026" i="1" l="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54" i="1"/>
  <c r="K4554"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42" i="1"/>
  <c r="K4642" i="1" s="1"/>
  <c r="L4650" i="1"/>
  <c r="K4650" i="1" s="1"/>
  <c r="L4658" i="1"/>
  <c r="K4658"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K4371" i="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643" i="1"/>
  <c r="K4643"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K4492" i="1"/>
  <c r="K4500" i="1"/>
  <c r="L4508" i="1"/>
  <c r="K4508" i="1" s="1"/>
  <c r="K4516" i="1"/>
  <c r="K4524" i="1"/>
  <c r="L4532" i="1"/>
  <c r="K4532" i="1" s="1"/>
  <c r="L4540" i="1"/>
  <c r="K4540" i="1" s="1"/>
  <c r="K4548" i="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44" i="1"/>
  <c r="K4644"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K4301" i="1"/>
  <c r="L4309" i="1"/>
  <c r="K4309" i="1" s="1"/>
  <c r="L4317" i="1"/>
  <c r="K4317" i="1" s="1"/>
  <c r="L4325" i="1"/>
  <c r="K4325" i="1" s="1"/>
  <c r="L4333" i="1"/>
  <c r="K4333" i="1" s="1"/>
  <c r="L4341" i="1"/>
  <c r="K4341" i="1" s="1"/>
  <c r="K4349" i="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K4509" i="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637" i="1"/>
  <c r="K4637" i="1" s="1"/>
  <c r="L4645" i="1"/>
  <c r="K4645" i="1" s="1"/>
  <c r="L4653" i="1"/>
  <c r="K4653" i="1" s="1"/>
  <c r="L4661" i="1"/>
  <c r="K4661" i="1" s="1"/>
  <c r="L4669" i="1"/>
  <c r="K4669"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K4150" i="1"/>
  <c r="K4158" i="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K4350" i="1"/>
  <c r="L4358" i="1"/>
  <c r="K4358" i="1" s="1"/>
  <c r="K4366" i="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K4494" i="1"/>
  <c r="K4502" i="1"/>
  <c r="K4510" i="1"/>
  <c r="L4518" i="1"/>
  <c r="K4518" i="1" s="1"/>
  <c r="L4526" i="1"/>
  <c r="K4526" i="1" s="1"/>
  <c r="K4534" i="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54" i="1"/>
  <c r="K4654"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K4151" i="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K4495" i="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K4209" i="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K4497" i="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1" i="1"/>
  <c r="K4641"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K4368" i="1"/>
  <c r="L4432" i="1"/>
  <c r="K4432" i="1" s="1"/>
  <c r="K4496" i="1"/>
  <c r="L4560" i="1"/>
  <c r="K4560" i="1" s="1"/>
  <c r="L4624" i="1"/>
  <c r="K4624" i="1" s="1"/>
  <c r="L4664" i="1"/>
  <c r="K466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648" i="1"/>
  <c r="K4648" i="1" s="1"/>
  <c r="L4683" i="1"/>
  <c r="K468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K4536" i="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K4362" i="1"/>
  <c r="K4283" i="1"/>
  <c r="K4357" i="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K3628" i="1"/>
  <c r="L3636" i="1"/>
  <c r="K3636" i="1" s="1"/>
  <c r="K3644" i="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L3543" i="1"/>
  <c r="K3543" i="1" s="1"/>
  <c r="L3551" i="1"/>
  <c r="K3551" i="1" s="1"/>
  <c r="L3559" i="1"/>
  <c r="K3559" i="1" s="1"/>
  <c r="L3567" i="1"/>
  <c r="K3567" i="1" s="1"/>
  <c r="L3575" i="1"/>
  <c r="K3575" i="1" s="1"/>
  <c r="L3583" i="1"/>
  <c r="K3583" i="1" s="1"/>
  <c r="L3591" i="1"/>
  <c r="K3591" i="1" s="1"/>
  <c r="L3599" i="1"/>
  <c r="K3599" i="1" s="1"/>
  <c r="L3607" i="1"/>
  <c r="K3607" i="1" s="1"/>
  <c r="K3615" i="1"/>
  <c r="L3623" i="1"/>
  <c r="K3623" i="1" s="1"/>
  <c r="L3631" i="1"/>
  <c r="K3631" i="1" s="1"/>
  <c r="L3639" i="1"/>
  <c r="K3639" i="1" s="1"/>
  <c r="L3647" i="1"/>
  <c r="K3647" i="1" s="1"/>
  <c r="K3655" i="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K3675" i="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K4031" i="1"/>
  <c r="L3467" i="1"/>
  <c r="K3467" i="1" s="1"/>
  <c r="L3489" i="1"/>
  <c r="K3489" i="1" s="1"/>
  <c r="L3510" i="1"/>
  <c r="K3510" i="1" s="1"/>
  <c r="L3529" i="1"/>
  <c r="K3529" i="1" s="1"/>
  <c r="L3545" i="1"/>
  <c r="K3545" i="1" s="1"/>
  <c r="L3560" i="1"/>
  <c r="K3560" i="1" s="1"/>
  <c r="L3570" i="1"/>
  <c r="K3570" i="1" s="1"/>
  <c r="L3581" i="1"/>
  <c r="K3581" i="1" s="1"/>
  <c r="L3592" i="1"/>
  <c r="K3592" i="1" s="1"/>
  <c r="L3602" i="1"/>
  <c r="K3602" i="1" s="1"/>
  <c r="K3613" i="1"/>
  <c r="K3624" i="1"/>
  <c r="L3634" i="1"/>
  <c r="K3634" i="1" s="1"/>
  <c r="K3645" i="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K3603" i="1"/>
  <c r="L3614" i="1"/>
  <c r="K3614" i="1" s="1"/>
  <c r="L3625" i="1"/>
  <c r="K3625" i="1" s="1"/>
  <c r="L3635" i="1"/>
  <c r="K3635" i="1" s="1"/>
  <c r="L3646" i="1"/>
  <c r="K3646" i="1" s="1"/>
  <c r="K3657" i="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K3594" i="1"/>
  <c r="K3605" i="1"/>
  <c r="L3616" i="1"/>
  <c r="K3616" i="1" s="1"/>
  <c r="K3626" i="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K3638" i="1"/>
  <c r="L3649" i="1"/>
  <c r="K3649" i="1" s="1"/>
  <c r="K3659" i="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K3939" i="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K3629" i="1"/>
  <c r="L3640" i="1"/>
  <c r="K3640" i="1" s="1"/>
  <c r="L3650" i="1"/>
  <c r="K3650" i="1" s="1"/>
  <c r="K3661" i="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K3609" i="1"/>
  <c r="K3619" i="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K3578" i="1"/>
  <c r="L3589" i="1"/>
  <c r="K3589" i="1" s="1"/>
  <c r="L3600" i="1"/>
  <c r="K3600" i="1" s="1"/>
  <c r="L3610" i="1"/>
  <c r="K3610" i="1" s="1"/>
  <c r="L3621" i="1"/>
  <c r="K3621" i="1" s="1"/>
  <c r="L3632" i="1"/>
  <c r="K3632" i="1" s="1"/>
  <c r="K3642" i="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K832" i="1" l="1"/>
  <c r="AM21" i="3"/>
  <c r="K3535" i="1"/>
  <c r="AM20" i="3"/>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alcChain>
</file>

<file path=xl/sharedStrings.xml><?xml version="1.0" encoding="utf-8"?>
<sst xmlns="http://schemas.openxmlformats.org/spreadsheetml/2006/main" count="14908" uniqueCount="2197">
  <si>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</si>
  <si>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</si>
  <si>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</si>
  <si>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</si>
  <si>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</si>
  <si>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</si>
  <si>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</si>
  <si>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</si>
  <si>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</si>
  <si>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</si>
  <si>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</si>
  <si>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</si>
  <si>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</si>
  <si>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</si>
  <si>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</si>
  <si>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</si>
  <si>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</si>
  <si>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</si>
  <si>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</si>
  <si>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</si>
  <si>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</si>
  <si>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</si>
  <si>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</si>
  <si>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</si>
  <si>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</si>
  <si>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</si>
  <si>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</si>
  <si>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</si>
  <si>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</si>
  <si>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</si>
  <si>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</si>
  <si>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</si>
  <si>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</si>
  <si>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</si>
  <si>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</si>
  <si>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</si>
  <si>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</si>
  <si>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</si>
  <si>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</si>
  <si>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</si>
  <si>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</si>
  <si>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</si>
  <si>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</si>
  <si>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</si>
  <si>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</si>
  <si>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</si>
  <si>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</si>
  <si>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</si>
  <si>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</si>
  <si>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</si>
  <si>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</si>
  <si>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</si>
  <si>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</si>
  <si>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</si>
  <si>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</si>
  <si>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</si>
  <si>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</si>
  <si>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</si>
  <si>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</si>
  <si>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</si>
  <si>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</si>
  <si>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</si>
  <si>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</si>
  <si>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</si>
  <si>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</si>
  <si>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</si>
  <si>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</si>
  <si>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</si>
  <si>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</si>
  <si>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</si>
  <si>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</si>
  <si>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</si>
  <si>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</si>
  <si>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</si>
  <si>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</si>
  <si>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</si>
  <si>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</si>
  <si>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</si>
  <si>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</si>
  <si>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</si>
  <si>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</si>
  <si>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</si>
  <si>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</si>
  <si>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</si>
  <si>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</si>
  <si>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</si>
  <si>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</si>
  <si>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</si>
  <si>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</si>
  <si>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</si>
  <si>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</si>
  <si>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</si>
  <si>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</si>
  <si>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</si>
  <si>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</si>
  <si>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</si>
  <si>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</si>
  <si>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</si>
  <si>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</si>
  <si>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</si>
  <si>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</si>
  <si>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</si>
  <si>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</si>
  <si>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</si>
  <si>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</si>
  <si>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</si>
  <si>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</si>
  <si>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</si>
  <si>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</si>
  <si>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</si>
  <si>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</si>
  <si>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</si>
  <si>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</si>
  <si>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</si>
  <si>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</si>
  <si>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</si>
  <si>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</si>
  <si>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</si>
  <si>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</si>
  <si>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</si>
  <si>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</si>
  <si>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</si>
  <si>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</si>
  <si>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</si>
  <si>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</si>
  <si>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</si>
  <si>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</si>
  <si>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</si>
  <si>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</si>
  <si>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</si>
  <si>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</si>
  <si>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</si>
  <si>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</si>
  <si>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</si>
  <si>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</si>
  <si>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</si>
  <si>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</si>
  <si>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</si>
  <si>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</si>
  <si>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</si>
  <si>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</si>
  <si>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</si>
  <si>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</si>
  <si>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</si>
  <si>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</si>
  <si>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</si>
  <si>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</si>
  <si>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</si>
  <si>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</si>
  <si>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</si>
  <si>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</si>
  <si>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</si>
  <si>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</si>
  <si>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</si>
  <si>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</si>
  <si>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</si>
  <si>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</si>
  <si>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</si>
  <si>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</si>
  <si>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</si>
  <si>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</si>
  <si>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</si>
  <si>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</si>
  <si>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</si>
  <si>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</si>
  <si>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</si>
  <si>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</si>
  <si>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</si>
  <si>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</si>
  <si>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</si>
  <si>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</si>
  <si>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</si>
  <si>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</si>
  <si>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</si>
  <si>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</si>
  <si>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</si>
  <si>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</si>
  <si>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</si>
  <si>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</si>
  <si>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</si>
  <si>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</si>
  <si>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</si>
  <si>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</si>
  <si>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</si>
  <si>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</si>
  <si>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</si>
  <si>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</si>
  <si>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</si>
  <si>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</si>
  <si>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</si>
  <si>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</si>
  <si>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</si>
  <si>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</si>
  <si>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</si>
  <si>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</si>
  <si>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</si>
  <si>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</si>
  <si>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</si>
  <si>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</si>
  <si>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</si>
  <si>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</si>
  <si>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</si>
  <si>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</si>
  <si>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</si>
  <si>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</si>
  <si>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</si>
  <si>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</si>
  <si>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</si>
  <si>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</si>
  <si>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</si>
  <si>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</si>
  <si>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</si>
  <si>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</si>
  <si>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</si>
  <si>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</si>
  <si>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</si>
  <si>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</si>
  <si>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</si>
  <si>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</si>
  <si>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</si>
  <si>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</si>
  <si>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</si>
  <si>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</si>
  <si>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</si>
  <si>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</si>
  <si>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</si>
  <si>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</si>
  <si>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</si>
  <si>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</si>
  <si>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</si>
  <si>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</si>
  <si>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</si>
  <si>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</si>
  <si>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</si>
  <si>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</si>
  <si>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</si>
  <si>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</si>
  <si>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</si>
  <si>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</si>
  <si>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</si>
  <si>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</si>
  <si>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</si>
  <si>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</si>
  <si>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</si>
  <si>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</si>
  <si>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</si>
  <si>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</si>
  <si>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</si>
  <si>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</si>
  <si>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</si>
  <si>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</si>
  <si>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</si>
  <si>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</si>
  <si>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</si>
  <si>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</si>
  <si>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</si>
  <si>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</si>
  <si>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</si>
  <si>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</si>
  <si>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</si>
  <si>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</si>
  <si>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</si>
  <si>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</si>
  <si>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</si>
  <si>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</si>
  <si>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</si>
  <si>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</si>
  <si>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</si>
  <si>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</si>
  <si>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</si>
  <si>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</si>
  <si>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</si>
  <si>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</si>
  <si>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</si>
  <si>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</si>
  <si>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</si>
  <si>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</si>
  <si>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</si>
  <si>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</si>
  <si>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</si>
  <si>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</si>
  <si>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</si>
  <si>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</si>
  <si>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</si>
  <si>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</si>
  <si>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</si>
  <si>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</si>
  <si>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</si>
  <si>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</si>
  <si>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</si>
  <si>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</si>
  <si>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</si>
  <si>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</si>
  <si>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</si>
  <si>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</si>
  <si>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</si>
  <si>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</si>
  <si>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</si>
  <si>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</si>
  <si>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</si>
  <si>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</si>
  <si>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</si>
  <si>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</si>
  <si>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</si>
  <si>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</si>
  <si>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</si>
  <si>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</si>
  <si>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</si>
  <si>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</si>
  <si>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</si>
  <si>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</si>
  <si>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</si>
  <si>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</si>
  <si>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</si>
  <si>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</si>
  <si>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</si>
  <si>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</si>
  <si>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</si>
  <si>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</si>
  <si>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</si>
  <si>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</si>
  <si>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</si>
  <si>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</si>
  <si>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</si>
  <si>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</si>
  <si>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</si>
  <si>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</si>
  <si>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</si>
  <si>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</si>
  <si>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</si>
  <si>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</si>
  <si>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</si>
  <si>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</si>
  <si>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</si>
  <si>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</si>
  <si>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</si>
  <si>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</si>
  <si>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</si>
  <si>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</si>
  <si>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</si>
  <si>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</si>
  <si>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</si>
  <si>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</si>
  <si>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</si>
  <si>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</si>
  <si>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</si>
  <si>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</si>
  <si>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</si>
  <si>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</si>
  <si>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</si>
  <si>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</si>
  <si>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</si>
  <si>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</si>
  <si>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</si>
  <si>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</si>
  <si>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</si>
  <si>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</si>
  <si>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</si>
  <si>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</si>
  <si>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</si>
  <si>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</si>
  <si>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</si>
  <si>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</si>
  <si>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</si>
  <si>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</si>
  <si>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</si>
  <si>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</si>
  <si>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</si>
  <si>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</si>
  <si>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</si>
  <si>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</si>
  <si>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</si>
  <si>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</si>
  <si>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</si>
  <si>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</si>
  <si>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</si>
  <si>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</si>
  <si>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</si>
  <si>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</si>
  <si>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</si>
  <si>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</si>
  <si>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</si>
  <si>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</si>
  <si>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</si>
  <si>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</si>
  <si>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</si>
  <si>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</si>
  <si>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</si>
  <si>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</si>
  <si>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</si>
  <si>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</si>
  <si>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</si>
  <si>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</si>
  <si>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</si>
  <si>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</si>
  <si>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</si>
  <si>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</si>
  <si>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</si>
  <si>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</si>
  <si>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</si>
  <si>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</si>
  <si>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</si>
  <si>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</si>
  <si>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</si>
  <si>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</si>
  <si>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</si>
  <si>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</si>
  <si>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</si>
  <si>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</si>
  <si>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</si>
  <si>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</si>
  <si>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</si>
  <si>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</si>
  <si>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</si>
  <si>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</si>
  <si>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</si>
  <si>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</si>
  <si>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</si>
  <si>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</si>
  <si>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</si>
  <si>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</si>
  <si>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</si>
  <si>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</si>
  <si>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</si>
  <si>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</si>
  <si>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</si>
  <si>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</si>
  <si>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</si>
  <si>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</si>
  <si>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</si>
  <si>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</si>
  <si>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</si>
  <si>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</si>
  <si>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</si>
  <si>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</si>
  <si>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</si>
  <si>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</si>
  <si>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</si>
  <si>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</si>
  <si>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</si>
  <si>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</si>
  <si>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</si>
  <si>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</si>
  <si>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</si>
  <si>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</si>
  <si>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</si>
  <si>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</si>
  <si>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</si>
  <si>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</si>
  <si>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</si>
  <si>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</si>
  <si>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</si>
  <si>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</si>
  <si>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</si>
  <si>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</si>
  <si>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</si>
  <si>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</si>
  <si>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</si>
  <si>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</si>
  <si>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</si>
  <si>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</si>
  <si>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</si>
  <si>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</si>
  <si>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</si>
  <si>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</si>
  <si>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</si>
  <si>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</si>
  <si>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</si>
  <si>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</si>
  <si>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</si>
  <si>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</si>
  <si>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</si>
  <si>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</si>
  <si>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</si>
  <si>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</si>
  <si>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</si>
  <si>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</si>
  <si>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</si>
  <si>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</si>
  <si>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</si>
  <si>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</si>
  <si>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</si>
  <si>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</si>
  <si>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</si>
  <si>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</si>
  <si>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</si>
  <si>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</si>
  <si>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</si>
  <si>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</si>
  <si>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</si>
  <si>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</si>
  <si>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</si>
  <si>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</si>
  <si>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</si>
  <si>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</si>
  <si>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</si>
  <si>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</si>
  <si>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</si>
  <si>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</si>
  <si>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</si>
  <si>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</si>
  <si>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</si>
  <si>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</si>
  <si>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</si>
  <si>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</si>
  <si>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</si>
  <si>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</si>
  <si>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</si>
  <si>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</si>
  <si>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</si>
  <si>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</si>
  <si>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</si>
  <si>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</si>
  <si>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</si>
  <si>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</si>
  <si>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</si>
  <si>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</si>
  <si>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</si>
  <si>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</si>
  <si>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</si>
  <si>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</si>
  <si>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</si>
  <si>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</si>
  <si>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</si>
  <si>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</si>
  <si>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</si>
  <si>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</si>
  <si>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</si>
  <si>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</si>
  <si>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</si>
  <si>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</si>
  <si>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</si>
  <si>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</si>
  <si>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</si>
  <si>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</si>
  <si>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</si>
  <si>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</si>
  <si>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</si>
  <si>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</si>
  <si>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</si>
  <si>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</si>
  <si>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</si>
  <si>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</si>
  <si>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</si>
  <si>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</si>
  <si>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</si>
  <si>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</si>
  <si>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</si>
  <si>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</si>
  <si>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</si>
  <si>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</si>
  <si>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</si>
  <si>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</si>
  <si>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</si>
  <si>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</si>
  <si>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</si>
  <si>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</si>
  <si>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</si>
  <si>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</si>
  <si>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</si>
  <si>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</si>
  <si>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</si>
  <si>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</si>
  <si>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</si>
  <si>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</si>
  <si>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</si>
  <si>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</si>
  <si>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</si>
  <si>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</si>
  <si>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</si>
  <si>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</si>
  <si>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</si>
  <si>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</si>
  <si>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</si>
  <si>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</si>
  <si>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</si>
  <si>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</si>
  <si>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</si>
  <si>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</si>
  <si>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</si>
  <si>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</si>
  <si>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</si>
  <si>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</si>
  <si>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</si>
  <si>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</si>
  <si>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</si>
  <si>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</si>
  <si>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</si>
  <si>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</si>
  <si>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</si>
  <si>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</si>
  <si>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</si>
  <si>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</si>
  <si>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</si>
  <si>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</si>
  <si>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</si>
  <si>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</si>
  <si>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</si>
  <si>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</si>
  <si>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</si>
  <si>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</si>
  <si>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</si>
  <si>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</si>
  <si>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</si>
  <si>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</si>
  <si>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</si>
  <si>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</si>
  <si>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</si>
  <si>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</si>
  <si>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</si>
  <si>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</si>
  <si>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</si>
  <si>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</si>
  <si>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</si>
  <si>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</si>
  <si>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</si>
  <si>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</si>
  <si>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</si>
  <si>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</si>
  <si>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</si>
  <si>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</si>
  <si>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</si>
  <si>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</si>
  <si>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</si>
  <si>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</si>
  <si>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</si>
  <si>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</si>
  <si>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</si>
  <si>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</si>
  <si>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</si>
  <si>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</si>
  <si>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</si>
  <si>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</si>
  <si>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</si>
  <si>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</si>
  <si>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</si>
  <si>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</si>
  <si>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</si>
  <si>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</si>
  <si>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</si>
  <si>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</si>
  <si>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</si>
  <si>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</si>
  <si>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</si>
  <si>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</si>
  <si>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</si>
  <si>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</si>
  <si>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</si>
  <si>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</si>
  <si>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</si>
  <si>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</si>
  <si>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</si>
  <si>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</si>
  <si>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</si>
  <si>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</si>
  <si>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</si>
  <si>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</si>
  <si>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</si>
  <si>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</si>
  <si>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</si>
  <si>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</si>
  <si>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</si>
  <si>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</si>
  <si>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</si>
  <si>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</si>
  <si>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</si>
  <si>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</si>
  <si>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</si>
  <si>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</si>
  <si>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</si>
  <si>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</si>
  <si>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</si>
  <si>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</si>
  <si>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</si>
  <si>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</si>
  <si>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</si>
  <si>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</si>
  <si>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</si>
  <si>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</si>
  <si>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</si>
  <si>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</si>
  <si>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</si>
  <si>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</si>
  <si>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</si>
  <si>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</si>
  <si>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</si>
  <si>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</si>
  <si>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</si>
  <si>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</si>
  <si>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</si>
  <si>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</si>
  <si>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</si>
  <si>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</si>
  <si>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</si>
  <si>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</si>
  <si>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</si>
  <si>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</si>
  <si>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</si>
  <si>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</si>
  <si>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</si>
  <si>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</si>
  <si>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</si>
  <si>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</si>
  <si>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</si>
  <si>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</si>
  <si>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</si>
  <si>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</si>
  <si>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</si>
  <si>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</si>
  <si>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</si>
  <si>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</si>
  <si>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</si>
  <si>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</si>
  <si>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</si>
  <si>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</si>
  <si>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</si>
  <si>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</si>
  <si>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</si>
  <si>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</si>
  <si>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</si>
  <si>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</si>
  <si>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</si>
  <si>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</si>
  <si>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</si>
  <si>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</si>
  <si>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</si>
  <si>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</si>
  <si>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</si>
  <si>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</si>
  <si>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</si>
  <si>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</si>
  <si>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</si>
  <si>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</si>
  <si>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</si>
  <si>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</si>
  <si>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</si>
  <si>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</si>
  <si>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</si>
  <si>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</si>
  <si>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</si>
  <si>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</si>
  <si>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</si>
  <si>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</si>
  <si>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</si>
  <si>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</si>
  <si>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</si>
  <si>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</si>
  <si>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</si>
  <si>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</si>
  <si>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</si>
  <si>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</si>
  <si>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</si>
  <si>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</si>
  <si>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</si>
  <si>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</si>
  <si>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</si>
  <si>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</si>
  <si>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</si>
  <si>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</si>
  <si>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</si>
  <si>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</si>
  <si>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</si>
  <si>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</si>
  <si>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</si>
  <si>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</si>
  <si>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</si>
  <si>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</si>
  <si>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</si>
  <si>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</si>
  <si>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</si>
  <si>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</si>
  <si>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</si>
  <si>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</si>
  <si>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</si>
  <si>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</si>
  <si>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</si>
  <si>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</si>
  <si>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</si>
  <si>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</si>
  <si>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</si>
  <si>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</si>
  <si>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</si>
  <si>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</si>
  <si>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</si>
  <si>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</si>
  <si>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</si>
  <si>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</si>
  <si>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</si>
  <si>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</si>
  <si>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</si>
  <si>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</si>
  <si>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</si>
  <si>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</si>
  <si>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</si>
  <si>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</si>
  <si>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</si>
  <si>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</si>
  <si>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</si>
  <si>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</si>
  <si>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</si>
  <si>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</si>
  <si>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</si>
  <si>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</si>
  <si>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</si>
  <si>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</si>
  <si>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</si>
  <si>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</si>
  <si>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</si>
  <si>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</si>
  <si>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</si>
  <si>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</si>
  <si>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</si>
  <si>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</si>
  <si>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</si>
  <si>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</si>
  <si>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</si>
  <si>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</si>
  <si>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</si>
  <si>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</si>
  <si>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</si>
  <si>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</si>
  <si>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</si>
  <si>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</si>
  <si>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</si>
  <si>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</si>
  <si>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</si>
  <si>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</si>
  <si>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</si>
  <si>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</si>
  <si>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</si>
  <si>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</si>
  <si>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</si>
  <si>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</si>
  <si>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</si>
  <si>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</si>
  <si>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</si>
  <si>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</si>
  <si>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</si>
  <si>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</si>
  <si>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</si>
  <si>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</si>
  <si>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</si>
  <si>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</si>
  <si>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</si>
  <si>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</si>
  <si>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</si>
  <si>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</si>
  <si>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</si>
  <si>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</si>
  <si>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</si>
  <si>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</si>
  <si>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</si>
  <si>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</si>
  <si>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</si>
  <si>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</si>
  <si>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</si>
  <si>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</si>
  <si>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</si>
  <si>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</si>
  <si>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</si>
  <si>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</si>
  <si>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</si>
  <si>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</si>
  <si>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</si>
  <si>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</si>
  <si>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</si>
  <si>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</si>
  <si>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</si>
  <si>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</si>
  <si>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</si>
  <si>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</si>
  <si>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</si>
  <si>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</si>
  <si>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</si>
  <si>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</si>
  <si>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</si>
  <si>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</si>
  <si>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</si>
  <si>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</si>
  <si>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</si>
  <si>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</si>
  <si>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</si>
  <si>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</si>
  <si>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</si>
  <si>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</si>
  <si>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</si>
  <si>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</si>
  <si>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</si>
  <si>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</si>
  <si>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</si>
  <si>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</si>
  <si>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</si>
  <si>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</si>
  <si>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</si>
  <si>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</si>
  <si>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</si>
  <si>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</si>
  <si>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</si>
  <si>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</si>
  <si>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</si>
  <si>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</si>
  <si>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</si>
  <si>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</si>
  <si>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</si>
  <si>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</si>
  <si>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</si>
  <si>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</si>
  <si>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</si>
  <si>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</si>
  <si>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</si>
  <si>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</si>
  <si>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</si>
  <si>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</si>
  <si>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</si>
  <si>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</si>
  <si>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</si>
  <si>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</si>
  <si>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</si>
  <si>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</si>
  <si>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</si>
  <si>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</si>
  <si>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</si>
  <si>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</si>
  <si>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</si>
  <si>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</si>
  <si>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</si>
  <si>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</si>
  <si>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</si>
  <si>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</si>
  <si>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</si>
  <si>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</si>
  <si>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</si>
  <si>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</si>
  <si>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</si>
  <si>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</si>
  <si>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</si>
  <si>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</si>
  <si>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</si>
  <si>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</si>
  <si>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</si>
  <si>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</si>
  <si>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</si>
  <si>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</si>
  <si>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</si>
  <si>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</si>
  <si>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</si>
  <si>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</si>
  <si>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</si>
  <si>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</si>
  <si>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</si>
  <si>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</si>
  <si>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</si>
  <si>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</si>
  <si>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</si>
  <si>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</si>
  <si>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</si>
  <si>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</si>
  <si>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</si>
  <si>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</si>
  <si>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</si>
  <si>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</si>
  <si>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</si>
  <si>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</si>
  <si>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</si>
  <si>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</si>
  <si>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</si>
  <si>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</si>
  <si>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</si>
  <si>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</si>
  <si>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</si>
  <si>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</si>
  <si>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</si>
  <si>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</si>
  <si>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</si>
  <si>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</si>
  <si>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</si>
  <si>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</si>
  <si>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</si>
  <si>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</si>
  <si>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</si>
  <si>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</si>
  <si>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</si>
  <si>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</si>
  <si>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</si>
  <si>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</si>
  <si>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</si>
  <si>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</si>
  <si>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</si>
  <si>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</si>
  <si>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</si>
  <si>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</si>
  <si>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</si>
  <si>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</si>
  <si>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</si>
  <si>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</si>
  <si>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</si>
  <si>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</si>
  <si>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</si>
  <si>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</si>
  <si>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</si>
  <si>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</si>
  <si>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</si>
  <si>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</si>
  <si>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</si>
  <si>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</si>
  <si>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</si>
  <si>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</si>
  <si>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</si>
  <si>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</si>
  <si>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</si>
  <si>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</si>
  <si>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</si>
  <si>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</si>
  <si>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</si>
  <si>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</si>
  <si>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</si>
  <si>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</si>
  <si>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</si>
  <si>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</si>
  <si>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</si>
  <si>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</si>
  <si>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</si>
  <si>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</si>
  <si>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</si>
  <si>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</si>
  <si>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</si>
  <si>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</si>
  <si>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</si>
  <si>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</si>
  <si>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</si>
  <si>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</si>
  <si>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</si>
  <si>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</si>
  <si>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</si>
  <si>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</si>
  <si>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</si>
  <si>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</si>
  <si>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</si>
  <si>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</si>
  <si>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</si>
  <si>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</si>
  <si>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</si>
  <si>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</si>
  <si>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</si>
  <si>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</si>
  <si>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</si>
  <si>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</si>
  <si>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</si>
  <si>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</si>
  <si>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</si>
  <si>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</si>
  <si>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</si>
  <si>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</si>
  <si>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</si>
  <si>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</si>
  <si>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</si>
  <si>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</si>
  <si>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</si>
  <si>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</si>
  <si>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</si>
  <si>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</si>
  <si>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</si>
  <si>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</si>
  <si>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</si>
  <si>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</si>
  <si>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</si>
  <si>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</si>
  <si>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</si>
  <si>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</si>
  <si>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</si>
  <si>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</si>
  <si>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</si>
  <si>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</si>
  <si>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</si>
  <si>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</si>
  <si>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</si>
  <si>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</si>
  <si>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</si>
  <si>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</si>
  <si>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</si>
  <si>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</si>
  <si>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</si>
  <si>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</si>
  <si>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</si>
  <si>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</si>
  <si>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</si>
  <si>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</si>
  <si>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</si>
  <si>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</si>
  <si>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</si>
  <si>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</si>
  <si>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</si>
  <si>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</si>
  <si>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</si>
  <si>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</si>
  <si>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</si>
  <si>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</si>
  <si>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</si>
  <si>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</si>
  <si>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</si>
  <si>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</si>
  <si>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</si>
  <si>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</si>
  <si>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</si>
  <si>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</si>
  <si>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</si>
  <si>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</si>
  <si>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</si>
  <si>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</si>
  <si>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</si>
  <si>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</si>
  <si>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</si>
  <si>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</si>
  <si>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</si>
  <si>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</si>
  <si>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</si>
  <si>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</si>
  <si>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</si>
  <si>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</si>
  <si>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</si>
  <si>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</si>
  <si>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</si>
  <si>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</si>
  <si>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</si>
  <si>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</si>
  <si>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</si>
  <si>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</si>
  <si>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</si>
  <si>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</si>
  <si>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</si>
  <si>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</si>
  <si>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</si>
  <si>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</si>
  <si>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</si>
  <si>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</si>
  <si>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</si>
  <si>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</si>
  <si>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</si>
  <si>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</si>
  <si>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</si>
  <si>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</si>
  <si>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</si>
  <si>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</si>
  <si>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</si>
  <si>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</si>
  <si>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</si>
  <si>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</si>
  <si>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</si>
  <si>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</si>
  <si>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</si>
  <si>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</si>
  <si>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</si>
  <si>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</si>
  <si>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</si>
  <si>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</si>
  <si>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</si>
  <si>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</si>
  <si>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</si>
  <si>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</si>
  <si>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</si>
  <si>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</si>
  <si>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</si>
  <si>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</si>
  <si>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</si>
  <si>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</si>
  <si>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</si>
  <si>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</si>
  <si>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</si>
  <si>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</si>
  <si>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</si>
  <si>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</si>
  <si>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</si>
  <si>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</si>
  <si>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</si>
  <si>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</si>
  <si>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</si>
  <si>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</si>
  <si>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</si>
  <si>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</si>
  <si>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</si>
  <si>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</si>
  <si>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</si>
  <si>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</si>
  <si>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</si>
  <si>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</si>
  <si>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</si>
  <si>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</si>
  <si>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</si>
  <si>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</si>
  <si>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</si>
  <si>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</si>
  <si>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</si>
  <si>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</si>
  <si>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</si>
  <si>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</si>
  <si>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</si>
  <si>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</si>
  <si>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</si>
  <si>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</si>
  <si>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</si>
  <si>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</si>
  <si>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</si>
  <si>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</si>
  <si>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</si>
  <si>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</si>
  <si>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</si>
  <si>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</si>
  <si>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</si>
  <si>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</si>
  <si>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</si>
  <si>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</si>
  <si>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</si>
  <si>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</si>
  <si>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</si>
  <si>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</si>
  <si>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</si>
  <si>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</si>
  <si>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</si>
  <si>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</si>
  <si>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</si>
  <si>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</si>
  <si>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</si>
  <si>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</si>
  <si>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</si>
  <si>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</si>
  <si>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</si>
  <si>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</si>
  <si>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</si>
  <si>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</si>
  <si>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</si>
  <si>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</si>
  <si>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</si>
  <si>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</si>
  <si>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</si>
  <si>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</si>
  <si>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</si>
  <si>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</si>
  <si>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</si>
  <si>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</si>
  <si>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</si>
  <si>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</si>
  <si>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</si>
  <si>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</si>
  <si>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</si>
  <si>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</si>
  <si>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</si>
  <si>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</si>
  <si>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</si>
  <si>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</si>
  <si>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</si>
  <si>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</si>
  <si>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</si>
  <si>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</si>
  <si>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</si>
  <si>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</si>
  <si>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</si>
  <si>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</si>
  <si>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</si>
  <si>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</si>
  <si>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</si>
  <si>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</si>
  <si>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</si>
  <si>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</si>
  <si>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</si>
  <si>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</si>
  <si>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</si>
  <si>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</si>
  <si>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</si>
  <si>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</si>
  <si>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</si>
  <si>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</si>
  <si>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</si>
  <si>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</si>
  <si>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</si>
  <si>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</si>
  <si>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</si>
  <si>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</si>
  <si>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</si>
  <si>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</si>
  <si>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</si>
  <si>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</si>
  <si>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</si>
  <si>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</si>
  <si>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</si>
  <si>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</si>
  <si>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</si>
  <si>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</si>
  <si>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</si>
  <si>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</si>
  <si>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</si>
  <si>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</si>
  <si>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</si>
  <si>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</si>
  <si>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</si>
  <si>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</si>
  <si>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</si>
  <si>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</si>
  <si>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</si>
  <si>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</si>
  <si>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</si>
  <si>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</si>
  <si>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</si>
  <si>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</si>
  <si>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</si>
  <si>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</si>
  <si>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</si>
  <si>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</si>
  <si>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</si>
  <si>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</si>
  <si>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</si>
  <si>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</si>
  <si>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</si>
  <si>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</si>
  <si>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</si>
  <si>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</si>
  <si>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</si>
  <si>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</si>
  <si>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</si>
  <si>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</si>
  <si>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</si>
  <si>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</si>
  <si>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</si>
  <si>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</si>
  <si>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</si>
  <si>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</si>
  <si>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</si>
  <si>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</si>
  <si>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</si>
  <si>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</si>
  <si>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</si>
  <si>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</si>
  <si>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</si>
  <si>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</si>
  <si>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</si>
  <si>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</si>
  <si>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</si>
  <si>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</si>
  <si>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</si>
  <si>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</si>
  <si>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</si>
  <si>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</si>
  <si>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</si>
  <si>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</si>
  <si>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</si>
  <si>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</si>
  <si>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</si>
  <si>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</si>
  <si>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</si>
  <si>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</si>
  <si>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</si>
  <si>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</si>
  <si>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</si>
  <si>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</si>
  <si>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</si>
  <si>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</si>
  <si>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</si>
  <si>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</si>
  <si>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</si>
  <si>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</si>
  <si>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</si>
  <si>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</si>
  <si>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</si>
  <si>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</si>
  <si>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</si>
  <si>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</si>
  <si>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</si>
  <si>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</si>
  <si>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</si>
  <si>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</si>
  <si>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</si>
  <si>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</si>
  <si>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</si>
  <si>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</si>
  <si>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</si>
  <si>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</si>
  <si>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</si>
  <si>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</si>
  <si>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</si>
  <si>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</si>
  <si>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</si>
  <si>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</si>
  <si>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</si>
  <si>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</si>
  <si>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</si>
  <si>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</si>
  <si>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</si>
  <si>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</si>
  <si>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</si>
  <si>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</si>
  <si>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</si>
  <si>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</si>
  <si>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</si>
  <si>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</si>
  <si>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</si>
  <si>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</si>
  <si>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</si>
  <si>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</si>
  <si>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</si>
  <si>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</si>
  <si>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</si>
  <si>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</si>
  <si>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</si>
  <si>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</si>
  <si>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</si>
  <si>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</si>
  <si>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</si>
  <si>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</si>
  <si>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</si>
  <si>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</si>
  <si>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</si>
  <si>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</si>
  <si>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</si>
  <si>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</si>
  <si>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</si>
  <si>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</si>
  <si>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</si>
  <si>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</si>
  <si>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</si>
  <si>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</si>
  <si>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</si>
  <si>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</si>
  <si>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</si>
  <si>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</si>
  <si>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</si>
  <si>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</si>
  <si>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</si>
  <si>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</si>
  <si>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</si>
  <si>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</si>
  <si>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</si>
  <si>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</si>
  <si>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</si>
  <si>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</si>
  <si>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</si>
  <si>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</si>
  <si>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</si>
  <si>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</si>
  <si>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</si>
  <si>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</si>
  <si>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</si>
  <si>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</si>
  <si>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</si>
  <si>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</si>
  <si>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</si>
  <si>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</si>
  <si>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</si>
  <si>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</si>
  <si>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</si>
  <si>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</si>
  <si>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</si>
  <si>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</si>
  <si>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</si>
  <si>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</si>
  <si>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</si>
  <si>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</si>
  <si>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</si>
  <si>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</si>
  <si>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</si>
  <si>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</si>
  <si>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</si>
  <si>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</si>
  <si>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</si>
  <si>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</si>
  <si>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</si>
  <si>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</si>
  <si>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</si>
  <si>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</si>
  <si>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</si>
  <si>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</si>
  <si>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</si>
  <si>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</si>
  <si>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</si>
  <si>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</si>
  <si>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</si>
  <si>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</si>
  <si>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</si>
  <si>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</si>
  <si>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</si>
  <si>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</si>
  <si>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</si>
  <si>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</si>
  <si>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</si>
  <si>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</si>
  <si>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</si>
  <si>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</si>
  <si>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</si>
  <si>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</si>
  <si>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</si>
  <si>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</si>
  <si>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</si>
  <si>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</si>
  <si>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</si>
  <si>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</si>
  <si>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</si>
  <si>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</si>
  <si>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</si>
  <si>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</si>
  <si>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</si>
  <si>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</si>
  <si>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</si>
  <si>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</si>
  <si>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</si>
  <si>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</si>
  <si>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</si>
  <si>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</si>
  <si>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</si>
  <si>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</si>
  <si>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</si>
  <si>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</si>
  <si>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</si>
  <si>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</si>
  <si>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</si>
  <si>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</si>
  <si>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</si>
  <si>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</si>
  <si>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</si>
  <si>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</si>
  <si>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</si>
  <si>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</si>
  <si>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</si>
  <si>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</si>
  <si>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</si>
  <si>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</si>
  <si>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</si>
  <si>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</si>
  <si>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</si>
  <si>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</si>
  <si>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</si>
  <si>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</si>
  <si>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</si>
  <si>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</si>
  <si>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</si>
  <si>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</si>
  <si>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</si>
  <si>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</si>
  <si>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</si>
  <si>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</si>
  <si>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</si>
  <si>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</si>
  <si>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</si>
  <si>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</si>
  <si>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</si>
  <si>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</si>
  <si>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</si>
  <si>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</si>
  <si>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</si>
  <si>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</si>
  <si>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</si>
  <si>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</si>
  <si>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</si>
  <si>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</si>
  <si>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</si>
  <si>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</si>
  <si>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</si>
  <si>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</si>
  <si>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</si>
  <si>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</si>
  <si>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</si>
  <si>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</si>
  <si>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</si>
  <si>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</si>
  <si>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</si>
  <si>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</si>
  <si>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</si>
  <si>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</si>
  <si>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</si>
  <si>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</si>
  <si>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</si>
  <si>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</si>
  <si>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</si>
  <si>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</si>
  <si>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</si>
  <si>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</si>
  <si>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</si>
  <si>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</si>
  <si>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</si>
  <si>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</si>
  <si>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</si>
  <si>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</si>
  <si>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</si>
  <si>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</si>
  <si>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</si>
  <si>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</si>
  <si>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</si>
  <si>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</si>
  <si>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</si>
  <si>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</si>
  <si>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</si>
  <si>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</si>
  <si>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</si>
  <si>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</si>
  <si>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</si>
  <si>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</si>
  <si>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</si>
  <si>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</si>
  <si>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</si>
  <si>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</si>
  <si>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</si>
  <si>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</si>
  <si>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</si>
  <si>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</si>
  <si>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</si>
  <si>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</si>
  <si>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</si>
  <si>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</si>
  <si>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</si>
  <si>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</si>
  <si>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</si>
  <si>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</si>
  <si>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</si>
  <si>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</si>
  <si>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</si>
  <si>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</si>
  <si>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</si>
  <si>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</si>
  <si>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</si>
  <si>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</si>
  <si>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</si>
  <si>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</si>
  <si>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</si>
  <si>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</si>
  <si>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</si>
  <si>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</si>
  <si>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</si>
  <si>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</si>
  <si>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</si>
  <si>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</si>
  <si>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</si>
  <si>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</si>
  <si>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</si>
  <si>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</si>
  <si>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</si>
  <si>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</si>
  <si>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</si>
  <si>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</si>
  <si>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</si>
  <si>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</si>
  <si>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</si>
  <si>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</si>
  <si>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</si>
  <si>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</si>
  <si>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</si>
  <si>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</si>
  <si>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</si>
  <si>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</si>
  <si>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</si>
  <si>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</si>
  <si>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</si>
  <si>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</si>
  <si>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</si>
  <si>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</si>
  <si>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</si>
  <si>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</si>
  <si>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</si>
  <si>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</si>
  <si>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</si>
  <si>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</si>
  <si>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</si>
  <si>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</si>
  <si>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</si>
  <si>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</si>
  <si>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</si>
  <si>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</si>
  <si>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</si>
  <si>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</si>
  <si>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</si>
  <si>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</si>
  <si>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</si>
  <si>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</si>
  <si>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</si>
  <si>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</si>
  <si>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</si>
  <si>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</si>
  <si>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</si>
  <si>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</si>
  <si>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</si>
  <si>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</si>
  <si>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</si>
  <si>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</si>
  <si>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</si>
  <si>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</si>
  <si>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</si>
  <si>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</si>
  <si>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</si>
  <si>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</si>
  <si>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</si>
  <si>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</si>
  <si>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</si>
  <si>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</si>
  <si>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</si>
  <si>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</si>
  <si>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</si>
  <si>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</si>
  <si>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</si>
  <si>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</si>
  <si>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</si>
  <si>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</si>
  <si>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</si>
  <si>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</si>
  <si>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</si>
  <si>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</si>
  <si>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</si>
  <si>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</si>
  <si>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</si>
  <si>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</si>
  <si>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</si>
  <si>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</si>
  <si>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</si>
  <si>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</si>
  <si>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</si>
  <si>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</si>
  <si>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</si>
  <si>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</si>
  <si>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</si>
  <si>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</si>
  <si>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</si>
  <si>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</si>
  <si>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</si>
  <si>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</si>
  <si>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</si>
  <si>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</si>
  <si>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</si>
  <si>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</si>
  <si>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</si>
  <si>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</si>
  <si>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</si>
  <si>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</si>
  <si>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</si>
  <si>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</si>
  <si>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</si>
  <si>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</si>
  <si>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</si>
  <si>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</si>
  <si>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</si>
  <si>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</si>
  <si>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</si>
  <si>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</si>
  <si>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</si>
  <si>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</si>
  <si>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</si>
  <si>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</si>
  <si>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</si>
  <si>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</si>
  <si>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</si>
  <si>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</si>
  <si>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</si>
  <si>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</si>
  <si>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</si>
  <si>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</si>
  <si>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</si>
  <si>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</si>
  <si>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</si>
  <si>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</si>
  <si>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</si>
  <si>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</si>
  <si>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</si>
  <si>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</si>
  <si>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</si>
  <si>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</si>
  <si>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</si>
  <si>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</si>
  <si>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</si>
  <si>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</si>
  <si>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</si>
  <si>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</si>
  <si>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</si>
  <si>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</si>
  <si>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</si>
  <si>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</si>
  <si>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</si>
  <si>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</si>
  <si>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</si>
  <si>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</si>
  <si>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</si>
  <si>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</si>
  <si>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</si>
  <si>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</si>
  <si>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</si>
  <si>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</si>
  <si>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</si>
  <si>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</si>
  <si>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</si>
  <si>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</si>
  <si>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</si>
  <si>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</si>
  <si>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</si>
  <si>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</si>
  <si>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</si>
  <si>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</si>
  <si>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</si>
  <si>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</si>
  <si>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</si>
  <si>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</si>
  <si>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</si>
  <si>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</si>
  <si>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</si>
  <si>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</si>
  <si>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</si>
  <si>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</si>
  <si>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</si>
  <si>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</si>
  <si>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</si>
  <si>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</si>
  <si>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</si>
  <si>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</si>
  <si>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</si>
  <si>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</si>
  <si>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</si>
  <si>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</si>
  <si>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</si>
  <si>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</si>
  <si>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</si>
  <si>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</si>
  <si>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</si>
  <si>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</si>
  <si>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</si>
  <si>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</si>
  <si>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</si>
  <si>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</si>
  <si>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</si>
  <si>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</si>
  <si>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</si>
  <si>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</si>
  <si>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</si>
  <si>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</si>
  <si>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</si>
  <si>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</si>
  <si>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</si>
  <si>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</si>
  <si>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</si>
  <si>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</si>
  <si>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</si>
  <si>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</si>
  <si>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</si>
  <si>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</si>
  <si>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</si>
  <si>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</si>
  <si>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</si>
  <si>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</si>
  <si>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</si>
  <si>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</si>
  <si>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</si>
  <si>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</si>
  <si>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</si>
  <si>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</si>
  <si>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</si>
  <si>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</si>
  <si>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</si>
  <si>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</si>
  <si>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</si>
  <si>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</si>
  <si>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</si>
  <si>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</si>
  <si>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</si>
  <si>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</si>
  <si>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</si>
  <si>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</si>
  <si>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</si>
  <si>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</si>
  <si>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</si>
  <si>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</si>
  <si>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</si>
  <si>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</si>
  <si>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</si>
  <si>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</si>
  <si>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</si>
  <si>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</si>
  <si>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</si>
  <si>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</si>
  <si>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</si>
  <si>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</si>
  <si>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</si>
  <si>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</si>
  <si>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</si>
  <si>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</si>
  <si>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</si>
  <si>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</si>
  <si>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</si>
  <si>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</si>
  <si>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</si>
  <si>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</si>
  <si>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</si>
  <si>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</si>
  <si>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</si>
  <si>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</si>
  <si>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</si>
  <si>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</si>
  <si>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</si>
  <si>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</si>
  <si>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</si>
  <si>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</si>
  <si>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</si>
  <si>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</si>
  <si>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</si>
  <si>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</si>
  <si>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</si>
  <si>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</si>
  <si>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</si>
  <si>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</si>
  <si>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</si>
  <si>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</si>
  <si>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</si>
  <si>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</si>
  <si>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</si>
  <si>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</si>
  <si>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</si>
  <si>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</si>
  <si>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</si>
  <si>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</si>
  <si>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</si>
  <si>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</si>
  <si>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</si>
  <si>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</si>
  <si>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</si>
  <si>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</si>
  <si>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</si>
  <si>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</si>
  <si>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</si>
  <si>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</si>
  <si>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</si>
  <si>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</si>
  <si>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</si>
  <si>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</si>
  <si>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</si>
  <si>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</si>
  <si>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</si>
  <si>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</si>
  <si>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</si>
  <si>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</si>
  <si>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</si>
  <si>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</si>
  <si>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</si>
  <si>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</si>
  <si>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</si>
  <si>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</si>
  <si>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</si>
  <si>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</si>
  <si>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</si>
  <si>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</si>
  <si>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</si>
  <si>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</si>
  <si>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</si>
  <si>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</si>
  <si>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</si>
  <si>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</si>
  <si>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</si>
  <si>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</si>
  <si>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</si>
  <si>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</si>
  <si>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</si>
  <si>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</si>
  <si>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</si>
  <si>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</si>
  <si>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</si>
  <si>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</si>
  <si>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</si>
  <si>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</si>
  <si>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</si>
  <si>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</si>
  <si>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</si>
  <si>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</si>
  <si>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</si>
  <si>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</si>
  <si>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</si>
  <si>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</si>
  <si>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</si>
  <si>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</si>
  <si>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</si>
  <si>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</si>
  <si>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</si>
  <si>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</si>
  <si>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</si>
  <si>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</si>
  <si>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</si>
  <si>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</si>
  <si>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</si>
  <si>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</si>
  <si>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</si>
  <si>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</si>
  <si>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</si>
  <si>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</si>
  <si>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</si>
  <si>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</si>
  <si>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</si>
  <si>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</si>
  <si>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</si>
  <si>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</si>
  <si>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</si>
  <si>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</si>
  <si>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</si>
  <si>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</si>
  <si>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</si>
  <si>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</si>
  <si>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</si>
  <si>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</si>
  <si>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</si>
  <si>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</si>
  <si>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</si>
  <si>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</si>
  <si>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</si>
  <si>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</si>
  <si>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</si>
  <si>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</si>
  <si>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</si>
  <si>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</si>
  <si>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</si>
  <si>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</si>
  <si>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</si>
  <si>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</si>
  <si>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</si>
  <si>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</si>
  <si>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</si>
  <si>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</si>
  <si>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</si>
  <si>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</si>
  <si>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</si>
  <si>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</si>
  <si>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</si>
  <si>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</si>
  <si>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</si>
  <si>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</si>
  <si>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</si>
  <si>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</si>
  <si>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</si>
  <si>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</si>
  <si>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</si>
  <si>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</si>
  <si>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</si>
  <si>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</si>
  <si>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</si>
  <si>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</si>
  <si>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</si>
  <si>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</si>
  <si>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</si>
  <si>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</si>
  <si>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</si>
  <si>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</si>
  <si>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</si>
  <si>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</si>
  <si>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</si>
  <si>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</si>
  <si>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</si>
  <si>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</si>
  <si>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</si>
  <si>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</si>
  <si>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</si>
  <si>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</si>
  <si>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</si>
  <si>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</si>
  <si>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</si>
  <si>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</si>
  <si>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</si>
  <si>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</si>
  <si>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</si>
  <si>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 EMERSON U.</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</si>
  <si>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</si>
  <si>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</si>
  <si>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</si>
  <si>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</si>
  <si>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</si>
  <si>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</si>
  <si>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</si>
  <si>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</si>
  <si>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</si>
  <si>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</si>
  <si>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</si>
  <si>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</si>
  <si>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</si>
  <si>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</si>
  <si>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</si>
  <si>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</si>
  <si>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</si>
  <si>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</si>
  <si>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</si>
  <si>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</si>
  <si>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</si>
  <si>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</si>
  <si>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</si>
  <si>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</si>
  <si>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</si>
  <si>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</si>
  <si>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</si>
  <si>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</si>
  <si>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</si>
  <si>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</si>
  <si>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</si>
  <si>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</si>
  <si>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</si>
  <si>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</si>
  <si>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</si>
  <si>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</si>
  <si>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</si>
  <si>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</si>
  <si>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</si>
  <si>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</si>
  <si>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</si>
  <si>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</si>
  <si>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</si>
  <si>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</si>
  <si>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</si>
  <si>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</si>
  <si>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</si>
  <si>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</si>
  <si>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</si>
  <si>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</si>
  <si>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</si>
  <si>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</si>
  <si>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</si>
  <si>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</si>
  <si>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</si>
  <si>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</si>
  <si>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</si>
  <si>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</si>
  <si>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</si>
  <si>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</si>
  <si>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</si>
  <si>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</si>
  <si>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</si>
  <si>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</si>
  <si>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</si>
  <si>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</si>
  <si>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</si>
  <si>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</si>
  <si>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</si>
  <si>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</si>
  <si>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</si>
  <si>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</si>
  <si>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</si>
  <si>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</si>
  <si>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</si>
  <si>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</si>
  <si>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</si>
  <si>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</si>
  <si>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</si>
  <si>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</si>
  <si>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</si>
  <si>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</si>
  <si>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</si>
  <si>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</si>
  <si>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</si>
  <si>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</si>
  <si>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</si>
  <si>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</si>
  <si>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</si>
  <si>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</si>
  <si>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</si>
  <si>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</si>
  <si>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</si>
  <si>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</si>
  <si>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</si>
  <si>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</si>
  <si>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</si>
  <si>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</si>
  <si>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</si>
  <si>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31/2/23</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</si>
  <si>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</si>
  <si>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</si>
  <si>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</si>
  <si>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</si>
  <si>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</si>
  <si>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</si>
  <si>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</si>
  <si>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</si>
  <si>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</si>
  <si>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</si>
  <si>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</si>
  <si>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</si>
  <si>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</si>
  <si>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</si>
  <si>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</si>
  <si>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</si>
  <si>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</si>
  <si>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</si>
  <si>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</si>
  <si>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</si>
  <si>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</si>
  <si>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</si>
  <si>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19/12//22</t>
  </si>
  <si>
    <t>MIRANDA BIENVENIDO D.</t>
  </si>
  <si>
    <t>03/15/23</t>
  </si>
  <si>
    <t>LUNA GUILLERMA J.</t>
  </si>
  <si>
    <t>ESTELITO</t>
  </si>
  <si>
    <t>X-RAY TECHNOLOGIST</t>
  </si>
  <si>
    <t>SEDUCON ESTELITO D.</t>
  </si>
  <si>
    <t>GERARDO GABRIEL</t>
  </si>
  <si>
    <t>CITY LEGAL OFFICE</t>
  </si>
  <si>
    <t>REYES GERARDO GABRIEL C.</t>
  </si>
  <si>
    <t>SOLIS</t>
  </si>
  <si>
    <t>ANGELA MARI</t>
  </si>
  <si>
    <t>SOLIS ANGELA MARI M.</t>
  </si>
  <si>
    <t>Column1</t>
  </si>
  <si>
    <t>LABOR DAY</t>
  </si>
  <si>
    <t>MONREAL</t>
  </si>
  <si>
    <r>
      <t>MA</t>
    </r>
    <r>
      <rPr>
        <sz val="11"/>
        <color theme="1"/>
        <rFont val="Calibri"/>
        <family val="2"/>
      </rPr>
      <t>ÑAGO</t>
    </r>
  </si>
  <si>
    <t>EXEC ASST TO MAYOR</t>
  </si>
  <si>
    <t>MONREAL GREGORIO M.</t>
  </si>
  <si>
    <t>VL WITHOUT PAY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</si>
</sst>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9">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14" fontId="0" fillId="0" borderId="0" xfId="0" applyNumberFormat="1" applyAlignment="1">
      <alignment horizontal="left" vertical="center"/>
    </xf>
    <xf numFmtId="0" fontId="0" fillId="0" borderId="4" xfId="0" applyNumberFormat="1" applyBorder="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85">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ont>
        <b/>
        <i val="0"/>
        <color rgb="FFFF0000"/>
      </font>
      <fill>
        <patternFill>
          <bgColor rgb="FFFFFF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84"/>
      <tableStyleElement type="headerRow" dxfId="83"/>
      <tableStyleElement type="firstColumn" dxfId="82"/>
      <tableStyleElement type="firstRowStripe" dxfId="81"/>
      <tableStyleElement type="firstHeaderCell" dxfId="80"/>
    </tableStyle>
    <tableStyle name="Leave Report" table="0" count="13">
      <tableStyleElement type="wholeTable" dxfId="79"/>
      <tableStyleElement type="headerRow" dxfId="78"/>
      <tableStyleElement type="totalRow" dxfId="77"/>
      <tableStyleElement type="firstRowStripe" dxfId="76"/>
      <tableStyleElement type="firstColumnStripe" dxfId="75"/>
      <tableStyleElement type="firstSubtotalColumn" dxfId="74"/>
      <tableStyleElement type="firstSubtotalRow" dxfId="73"/>
      <tableStyleElement type="secondSubtotalRow" dxfId="72"/>
      <tableStyleElement type="firstRowSubheading" dxfId="71"/>
      <tableStyleElement type="secondRowSubheading" dxfId="70"/>
      <tableStyleElement type="thirdRowSubheading" dxfId="69"/>
      <tableStyleElement type="pageFieldLabels" dxfId="68"/>
      <tableStyleElement type="pageFieldValues" dxfId="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209550</xdr:colOff>
          <xdr:row>2</xdr:row>
          <xdr:rowOff>285750</xdr:rowOff>
        </xdr:to>
        <xdr:sp macro="" textlink="">
          <xdr:nvSpPr>
            <xdr:cNvPr id="2053" name="ComboBox1" hidden="1">
              <a:extLst>
                <a:ext uri="{63B3BB69-23CF-44E3-9099-C40C66FF867C}">
                  <a14:compatExt spid="_x0000_s2053"/>
                </a:ext>
                <a:ext uri="{FF2B5EF4-FFF2-40B4-BE49-F238E27FC236}">
                  <a16:creationId xmlns:a16="http://schemas.microsoft.com/office/drawing/2014/main" xmlns=""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OLE" refreshedDate="45014.485474537039" createdVersion="8" refreshedVersion="5" minRefreshableVersion="3" recordCount="4679">
  <cacheSource type="worksheet">
    <worksheetSource name="LeaveTracker"/>
  </cacheSource>
  <cacheFields count="13">
    <cacheField name="CTRL  No" numFmtId="0">
      <sharedItems containsBlank="1" containsMixedTypes="1" containsNumber="1" containsInteger="1" minValue="1" maxValue="1696"/>
    </cacheField>
    <cacheField name="Date Encoded" numFmtId="0">
      <sharedItems containsDate="1" containsBlank="1" containsMixedTypes="1" minDate="2019-11-20T00:00:00" maxDate="2023-03-09T00:00:00" count="49">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d v="2023-02-09T00:00:00"/>
        <d v="2023-02-15T00:00:00"/>
        <d v="2023-02-22T00:00:00"/>
        <d v="2023-02-28T00:00:00"/>
        <d v="2023-03-01T00:00:00"/>
        <d v="2023-03-04T00:00:00"/>
        <d v="2023-03-07T00:00:00"/>
        <d v="2023-03-08T00:00:00"/>
        <s v="03/15/23"/>
        <m/>
      </sharedItems>
    </cacheField>
    <cacheField name="Date File" numFmtId="14">
      <sharedItems containsDate="1" containsBlank="1" containsMixedTypes="1" minDate="2012-12-19T00:00:00" maxDate="2023-12-23T00:00:00"/>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MixedTypes="1" containsNumber="1" containsInteger="1" minValue="0" maxValue="0" count="6">
        <s v="CASUAL"/>
        <s v="REGULAR"/>
        <s v="JOBCON"/>
        <s v="CO TERM"/>
        <n v="0"/>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count="4679">
  <r>
    <s v="805"/>
    <x v="0"/>
    <d v="2022-06-10T00:00:00"/>
    <s v="DOGELIO CHRISTIAN B."/>
    <s v="LEGAL"/>
    <x v="0"/>
    <d v="2022-06-13T00:00:00"/>
    <d v="2022-06-13T00:00:00"/>
    <s v="VL"/>
    <m/>
    <s v="1 VL"/>
    <n v="1"/>
    <m/>
  </r>
  <r>
    <s v="805"/>
    <x v="0"/>
    <d v="2022-06-10T00:00:00"/>
    <s v="DOGELIO CHRISTIAN B."/>
    <s v="LEGAL"/>
    <x v="0"/>
    <d v="2022-06-15T00:00:00"/>
    <d v="2022-06-15T00:00:00"/>
    <s v="VL"/>
    <m/>
    <s v="1 VL"/>
    <n v="1"/>
    <m/>
  </r>
  <r>
    <s v="806"/>
    <x v="0"/>
    <d v="2022-06-20T00:00:00"/>
    <s v="DOGELIO CHRISTIAN B."/>
    <s v="LEGAL"/>
    <x v="0"/>
    <d v="2022-06-22T00:00:00"/>
    <d v="2022-06-23T00:00:00"/>
    <s v="OTHER"/>
    <s v="SEC 25 EO 292 FORCE LEAVE"/>
    <s v="2 OTHER"/>
    <n v="2"/>
    <m/>
  </r>
  <r>
    <s v="807"/>
    <x v="0"/>
    <d v="2022-05-24T00:00:00"/>
    <s v="DOGELIO CHRISTIAN B."/>
    <s v="LEGAL"/>
    <x v="0"/>
    <d v="2022-05-25T00:00:00"/>
    <d v="2022-05-25T00:00:00"/>
    <s v="OTHER"/>
    <s v="SEC 25 EO 292 FORCE LEAVE"/>
    <s v="1 OTHER"/>
    <n v="1"/>
    <m/>
  </r>
  <r>
    <s v="808"/>
    <x v="0"/>
    <d v="2022-07-14T00:00:00"/>
    <s v="COSME CORAZON O."/>
    <s v="TCIS"/>
    <x v="0"/>
    <d v="2022-07-13T00:00:00"/>
    <d v="2022-07-13T00:00:00"/>
    <s v="SL"/>
    <m/>
    <s v="1 SL"/>
    <n v="1"/>
    <m/>
  </r>
  <r>
    <s v="809"/>
    <x v="0"/>
    <d v="2022-07-04T00:00:00"/>
    <s v="COSME CORAZON O."/>
    <s v="TCIS"/>
    <x v="0"/>
    <d v="2022-06-29T00:00:00"/>
    <d v="2022-06-30T00:00:00"/>
    <s v="SL"/>
    <m/>
    <s v="2 SL"/>
    <n v="2"/>
    <m/>
  </r>
  <r>
    <s v="809"/>
    <x v="0"/>
    <d v="2022-07-04T00:00:00"/>
    <s v="COSME CORAZON O."/>
    <s v="TCIS"/>
    <x v="0"/>
    <d v="2022-07-01T00:00:00"/>
    <d v="2022-07-01T00:00:00"/>
    <s v="SL"/>
    <m/>
    <s v="1 SL"/>
    <n v="1"/>
    <m/>
  </r>
  <r>
    <s v="810"/>
    <x v="0"/>
    <d v="2022-06-16T00:00:00"/>
    <s v="COSME CORAZON O."/>
    <s v="TCIS"/>
    <x v="0"/>
    <d v="2022-06-14T00:00:00"/>
    <d v="2022-06-15T00:00:00"/>
    <s v="SL"/>
    <m/>
    <s v="2 SL"/>
    <n v="2"/>
    <m/>
  </r>
  <r>
    <s v="811"/>
    <x v="0"/>
    <d v="2022-05-27T00:00:00"/>
    <s v="COSME CORAZON O."/>
    <s v="TCIS"/>
    <x v="0"/>
    <d v="2022-05-26T00:00:00"/>
    <d v="2022-05-26T00:00:00"/>
    <s v="SL"/>
    <m/>
    <s v="1 SL"/>
    <n v="1"/>
    <m/>
  </r>
  <r>
    <s v="812"/>
    <x v="0"/>
    <d v="2022-06-01T00:00:00"/>
    <s v="CONTRERAS SARAH JANE P."/>
    <s v="TCNHS-ISHS"/>
    <x v="0"/>
    <d v="2022-05-31T00:00:00"/>
    <d v="2022-05-31T00:00:00"/>
    <s v="SL"/>
    <m/>
    <s v="1 SL"/>
    <n v="1"/>
    <m/>
  </r>
  <r>
    <s v="813"/>
    <x v="0"/>
    <d v="2022-07-15T00:00:00"/>
    <s v="COSA PAOLA GRACE P."/>
    <s v="ASSESSOR"/>
    <x v="0"/>
    <d v="2022-07-14T00:00:00"/>
    <d v="2022-07-14T00:00:00"/>
    <s v="SL"/>
    <m/>
    <s v="1 SL"/>
    <n v="1"/>
    <m/>
  </r>
  <r>
    <s v="814"/>
    <x v="0"/>
    <d v="2022-06-22T00:00:00"/>
    <s v="COSA PAOLA GRACE P."/>
    <s v="ASSESSOR"/>
    <x v="0"/>
    <d v="2022-06-20T00:00:00"/>
    <d v="2022-06-20T00:00:00"/>
    <s v="OTHER"/>
    <m/>
    <s v="1 OTHER"/>
    <n v="1"/>
    <m/>
  </r>
  <r>
    <s v="816"/>
    <x v="0"/>
    <d v="2022-07-22T00:00:00"/>
    <s v="BELOSTRINO JULIETA P."/>
    <s v="LCR"/>
    <x v="0"/>
    <d v="2022-07-19T00:00:00"/>
    <d v="2022-07-21T00:00:00"/>
    <s v="SL"/>
    <m/>
    <s v="3 SL"/>
    <n v="3"/>
    <m/>
  </r>
  <r>
    <s v="817"/>
    <x v="0"/>
    <d v="2022-07-14T00:00:00"/>
    <s v="BELOSTRINO JULIETA P."/>
    <s v="LCR"/>
    <x v="0"/>
    <d v="2022-07-13T00:00:00"/>
    <d v="2022-07-13T00:00:00"/>
    <s v="SL"/>
    <m/>
    <s v="1 SL"/>
    <n v="1"/>
    <m/>
  </r>
  <r>
    <s v="818"/>
    <x v="0"/>
    <d v="2022-05-10T00:00:00"/>
    <s v="BUTALON DIANNE H."/>
    <s v="ONT"/>
    <x v="0"/>
    <d v="2022-05-18T00:00:00"/>
    <d v="2022-05-20T00:00:00"/>
    <s v="VL"/>
    <m/>
    <s v="3 VL"/>
    <n v="3"/>
    <m/>
  </r>
  <r>
    <s v="819"/>
    <x v="0"/>
    <d v="2022-05-16T00:00:00"/>
    <s v="ANGELES ANNABEL D."/>
    <n v="0"/>
    <x v="0"/>
    <d v="2022-05-11T00:00:00"/>
    <d v="2022-05-13T00:00:00"/>
    <s v="SL"/>
    <m/>
    <s v="3 SL"/>
    <n v="3"/>
    <m/>
  </r>
  <r>
    <s v="820"/>
    <x v="0"/>
    <d v="2022-05-25T00:00:00"/>
    <s v="AYCARDO PILILLA V."/>
    <s v="COA"/>
    <x v="1"/>
    <d v="2022-06-01T00:00:00"/>
    <d v="2022-06-01T00:00:00"/>
    <s v="VL"/>
    <m/>
    <s v="1 VL"/>
    <n v="1"/>
    <m/>
  </r>
  <r>
    <s v="820"/>
    <x v="0"/>
    <d v="2022-05-25T00:00:00"/>
    <s v="AYCARDO PILILLA V."/>
    <s v="COA"/>
    <x v="1"/>
    <d v="2022-07-04T00:00:00"/>
    <d v="2022-07-08T00:00:00"/>
    <s v="VL"/>
    <m/>
    <s v="5 VL"/>
    <n v="5"/>
    <m/>
  </r>
  <r>
    <s v="820"/>
    <x v="0"/>
    <d v="2022-05-25T00:00:00"/>
    <s v="AYCARDO PILILLA V."/>
    <s v="COA"/>
    <x v="1"/>
    <d v="2022-07-11T00:00:00"/>
    <d v="2022-07-15T00:00:00"/>
    <s v="VL"/>
    <m/>
    <s v="5 VL"/>
    <n v="5"/>
    <m/>
  </r>
  <r>
    <s v="820"/>
    <x v="0"/>
    <d v="2022-05-25T00:00:00"/>
    <s v="AYCARDO PILILLA V."/>
    <s v="COA"/>
    <x v="1"/>
    <d v="2022-07-18T00:00:00"/>
    <d v="2022-07-22T00:00:00"/>
    <s v="VL"/>
    <m/>
    <s v="5 VL"/>
    <n v="5"/>
    <m/>
  </r>
  <r>
    <s v="820"/>
    <x v="0"/>
    <d v="2022-05-25T00:00:00"/>
    <s v="AYCARDO PILILLA V."/>
    <s v="COA"/>
    <x v="1"/>
    <d v="2022-07-25T00:00:00"/>
    <d v="2022-07-29T00:00:00"/>
    <s v="VL"/>
    <m/>
    <s v="5 VL"/>
    <n v="5"/>
    <m/>
  </r>
  <r>
    <s v="821"/>
    <x v="0"/>
    <d v="2022-05-25T00:00:00"/>
    <s v="AYCARDO PILILLA V."/>
    <s v="COA"/>
    <x v="1"/>
    <d v="2022-06-01T00:00:00"/>
    <d v="2022-06-03T00:00:00"/>
    <s v="VL"/>
    <m/>
    <s v="3 VL"/>
    <n v="3"/>
    <m/>
  </r>
  <r>
    <s v="821"/>
    <x v="0"/>
    <d v="2022-05-25T00:00:00"/>
    <s v="AYCARDO PILILLA V."/>
    <s v="COA"/>
    <x v="1"/>
    <d v="2022-06-06T00:00:00"/>
    <d v="2022-06-10T00:00:00"/>
    <s v="VL"/>
    <m/>
    <s v="5 VL"/>
    <n v="5"/>
    <m/>
  </r>
  <r>
    <s v="821"/>
    <x v="0"/>
    <d v="2022-05-25T00:00:00"/>
    <s v="AYCARDO PILILLA V."/>
    <s v="COA"/>
    <x v="1"/>
    <d v="2022-06-13T00:00:00"/>
    <d v="2022-06-17T00:00:00"/>
    <s v="VL"/>
    <m/>
    <s v="5 VL"/>
    <n v="5"/>
    <m/>
  </r>
  <r>
    <s v="821"/>
    <x v="0"/>
    <d v="2022-05-25T00:00:00"/>
    <s v="AYCARDO PILILLA V."/>
    <s v="COA"/>
    <x v="1"/>
    <d v="2022-06-20T00:00:00"/>
    <d v="2022-06-24T00:00:00"/>
    <s v="VL"/>
    <m/>
    <s v="5 VL"/>
    <n v="5"/>
    <m/>
  </r>
  <r>
    <s v="821"/>
    <x v="0"/>
    <d v="2022-05-25T00:00:00"/>
    <s v="AYCARDO PILILLA V."/>
    <s v="COA"/>
    <x v="1"/>
    <d v="2022-06-27T00:00:00"/>
    <d v="2022-06-30T00:00:00"/>
    <s v="VL"/>
    <m/>
    <s v="4 VL"/>
    <n v="4"/>
    <m/>
  </r>
  <r>
    <s v="822"/>
    <x v="0"/>
    <d v="2022-05-25T00:00:00"/>
    <s v="ABELA IMELDA C."/>
    <s v="ACCOUNTING"/>
    <x v="0"/>
    <d v="2022-04-29T00:00:00"/>
    <d v="2022-04-29T00:00:00"/>
    <s v="SL"/>
    <m/>
    <s v="1 SL"/>
    <n v="1"/>
    <m/>
  </r>
  <r>
    <s v="823"/>
    <x v="0"/>
    <d v="2022-07-25T00:00:00"/>
    <s v="ABELA IMELDA C."/>
    <s v="ACCOUNTING"/>
    <x v="0"/>
    <d v="2022-07-22T00:00:00"/>
    <d v="2022-07-22T00:00:00"/>
    <s v="SL"/>
    <m/>
    <s v="1 SL"/>
    <n v="1"/>
    <m/>
  </r>
  <r>
    <s v="825"/>
    <x v="0"/>
    <d v="2022-06-03T00:00:00"/>
    <s v="ABELA IMELDA C."/>
    <s v="ACCOUNTING"/>
    <x v="0"/>
    <d v="2022-06-26T00:00:00"/>
    <d v="2022-06-26T00:00:00"/>
    <s v="SL"/>
    <m/>
    <s v="0 SL"/>
    <n v="0"/>
    <m/>
  </r>
  <r>
    <s v="826"/>
    <x v="0"/>
    <d v="2022-06-07T00:00:00"/>
    <s v="ABELA IMELDA C."/>
    <s v="ACCOUNTING"/>
    <x v="0"/>
    <d v="2022-06-10T00:00:00"/>
    <d v="2022-06-10T00:00:00"/>
    <s v="OTHER"/>
    <m/>
    <s v="1 OTHER"/>
    <n v="1"/>
    <m/>
  </r>
  <r>
    <n v="456"/>
    <x v="1"/>
    <d v="2022-07-25T00:00:00"/>
    <s v="DIMAILIG ARLYN R."/>
    <s v="MAHOGANY MARKET"/>
    <x v="0"/>
    <d v="2022-08-02T00:00:00"/>
    <d v="2022-08-02T00:00:00"/>
    <s v="OTHER"/>
    <s v="BIRTHDAY LEAVE"/>
    <s v="1 OTHER"/>
    <n v="1"/>
    <m/>
  </r>
  <r>
    <n v="457"/>
    <x v="1"/>
    <d v="2022-07-25T00:00:00"/>
    <s v="DIMAILIG ARLYN R."/>
    <s v="MAHOGANY MARKET"/>
    <x v="0"/>
    <d v="2022-07-22T00:00:00"/>
    <d v="2022-07-22T00:00:00"/>
    <s v="SL"/>
    <m/>
    <s v="1 SL"/>
    <n v="1"/>
    <m/>
  </r>
  <r>
    <n v="458"/>
    <x v="1"/>
    <d v="2022-05-23T00:00:00"/>
    <s v="DELA CRUZ CHARITO A."/>
    <s v="AGRICULTURE OFFICE"/>
    <x v="0"/>
    <d v="2022-05-30T00:00:00"/>
    <d v="2022-05-31T00:00:00"/>
    <s v="OTHER"/>
    <s v="FORCE LEAVE"/>
    <s v="2 OTHER"/>
    <n v="2"/>
    <m/>
  </r>
  <r>
    <n v="459"/>
    <x v="1"/>
    <d v="2022-02-01T00:00:00"/>
    <s v="DIGO MARIE BERNADETTE C."/>
    <s v="ONT"/>
    <x v="0"/>
    <d v="2022-02-01T00:00:00"/>
    <d v="2022-02-15T00:00:00"/>
    <s v="SL"/>
    <m/>
    <s v="11 SL"/>
    <n v="11"/>
    <m/>
  </r>
  <r>
    <n v="460"/>
    <x v="1"/>
    <d v="2022-07-18T00:00:00"/>
    <s v="DIGO MARIE BERNADETTE C."/>
    <s v="ONT"/>
    <x v="0"/>
    <d v="2022-07-08T00:00:00"/>
    <d v="2022-07-31T00:00:00"/>
    <s v="SL"/>
    <m/>
    <s v="16 SL"/>
    <n v="16"/>
    <m/>
  </r>
  <r>
    <n v="461"/>
    <x v="1"/>
    <d v="2022-07-29T00:00:00"/>
    <s v="DE ASIS JANETTE D."/>
    <s v="BPLO"/>
    <x v="0"/>
    <d v="2022-07-27T00:00:00"/>
    <d v="2022-07-28T00:00:00"/>
    <s v="SL"/>
    <m/>
    <s v="2 SL"/>
    <n v="2"/>
    <m/>
  </r>
  <r>
    <n v="462"/>
    <x v="1"/>
    <d v="2022-07-20T00:00:00"/>
    <s v="DE CASTRO  CHRISTINE JEAN D."/>
    <s v="CSWDO"/>
    <x v="0"/>
    <d v="2022-07-18T00:00:00"/>
    <d v="2022-07-19T00:00:00"/>
    <s v="SL"/>
    <m/>
    <s v="2 SL"/>
    <n v="2"/>
    <m/>
  </r>
  <r>
    <n v="463"/>
    <x v="1"/>
    <d v="2022-06-06T00:00:00"/>
    <s v="DE CASTRO  CHRISTINE JEAN D."/>
    <s v="CSWDO"/>
    <x v="0"/>
    <d v="2022-07-13T00:00:00"/>
    <d v="2022-07-13T00:00:00"/>
    <s v="VL"/>
    <m/>
    <s v="1 VL"/>
    <n v="1"/>
    <m/>
  </r>
  <r>
    <n v="464"/>
    <x v="1"/>
    <d v="2022-05-31T00:00:00"/>
    <s v="DE CASTRO  CHRISTINE JEAN D."/>
    <s v="CSWDO"/>
    <x v="0"/>
    <d v="2022-05-27T00:00:00"/>
    <d v="2022-05-27T00:00:00"/>
    <s v="SL"/>
    <m/>
    <s v="1 SL"/>
    <n v="1"/>
    <m/>
  </r>
  <r>
    <n v="465"/>
    <x v="1"/>
    <d v="2022-01-16T00:00:00"/>
    <s v="DIGO MARIE BERNADETTE C."/>
    <s v="ONT"/>
    <x v="0"/>
    <d v="2022-01-16T00:00:00"/>
    <d v="2022-01-31T00:00:00"/>
    <s v="SL"/>
    <m/>
    <s v="11 SL"/>
    <n v="11"/>
    <m/>
  </r>
  <r>
    <n v="466"/>
    <x v="1"/>
    <d v="2022-06-08T00:00:00"/>
    <s v="DIGO MARIE BERNADETTE C."/>
    <s v="ONT"/>
    <x v="0"/>
    <d v="2022-06-01T00:00:00"/>
    <d v="2022-06-02T00:00:00"/>
    <s v="SL"/>
    <m/>
    <s v="2 SL"/>
    <n v="2"/>
    <m/>
  </r>
  <r>
    <n v="467"/>
    <x v="1"/>
    <d v="2022-06-08T00:00:00"/>
    <s v="DIGO MARIE BERNADETTE C."/>
    <s v="ONT"/>
    <x v="0"/>
    <d v="2022-05-25T00:00:00"/>
    <d v="2022-05-30T00:00:00"/>
    <s v="SL"/>
    <m/>
    <s v="4 SL"/>
    <n v="4"/>
    <m/>
  </r>
  <r>
    <n v="468"/>
    <x v="1"/>
    <d v="2022-03-09T00:00:00"/>
    <s v="DIMAILIG ARLYN R."/>
    <s v="MAHOGANY MARKET"/>
    <x v="0"/>
    <d v="2022-03-18T00:00:00"/>
    <d v="2022-03-18T00:00:00"/>
    <s v="OTHER"/>
    <s v="FORCE LEAVE"/>
    <s v="1 OTHER"/>
    <n v="1"/>
    <m/>
  </r>
  <r>
    <n v="469"/>
    <x v="1"/>
    <d v="2022-04-26T00:00:00"/>
    <s v="DAVID MELANIE D."/>
    <s v="TCIS"/>
    <x v="0"/>
    <d v="2022-04-28T00:00:00"/>
    <d v="2022-04-28T00:00:00"/>
    <s v="OTHER"/>
    <s v="SPECIAL PRIVILEDGE"/>
    <s v="1 OTHER"/>
    <n v="1"/>
    <m/>
  </r>
  <r>
    <n v="470"/>
    <x v="1"/>
    <d v="2022-03-22T00:00:00"/>
    <s v="DIAZ CAROLINA P."/>
    <s v="SP"/>
    <x v="0"/>
    <d v="2022-04-04T00:00:00"/>
    <d v="2022-04-08T00:00:00"/>
    <s v="VL"/>
    <m/>
    <s v="5 VL"/>
    <n v="5"/>
    <m/>
  </r>
  <r>
    <n v="471"/>
    <x v="1"/>
    <d v="2022-07-12T00:00:00"/>
    <s v="DIMAANO LEOVIGILDA A."/>
    <s v="EEO/CITY MARKET"/>
    <x v="0"/>
    <d v="2022-07-19T00:00:00"/>
    <d v="2022-07-19T00:00:00"/>
    <s v="VL"/>
    <m/>
    <s v="1 VL"/>
    <n v="1"/>
    <m/>
  </r>
  <r>
    <n v="471"/>
    <x v="1"/>
    <d v="2022-07-13T00:00:00"/>
    <s v="DIMAANO LEOVIGILDA A."/>
    <s v="EEO/CITY MARKET"/>
    <x v="0"/>
    <d v="2022-07-21T00:00:00"/>
    <d v="2022-07-22T00:00:00"/>
    <s v="VL"/>
    <m/>
    <s v="2 VL"/>
    <n v="2"/>
    <m/>
  </r>
  <r>
    <n v="472"/>
    <x v="1"/>
    <d v="2022-05-10T00:00:00"/>
    <s v="DIMAANO LEOVIGILDA A."/>
    <s v="EEO/CITY MARKET"/>
    <x v="0"/>
    <d v="2022-05-24T00:00:00"/>
    <d v="2022-05-24T00:00:00"/>
    <s v="VL"/>
    <m/>
    <s v="1 VL"/>
    <n v="1"/>
    <m/>
  </r>
  <r>
    <n v="473"/>
    <x v="1"/>
    <d v="2022-05-10T00:00:00"/>
    <s v="DIMAANO LEOVIGILDA A."/>
    <s v="EEO/CITY MARKET"/>
    <x v="0"/>
    <d v="2022-05-05T00:00:00"/>
    <d v="2022-05-07T00:00:00"/>
    <s v="SL"/>
    <m/>
    <s v="2 SL"/>
    <n v="2"/>
    <m/>
  </r>
  <r>
    <n v="474"/>
    <x v="1"/>
    <d v="2022-07-13T00:00:00"/>
    <s v="DESINGAŃO PURIFICACION A."/>
    <s v="SP"/>
    <x v="0"/>
    <d v="2022-07-12T00:00:00"/>
    <d v="2022-07-12T00:00:00"/>
    <s v="SL"/>
    <m/>
    <s v="1 SL"/>
    <n v="1"/>
    <m/>
  </r>
  <r>
    <n v="475"/>
    <x v="1"/>
    <d v="2022-06-07T00:00:00"/>
    <s v="LUNA LALAINE D."/>
    <s v="TCIS"/>
    <x v="2"/>
    <d v="2022-06-06T00:00:00"/>
    <d v="2022-06-06T00:00:00"/>
    <s v="SL"/>
    <m/>
    <s v="1 SL"/>
    <n v="1"/>
    <m/>
  </r>
  <r>
    <n v="476"/>
    <x v="1"/>
    <d v="2022-06-13T00:00:00"/>
    <s v="LUNA LALAINE D."/>
    <s v="TCIS"/>
    <x v="2"/>
    <d v="2022-06-14T00:00:00"/>
    <d v="2022-06-14T00:00:00"/>
    <s v="SL"/>
    <m/>
    <s v="1 SL"/>
    <n v="1"/>
    <m/>
  </r>
  <r>
    <n v="477"/>
    <x v="1"/>
    <d v="2022-06-07T00:00:00"/>
    <s v="LUNA LALAINE D."/>
    <s v="TCIS"/>
    <x v="2"/>
    <d v="2022-06-01T00:00:00"/>
    <d v="2022-06-03T00:00:00"/>
    <s v="SL"/>
    <m/>
    <s v="3 SL"/>
    <n v="3"/>
    <m/>
  </r>
  <r>
    <n v="478"/>
    <x v="1"/>
    <d v="2022-06-27T00:00:00"/>
    <s v="LANDICHO CHARLENE R."/>
    <s v="GSO"/>
    <x v="0"/>
    <d v="2022-06-24T00:00:00"/>
    <d v="2022-06-24T00:00:00"/>
    <s v="SL"/>
    <m/>
    <s v="1 SL"/>
    <n v="1"/>
    <m/>
  </r>
  <r>
    <n v="479"/>
    <x v="1"/>
    <d v="2022-06-16T00:00:00"/>
    <s v="GONZALES CHRISTI NERISSE E."/>
    <s v="CEO"/>
    <x v="0"/>
    <d v="2022-06-16T00:00:00"/>
    <d v="2022-06-16T00:00:00"/>
    <s v="SL"/>
    <m/>
    <s v="1 SL"/>
    <n v="1"/>
    <m/>
  </r>
  <r>
    <n v="480"/>
    <x v="1"/>
    <d v="2022-04-29T00:00:00"/>
    <s v="GONZALES CHRISTI NERISSE E."/>
    <s v="CEO"/>
    <x v="0"/>
    <d v="2022-04-27T00:00:00"/>
    <d v="2022-04-28T00:00:00"/>
    <s v="SL"/>
    <m/>
    <s v="2 SL"/>
    <n v="2"/>
    <m/>
  </r>
  <r>
    <n v="481"/>
    <x v="1"/>
    <d v="2022-07-21T00:00:00"/>
    <s v="GALARDE DELFIN A."/>
    <s v="CHARACTER"/>
    <x v="0"/>
    <d v="2022-07-20T00:00:00"/>
    <d v="2022-07-20T00:00:00"/>
    <s v="SL"/>
    <m/>
    <s v="1 SL"/>
    <n v="1"/>
    <m/>
  </r>
  <r>
    <n v="482"/>
    <x v="1"/>
    <d v="2022-07-12T00:00:00"/>
    <s v="GUMIRAN HERMINIA A."/>
    <s v="DEPED"/>
    <x v="0"/>
    <d v="2022-07-11T00:00:00"/>
    <d v="2022-07-11T00:00:00"/>
    <s v="OTHER"/>
    <s v="FORCE LEAVE"/>
    <s v="1 OTHER"/>
    <n v="1"/>
    <m/>
  </r>
  <r>
    <n v="482"/>
    <x v="1"/>
    <d v="2022-07-13T00:00:00"/>
    <s v="GUMIRAN HERMINIA A."/>
    <s v="DEPED"/>
    <x v="0"/>
    <d v="2022-07-18T00:00:00"/>
    <d v="2022-07-19T00:00:00"/>
    <s v="OTHER"/>
    <s v="FORCE LEAVE"/>
    <s v="2 OTHER"/>
    <n v="2"/>
    <m/>
  </r>
  <r>
    <n v="482"/>
    <x v="1"/>
    <d v="2022-07-14T00:00:00"/>
    <s v="GUMIRAN HERMINIA A."/>
    <s v="DEPED"/>
    <x v="0"/>
    <d v="2022-07-21T00:00:00"/>
    <d v="2022-07-22T00:00:00"/>
    <s v="OTHER"/>
    <s v="FORCE LEAVE"/>
    <s v="2 OTHER"/>
    <n v="2"/>
    <m/>
  </r>
  <r>
    <n v="483"/>
    <x v="1"/>
    <d v="2022-07-12T00:00:00"/>
    <s v="GUMIRAN HERMINIA A."/>
    <s v="DEPED"/>
    <x v="0"/>
    <d v="2022-07-20T00:00:00"/>
    <d v="2022-07-20T00:00:00"/>
    <s v="OTHER"/>
    <s v="BIRTHDAY LEAVE"/>
    <s v="1 OTHER"/>
    <n v="1"/>
    <m/>
  </r>
  <r>
    <n v="484"/>
    <x v="1"/>
    <d v="2022-08-01T00:00:00"/>
    <s v="JABINES MARIA SHELLY D."/>
    <s v="LIBRARY"/>
    <x v="0"/>
    <d v="2022-08-16T00:00:00"/>
    <d v="2022-08-16T00:00:00"/>
    <s v="OTHER"/>
    <s v="BIRTHDAY LEAVE"/>
    <s v="1 OTHER"/>
    <n v="1"/>
    <m/>
  </r>
  <r>
    <n v="485"/>
    <x v="1"/>
    <d v="2022-08-01T00:00:00"/>
    <s v="JABINES MARIA SHELLY D."/>
    <s v="LIBRARY"/>
    <x v="0"/>
    <d v="2022-08-19T00:00:00"/>
    <d v="2022-08-19T00:00:00"/>
    <s v="VL"/>
    <m/>
    <s v="1 VL"/>
    <n v="1"/>
    <m/>
  </r>
  <r>
    <n v="486"/>
    <x v="1"/>
    <d v="2022-07-08T00:00:00"/>
    <s v="JABINES MARIA SHELLY D."/>
    <s v="LIBRARY"/>
    <x v="0"/>
    <d v="2022-07-07T00:00:00"/>
    <d v="2022-07-07T00:00:00"/>
    <s v="OTHER"/>
    <s v="SPECIAL PRIVILEDGE - EO 292"/>
    <s v="1 OTHER"/>
    <n v="1"/>
    <m/>
  </r>
  <r>
    <n v="487"/>
    <x v="1"/>
    <d v="2022-05-11T00:00:00"/>
    <s v="JABINES MARIA SHELLY D."/>
    <s v="LIBRARY"/>
    <x v="0"/>
    <d v="2022-05-18T00:00:00"/>
    <d v="2022-05-20T00:00:00"/>
    <s v="VL"/>
    <m/>
    <s v="3 VL"/>
    <n v="3"/>
    <m/>
  </r>
  <r>
    <n v="488"/>
    <x v="1"/>
    <d v="2022-05-23T00:00:00"/>
    <s v="HERNANDEZ RODERICK M."/>
    <s v="EEO/CITY MARKET"/>
    <x v="0"/>
    <d v="2022-05-17T00:00:00"/>
    <d v="2022-05-17T00:00:00"/>
    <s v="SL"/>
    <m/>
    <s v="1 SL"/>
    <n v="1"/>
    <m/>
  </r>
  <r>
    <n v="488"/>
    <x v="1"/>
    <d v="2022-05-23T00:00:00"/>
    <s v="HERNANDEZ RODERICK M."/>
    <s v="EEO/CITY MARKET"/>
    <x v="0"/>
    <d v="2022-05-19T00:00:00"/>
    <d v="2022-05-19T00:00:00"/>
    <s v="SL"/>
    <m/>
    <s v="1 SL"/>
    <n v="1"/>
    <m/>
  </r>
  <r>
    <n v="488"/>
    <x v="1"/>
    <d v="2022-05-23T00:00:00"/>
    <s v="HERNANDEZ RODERICK M."/>
    <s v="EEO/CITY MARKET"/>
    <x v="0"/>
    <d v="2022-05-21T00:00:00"/>
    <d v="2022-05-21T00:00:00"/>
    <s v="SL"/>
    <m/>
    <s v="0 SL"/>
    <n v="0"/>
    <m/>
  </r>
  <r>
    <n v="489"/>
    <x v="1"/>
    <d v="2022-05-02T00:00:00"/>
    <s v="HERNANDEZ RODERICK M."/>
    <s v="EEO/CITY MARKET"/>
    <x v="0"/>
    <d v="2022-04-21T00:00:00"/>
    <d v="2022-04-22T00:00:00"/>
    <s v="SL"/>
    <m/>
    <s v="2 SL"/>
    <n v="2"/>
    <m/>
  </r>
  <r>
    <n v="489"/>
    <x v="1"/>
    <d v="2022-05-02T00:00:00"/>
    <s v="HERNANDEZ RODERICK M."/>
    <s v="EEO/CITY MARKET"/>
    <x v="0"/>
    <d v="2022-04-25T00:00:00"/>
    <d v="2022-04-28T00:00:00"/>
    <s v="SL"/>
    <m/>
    <s v="4 SL"/>
    <n v="4"/>
    <m/>
  </r>
  <r>
    <n v="489"/>
    <x v="1"/>
    <d v="2022-05-02T00:00:00"/>
    <s v="HERNANDEZ RODERICK M."/>
    <s v="EEO/CITY MARKET"/>
    <x v="0"/>
    <d v="2022-04-30T00:00:00"/>
    <d v="2022-04-30T00:00:00"/>
    <s v="SL"/>
    <m/>
    <s v="0 SL"/>
    <n v="0"/>
    <m/>
  </r>
  <r>
    <n v="490"/>
    <x v="1"/>
    <d v="2022-07-13T00:00:00"/>
    <s v="HERNANDEZ RODERICK M."/>
    <s v="EEO/CITY MARKET"/>
    <x v="0"/>
    <d v="2022-07-04T00:00:00"/>
    <d v="2022-07-07T00:00:00"/>
    <s v="SL"/>
    <m/>
    <s v="4 SL"/>
    <n v="4"/>
    <m/>
  </r>
  <r>
    <n v="490"/>
    <x v="1"/>
    <d v="2022-07-13T00:00:00"/>
    <s v="HERNANDEZ RODERICK M."/>
    <s v="EEO/CITY MARKET"/>
    <x v="0"/>
    <d v="2022-07-09T00:00:00"/>
    <d v="2022-07-09T00:00:00"/>
    <s v="SL"/>
    <m/>
    <s v="0 SL"/>
    <n v="0"/>
    <m/>
  </r>
  <r>
    <n v="490"/>
    <x v="1"/>
    <d v="2022-07-13T00:00:00"/>
    <s v="HERNANDEZ RODERICK M."/>
    <s v="EEO/CITY MARKET"/>
    <x v="0"/>
    <d v="2022-07-11T00:00:00"/>
    <d v="2022-07-11T00:00:00"/>
    <s v="SL"/>
    <m/>
    <s v="1 SL"/>
    <n v="1"/>
    <m/>
  </r>
  <r>
    <n v="491"/>
    <x v="1"/>
    <d v="2022-07-12T00:00:00"/>
    <s v="GATPANDAN MICHAEL E."/>
    <s v="GSO"/>
    <x v="0"/>
    <d v="2022-07-11T00:00:00"/>
    <d v="2022-07-11T00:00:00"/>
    <s v="SL"/>
    <m/>
    <s v="1 SL"/>
    <n v="1"/>
    <m/>
  </r>
  <r>
    <n v="492"/>
    <x v="1"/>
    <d v="2022-07-15T00:00:00"/>
    <s v="GONZALES CHRISTI NERISSE E."/>
    <s v="CEO"/>
    <x v="0"/>
    <d v="2022-07-14T00:00:00"/>
    <d v="2022-07-14T00:00:00"/>
    <s v="SL"/>
    <m/>
    <s v="1 SL"/>
    <n v="1"/>
    <m/>
  </r>
  <r>
    <n v="493"/>
    <x v="1"/>
    <d v="2022-07-18T00:00:00"/>
    <s v="GALARDE DELFIN A."/>
    <s v="CHARACTER"/>
    <x v="0"/>
    <d v="2022-07-15T00:00:00"/>
    <d v="2022-07-15T00:00:00"/>
    <s v="SL"/>
    <m/>
    <s v="1 SL"/>
    <n v="1"/>
    <m/>
  </r>
  <r>
    <n v="494"/>
    <x v="1"/>
    <d v="2022-04-10T00:00:00"/>
    <s v="GALARDE DELFIN A."/>
    <s v="CHARACTER"/>
    <x v="0"/>
    <d v="2022-04-13T00:00:00"/>
    <d v="2022-04-13T00:00:00"/>
    <s v="OTHER"/>
    <s v="MC 06"/>
    <s v="1 OTHER"/>
    <n v="1"/>
    <m/>
  </r>
  <r>
    <n v="495"/>
    <x v="1"/>
    <d v="2022-04-25T00:00:00"/>
    <s v="GATPANDAN MICHAEL E."/>
    <s v="GSO"/>
    <x v="0"/>
    <d v="2022-04-22T00:00:00"/>
    <d v="2022-04-22T00:00:00"/>
    <s v="OTHER"/>
    <s v="DOMESTIC EMERGENCY"/>
    <s v="1 OTHER"/>
    <n v="1"/>
    <m/>
  </r>
  <r>
    <n v="496"/>
    <x v="1"/>
    <d v="2022-04-04T00:00:00"/>
    <s v="GATPANDAN MICHAEL E."/>
    <s v="GSO"/>
    <x v="0"/>
    <d v="2022-04-01T00:00:00"/>
    <d v="2022-04-01T00:00:00"/>
    <s v="OTHER"/>
    <s v="DOMESTIC EMERGENCY"/>
    <s v="1 OTHER"/>
    <n v="1"/>
    <m/>
  </r>
  <r>
    <n v="497"/>
    <x v="1"/>
    <d v="2022-04-11T00:00:00"/>
    <s v="GUEVARRA ROLANDO  "/>
    <s v="CENRO"/>
    <x v="0"/>
    <d v="2022-04-15T00:00:00"/>
    <d v="2022-04-16T00:00:00"/>
    <s v="SL"/>
    <m/>
    <s v="1 SL"/>
    <n v="1"/>
    <m/>
  </r>
  <r>
    <n v="498"/>
    <x v="1"/>
    <d v="2022-06-02T00:00:00"/>
    <s v="GATPANDAN ETHEL  "/>
    <s v="ONT"/>
    <x v="0"/>
    <d v="2022-05-29T00:00:00"/>
    <d v="2022-05-29T00:00:00"/>
    <s v="SL"/>
    <m/>
    <s v="0 SL"/>
    <n v="0"/>
    <m/>
  </r>
  <r>
    <n v="499"/>
    <x v="1"/>
    <d v="2022-05-13T00:00:00"/>
    <s v="FLORES MARIA PATRICIA NICOLE C."/>
    <s v="ONT"/>
    <x v="0"/>
    <d v="2022-05-26T00:00:00"/>
    <d v="2022-05-27T00:00:00"/>
    <s v="VL"/>
    <m/>
    <s v="2 VL"/>
    <n v="2"/>
    <m/>
  </r>
  <r>
    <n v="500"/>
    <x v="1"/>
    <d v="2022-07-11T00:00:00"/>
    <s v="FERMA ERIC N."/>
    <s v="GSO"/>
    <x v="0"/>
    <d v="2022-07-08T00:00:00"/>
    <d v="2022-07-08T00:00:00"/>
    <s v="SL"/>
    <m/>
    <s v="1 SL"/>
    <n v="1"/>
    <m/>
  </r>
  <r>
    <n v="501"/>
    <x v="1"/>
    <d v="2022-05-31T00:00:00"/>
    <s v="FERMA ERIC N."/>
    <s v="GSO"/>
    <x v="0"/>
    <d v="2022-06-06T00:00:00"/>
    <d v="2022-06-08T00:00:00"/>
    <s v="VL"/>
    <m/>
    <s v="3 VL"/>
    <n v="3"/>
    <m/>
  </r>
  <r>
    <n v="502"/>
    <x v="1"/>
    <d v="2022-05-19T00:00:00"/>
    <s v="FERMA ERIC N."/>
    <s v="GSO"/>
    <x v="0"/>
    <d v="2022-05-18T00:00:00"/>
    <d v="2022-05-18T00:00:00"/>
    <s v="OTHER"/>
    <s v="DOMESTIC EMERGENCY"/>
    <s v="1 OTHER"/>
    <n v="1"/>
    <m/>
  </r>
  <r>
    <n v="503"/>
    <x v="1"/>
    <d v="2022-05-17T00:00:00"/>
    <s v="FERMA ERIC N."/>
    <s v="GSO"/>
    <x v="0"/>
    <d v="2022-05-16T00:00:00"/>
    <d v="2022-05-16T00:00:00"/>
    <s v="SL"/>
    <m/>
    <s v="1 SL"/>
    <n v="1"/>
    <m/>
  </r>
  <r>
    <n v="504"/>
    <x v="1"/>
    <d v="2022-06-07T00:00:00"/>
    <s v="ESTALE JOCELYN M."/>
    <s v="EEO/CITY MARKET"/>
    <x v="0"/>
    <d v="2022-06-02T00:00:00"/>
    <d v="2022-06-04T00:00:00"/>
    <s v="SL"/>
    <m/>
    <s v="2 SL"/>
    <n v="2"/>
    <m/>
  </r>
  <r>
    <n v="505"/>
    <x v="1"/>
    <d v="2022-07-11T00:00:00"/>
    <s v="ENRIQUEZ ANABEL O."/>
    <s v="CHO"/>
    <x v="0"/>
    <d v="2022-07-06T00:00:00"/>
    <d v="2022-07-08T00:00:00"/>
    <s v="SL"/>
    <m/>
    <s v="3 SL"/>
    <n v="3"/>
    <m/>
  </r>
  <r>
    <n v="506"/>
    <x v="1"/>
    <d v="2022-07-11T00:00:00"/>
    <s v="BATINO CLARO C."/>
    <s v="SP/VMO"/>
    <x v="0"/>
    <m/>
    <m/>
    <s v="OTHER"/>
    <s v="TERMINAL LEAVE"/>
    <s v="0 OTHER"/>
    <n v="0"/>
    <m/>
  </r>
  <r>
    <n v="507"/>
    <x v="1"/>
    <d v="2022-08-02T00:00:00"/>
    <s v="VILLARDO REY  "/>
    <s v="GSO"/>
    <x v="0"/>
    <d v="2022-08-08T00:00:00"/>
    <d v="2022-12-29T00:00:00"/>
    <s v="VL"/>
    <s v="WITHOUTPAY"/>
    <s v="100 VL"/>
    <n v="100"/>
    <m/>
  </r>
  <r>
    <n v="508"/>
    <x v="1"/>
    <d v="2022-06-27T00:00:00"/>
    <s v="DE SAGUN NANCY D."/>
    <s v="SP"/>
    <x v="0"/>
    <d v="2022-06-22T00:00:00"/>
    <d v="2022-06-23T00:00:00"/>
    <s v="SL"/>
    <m/>
    <s v="2 SL"/>
    <n v="2"/>
    <m/>
  </r>
  <r>
    <n v="509"/>
    <x v="1"/>
    <d v="2022-06-23T00:00:00"/>
    <s v="DELA CRUZ CHARITO A."/>
    <s v="AGRICULTURE OFFICE"/>
    <x v="0"/>
    <d v="2022-06-30T00:00:00"/>
    <d v="2022-06-30T00:00:00"/>
    <s v="OTHER"/>
    <s v="FORCE LEAVE"/>
    <s v="1 OTHER"/>
    <n v="1"/>
    <m/>
  </r>
  <r>
    <n v="509"/>
    <x v="1"/>
    <d v="2022-06-23T00:00:00"/>
    <s v="DELA CRUZ CHARITO A."/>
    <s v="AGRICULTURE OFFICE"/>
    <x v="0"/>
    <d v="2022-07-01T00:00:00"/>
    <d v="2022-07-01T00:00:00"/>
    <s v="OTHER"/>
    <s v="FORCE LEAVE"/>
    <s v="1 OTHER"/>
    <n v="1"/>
    <m/>
  </r>
  <r>
    <n v="509"/>
    <x v="1"/>
    <d v="2022-06-23T00:00:00"/>
    <s v="DELA CRUZ CHARITO A."/>
    <s v="AGRICULTURE OFFICE"/>
    <x v="0"/>
    <d v="2022-07-06T00:00:00"/>
    <d v="2022-07-06T00:00:00"/>
    <s v="OTHER"/>
    <s v="FORCE LEAVE"/>
    <s v="1 OTHER"/>
    <n v="1"/>
    <m/>
  </r>
  <r>
    <n v="510"/>
    <x v="1"/>
    <d v="2022-08-01T00:00:00"/>
    <s v="JABINES MARIA SHELLY D."/>
    <s v="LIBRARY"/>
    <x v="0"/>
    <d v="2022-07-28T00:00:00"/>
    <d v="2022-07-28T00:00:00"/>
    <s v="OTHER"/>
    <s v="SPECIAL PRIVILAGE"/>
    <s v="1 OTHER"/>
    <n v="1"/>
    <m/>
  </r>
  <r>
    <n v="511"/>
    <x v="2"/>
    <d v="2022-07-18T00:00:00"/>
    <s v="TORRES MOISES Q."/>
    <s v="MAHOGANY MARKET"/>
    <x v="0"/>
    <d v="2022-07-13T00:00:00"/>
    <d v="2022-07-15T00:00:00"/>
    <s v="SL"/>
    <m/>
    <s v="3 SL"/>
    <n v="3"/>
    <m/>
  </r>
  <r>
    <n v="512"/>
    <x v="2"/>
    <d v="2022-07-18T00:00:00"/>
    <s v="CONTRERAS ALLAN B."/>
    <s v="PICNIC GROVE"/>
    <x v="0"/>
    <d v="2022-07-25T00:00:00"/>
    <d v="2022-07-25T00:00:00"/>
    <s v="OTHER"/>
    <s v="SEC 25 EO 292 FORCE LEAVE"/>
    <s v="1 OTHER"/>
    <n v="1"/>
    <m/>
  </r>
  <r>
    <n v="512"/>
    <x v="2"/>
    <d v="2022-07-18T00:00:00"/>
    <s v="CONTRERAS ALLAN B."/>
    <s v="PICNIC GROVE"/>
    <x v="0"/>
    <d v="2022-07-27T00:00:00"/>
    <d v="2022-07-27T00:00:00"/>
    <s v="OTHER"/>
    <s v="SEC 25 EO 292 FORCE LEAVE"/>
    <s v="1 OTHER"/>
    <n v="1"/>
    <m/>
  </r>
  <r>
    <n v="512"/>
    <x v="2"/>
    <d v="2022-07-18T00:00:00"/>
    <s v="CONTRERAS ALLAN B."/>
    <s v="PICNIC GROVE"/>
    <x v="0"/>
    <d v="2022-07-29T00:00:00"/>
    <d v="2022-07-29T00:00:00"/>
    <s v="OTHER"/>
    <s v="SEC 25 EO 292 FORCE LEAVE"/>
    <s v="1 OTHER"/>
    <n v="1"/>
    <m/>
  </r>
  <r>
    <n v="513"/>
    <x v="2"/>
    <d v="2022-07-20T00:00:00"/>
    <s v="PANALIGAN ERICSON R."/>
    <s v="PICNIC GROVE"/>
    <x v="0"/>
    <d v="2022-05-02T00:00:00"/>
    <d v="2022-07-15T00:00:00"/>
    <s v="SL"/>
    <m/>
    <s v="55 SL"/>
    <n v="55"/>
    <m/>
  </r>
  <r>
    <n v="514"/>
    <x v="2"/>
    <d v="2022-04-14T00:00:00"/>
    <s v="VALDEZ JACKILYN A."/>
    <s v="PICNIC GROVE"/>
    <x v="0"/>
    <d v="2022-04-14T00:00:00"/>
    <d v="2022-07-14T00:00:00"/>
    <s v="Maternity"/>
    <m/>
    <s v="66 Maternity"/>
    <n v="66"/>
    <m/>
  </r>
  <r>
    <n v="515"/>
    <x v="2"/>
    <d v="2022-07-09T00:00:00"/>
    <s v="AMON ESTELITA S."/>
    <s v="PICNIC GROVE"/>
    <x v="0"/>
    <d v="2022-07-01T00:00:00"/>
    <d v="2022-07-06T00:00:00"/>
    <s v="OTHER"/>
    <s v="MOURNING LEAVE"/>
    <s v="4 OTHER"/>
    <n v="4"/>
    <m/>
  </r>
  <r>
    <n v="516"/>
    <x v="2"/>
    <d v="2022-06-01T00:00:00"/>
    <s v="CONTRERAS ALEJANDRO M."/>
    <s v="PICNIC GROVE"/>
    <x v="0"/>
    <d v="2022-06-06T00:00:00"/>
    <d v="2022-07-21T00:00:00"/>
    <s v="VL"/>
    <m/>
    <s v="34 VL"/>
    <n v="34"/>
    <m/>
  </r>
  <r>
    <n v="517"/>
    <x v="2"/>
    <d v="2022-06-04T00:00:00"/>
    <s v="CONTRERAS ALEJANDRO M."/>
    <s v="PICNIC GROVE"/>
    <x v="0"/>
    <d v="2022-06-01T00:00:00"/>
    <d v="2022-06-03T00:00:00"/>
    <s v="SL"/>
    <m/>
    <s v="3 SL"/>
    <n v="3"/>
    <m/>
  </r>
  <r>
    <n v="518"/>
    <x v="2"/>
    <d v="2022-05-31T00:00:00"/>
    <s v="AMULONG GERONIMO M."/>
    <s v="EEO/CITY MARKET"/>
    <x v="0"/>
    <d v="2022-06-02T00:00:00"/>
    <d v="2022-06-02T00:00:00"/>
    <s v="OTHER"/>
    <s v="DOMESTIC EMERGENCY"/>
    <s v="1 OTHER"/>
    <n v="1"/>
    <m/>
  </r>
  <r>
    <n v="519"/>
    <x v="2"/>
    <d v="2022-06-22T00:00:00"/>
    <s v="DE LEON ANALITA B."/>
    <s v="PICNIC GROVE"/>
    <x v="0"/>
    <d v="2022-06-19T00:00:00"/>
    <d v="2022-06-20T00:00:00"/>
    <s v="SL"/>
    <m/>
    <s v="1 SL"/>
    <n v="1"/>
    <m/>
  </r>
  <r>
    <n v="520"/>
    <x v="2"/>
    <d v="2022-05-31T00:00:00"/>
    <s v="CUENO FLOR M."/>
    <s v="PICNIC GROVE"/>
    <x v="0"/>
    <m/>
    <m/>
    <s v="OTHER"/>
    <s v="TERMINAL LEAVE"/>
    <s v="0 OTHER"/>
    <n v="0"/>
    <m/>
  </r>
  <r>
    <n v="521"/>
    <x v="2"/>
    <d v="2022-04-20T00:00:00"/>
    <s v="ASIDO LEONILA R."/>
    <s v="PICNIC GROVE"/>
    <x v="0"/>
    <d v="2022-04-18T00:00:00"/>
    <d v="2022-04-22T00:00:00"/>
    <s v="SL"/>
    <m/>
    <s v="5 SL"/>
    <n v="5"/>
    <m/>
  </r>
  <r>
    <n v="522"/>
    <x v="2"/>
    <d v="2022-05-28T00:00:00"/>
    <s v="ASIDO LEONILA R."/>
    <s v="PICNIC GROVE"/>
    <x v="0"/>
    <d v="2022-05-18T00:00:00"/>
    <d v="2022-05-18T00:00:00"/>
    <s v="SL"/>
    <m/>
    <s v="1 SL"/>
    <n v="1"/>
    <m/>
  </r>
  <r>
    <n v="523"/>
    <x v="2"/>
    <d v="2022-05-02T00:00:00"/>
    <s v="ASIDO LEONILA R."/>
    <s v="PICNIC GROVE"/>
    <x v="0"/>
    <d v="2022-04-25T00:00:00"/>
    <d v="2022-04-29T00:00:00"/>
    <s v="SL"/>
    <m/>
    <s v="5 SL"/>
    <n v="5"/>
    <m/>
  </r>
  <r>
    <n v="524"/>
    <x v="2"/>
    <d v="2022-06-13T00:00:00"/>
    <s v="ATANGAN JUDITH A."/>
    <s v="ONT"/>
    <x v="0"/>
    <d v="2022-06-30T00:00:00"/>
    <d v="2022-06-30T00:00:00"/>
    <s v="OTHER"/>
    <s v="SEC 25 EO 292 FORCE LEAVE"/>
    <s v="1 OTHER"/>
    <n v="1"/>
    <m/>
  </r>
  <r>
    <n v="524"/>
    <x v="2"/>
    <d v="2022-06-13T00:00:00"/>
    <s v="ATANGAN JUDITH A."/>
    <s v="ONT"/>
    <x v="0"/>
    <d v="2022-07-01T00:00:00"/>
    <d v="2022-07-01T00:00:00"/>
    <s v="OTHER"/>
    <s v="SEC 25 EO 292 FORCE LEAVE"/>
    <s v="1 OTHER"/>
    <n v="1"/>
    <m/>
  </r>
  <r>
    <n v="525"/>
    <x v="2"/>
    <d v="2022-05-07T00:00:00"/>
    <s v="ATANGAN JUDITH A."/>
    <s v="ONT"/>
    <x v="0"/>
    <d v="2022-05-18T00:00:00"/>
    <d v="2022-05-20T00:00:00"/>
    <s v="OTHER"/>
    <s v="SEC 25 EO 292 FORCE LEAVE"/>
    <s v="3 OTHER"/>
    <n v="3"/>
    <m/>
  </r>
  <r>
    <n v="526"/>
    <x v="2"/>
    <d v="2022-06-20T00:00:00"/>
    <s v="ANGCAYA JENNY ROSE S."/>
    <s v="CTO-LICENSE"/>
    <x v="0"/>
    <d v="2022-06-17T00:00:00"/>
    <d v="2022-06-17T00:00:00"/>
    <s v="VL"/>
    <m/>
    <s v="1 VL"/>
    <n v="1"/>
    <m/>
  </r>
  <r>
    <n v="527"/>
    <x v="2"/>
    <d v="2022-06-07T00:00:00"/>
    <s v="ANGCAYA JENNY ROSE S."/>
    <s v="CTO-LICENSE"/>
    <x v="0"/>
    <d v="2022-06-06T00:00:00"/>
    <d v="2022-06-06T00:00:00"/>
    <s v="VL"/>
    <m/>
    <s v="1 VL"/>
    <n v="1"/>
    <m/>
  </r>
  <r>
    <n v="528"/>
    <x v="2"/>
    <d v="2022-06-06T00:00:00"/>
    <s v="DIGNO DANILO  "/>
    <s v="CENRO"/>
    <x v="0"/>
    <d v="2022-07-07T00:00:00"/>
    <d v="2022-07-08T00:00:00"/>
    <s v="OTHER"/>
    <s v="SEC 21 EO 292 SPECIAL PRIVILEDGE"/>
    <s v="2 OTHER"/>
    <n v="2"/>
    <m/>
  </r>
  <r>
    <n v="529"/>
    <x v="2"/>
    <d v="2022-06-29T00:00:00"/>
    <s v="MULINGTAPANG GUILLERMA O."/>
    <s v="GSO"/>
    <x v="0"/>
    <d v="2022-06-28T00:00:00"/>
    <d v="2022-06-28T00:00:00"/>
    <s v="SL"/>
    <m/>
    <s v="1 SL"/>
    <n v="1"/>
    <m/>
  </r>
  <r>
    <n v="530"/>
    <x v="2"/>
    <d v="2022-06-20T00:00:00"/>
    <s v="OBINA APOLINARIO B."/>
    <s v="CENRO"/>
    <x v="0"/>
    <d v="2022-06-20T00:00:00"/>
    <d v="2022-06-24T00:00:00"/>
    <s v="SL"/>
    <m/>
    <s v="5 SL"/>
    <n v="5"/>
    <m/>
  </r>
  <r>
    <n v="530"/>
    <x v="2"/>
    <d v="2022-06-20T00:00:00"/>
    <s v="OBINA APOLINARIO B."/>
    <s v="CENRO"/>
    <x v="0"/>
    <d v="2022-06-27T00:00:00"/>
    <d v="2022-06-30T00:00:00"/>
    <s v="SL"/>
    <m/>
    <s v="4 SL"/>
    <n v="4"/>
    <m/>
  </r>
  <r>
    <n v="530"/>
    <x v="2"/>
    <d v="2022-06-20T00:00:00"/>
    <s v="OBINA APOLINARIO B."/>
    <s v="CENRO"/>
    <x v="0"/>
    <d v="2022-07-01T00:00:00"/>
    <d v="2022-07-07T00:00:00"/>
    <s v="SL"/>
    <m/>
    <s v="5 SL"/>
    <n v="5"/>
    <m/>
  </r>
  <r>
    <n v="531"/>
    <x v="2"/>
    <d v="2022-06-20T00:00:00"/>
    <s v="OBINA APOLINARIO B."/>
    <s v="CENRO"/>
    <x v="0"/>
    <d v="2022-06-11T00:00:00"/>
    <d v="2022-06-11T00:00:00"/>
    <s v="SL"/>
    <m/>
    <s v="0 SL"/>
    <n v="0"/>
    <m/>
  </r>
  <r>
    <n v="531"/>
    <x v="2"/>
    <d v="2022-06-20T00:00:00"/>
    <s v="OBINA APOLINARIO B."/>
    <s v="CENRO"/>
    <x v="0"/>
    <d v="2022-06-13T00:00:00"/>
    <d v="2022-06-18T00:00:00"/>
    <m/>
    <m/>
    <s v="5 "/>
    <n v="5"/>
    <m/>
  </r>
  <r>
    <n v="532"/>
    <x v="2"/>
    <d v="2022-07-11T00:00:00"/>
    <s v="FLORES RICHARD  "/>
    <s v="CENRO"/>
    <x v="0"/>
    <d v="2022-07-08T00:00:00"/>
    <d v="2022-07-09T00:00:00"/>
    <s v="SL"/>
    <m/>
    <s v="1 SL"/>
    <n v="1"/>
    <m/>
  </r>
  <r>
    <n v="533"/>
    <x v="2"/>
    <d v="2022-07-11T00:00:00"/>
    <s v="ALBARRACIN ROLAND  "/>
    <s v="CENRO"/>
    <x v="0"/>
    <d v="2022-07-18T00:00:00"/>
    <d v="2022-07-23T00:00:00"/>
    <s v="SL"/>
    <m/>
    <s v="5 SL"/>
    <n v="5"/>
    <m/>
  </r>
  <r>
    <n v="533"/>
    <x v="2"/>
    <d v="2022-07-11T00:00:00"/>
    <s v="ALBARRACIN ROLAND  "/>
    <s v="CENRO"/>
    <x v="0"/>
    <d v="2022-07-25T00:00:00"/>
    <d v="2022-07-30T00:00:00"/>
    <s v="SL"/>
    <m/>
    <s v="5 SL"/>
    <n v="5"/>
    <m/>
  </r>
  <r>
    <n v="533"/>
    <x v="2"/>
    <d v="2022-07-11T00:00:00"/>
    <s v="ALBARRACIN ROLAND  "/>
    <s v="CENRO"/>
    <x v="0"/>
    <d v="2022-08-01T00:00:00"/>
    <d v="2022-08-02T00:00:00"/>
    <m/>
    <m/>
    <s v="2 "/>
    <n v="2"/>
    <m/>
  </r>
  <r>
    <n v="534"/>
    <x v="2"/>
    <d v="2022-06-08T00:00:00"/>
    <s v="AMBION MARIETA B."/>
    <s v="CENRO"/>
    <x v="0"/>
    <d v="2022-06-06T00:00:00"/>
    <d v="2022-06-06T00:00:00"/>
    <s v="SL"/>
    <m/>
    <s v="1 SL"/>
    <n v="1"/>
    <m/>
  </r>
  <r>
    <n v="535"/>
    <x v="2"/>
    <d v="2022-07-15T00:00:00"/>
    <s v="OBINA JAIME  "/>
    <s v="CENRO"/>
    <x v="0"/>
    <d v="2022-07-13T00:00:00"/>
    <d v="2022-07-14T00:00:00"/>
    <s v="SL"/>
    <m/>
    <s v="2 SL"/>
    <n v="2"/>
    <m/>
  </r>
  <r>
    <n v="535"/>
    <x v="2"/>
    <d v="2022-07-15T00:00:00"/>
    <s v="OBINA JAIME  "/>
    <s v="CENRO"/>
    <x v="0"/>
    <d v="2022-07-16T00:00:00"/>
    <d v="2022-07-21T00:00:00"/>
    <s v="SL"/>
    <m/>
    <s v="4 SL"/>
    <n v="4"/>
    <m/>
  </r>
  <r>
    <n v="535"/>
    <x v="2"/>
    <d v="2022-07-15T00:00:00"/>
    <s v="OBINA JAIME  "/>
    <s v="CENRO"/>
    <x v="0"/>
    <d v="2022-07-23T00:00:00"/>
    <d v="2022-07-24T00:00:00"/>
    <s v="SL"/>
    <m/>
    <s v="0 SL"/>
    <n v="0"/>
    <m/>
  </r>
  <r>
    <n v="536"/>
    <x v="2"/>
    <d v="2022-07-18T00:00:00"/>
    <s v="RODRIGUEZ ARNEL  "/>
    <s v="CENRO"/>
    <x v="0"/>
    <d v="2022-07-14T00:00:00"/>
    <d v="2022-07-15T00:00:00"/>
    <s v="SL"/>
    <m/>
    <s v="2 SL"/>
    <n v="2"/>
    <m/>
  </r>
  <r>
    <n v="537"/>
    <x v="2"/>
    <d v="2022-07-11T00:00:00"/>
    <s v="RODRIGUEZ MANNY  "/>
    <s v="CENRO"/>
    <x v="0"/>
    <d v="2022-07-07T00:00:00"/>
    <d v="2022-07-09T00:00:00"/>
    <s v="SL"/>
    <m/>
    <s v="2 SL"/>
    <n v="2"/>
    <m/>
  </r>
  <r>
    <n v="538"/>
    <x v="2"/>
    <d v="2022-06-20T00:00:00"/>
    <s v="RODRIGUEZ JERALD  "/>
    <s v="CENRO"/>
    <x v="0"/>
    <d v="2022-06-28T00:00:00"/>
    <d v="2022-06-30T00:00:00"/>
    <s v="SL"/>
    <m/>
    <s v="3 SL"/>
    <n v="3"/>
    <m/>
  </r>
  <r>
    <n v="539"/>
    <x v="2"/>
    <d v="2022-06-21T00:00:00"/>
    <s v="RODRIGUEZ RAYMUNDO  "/>
    <s v="CENRO"/>
    <x v="0"/>
    <d v="2022-06-22T00:00:00"/>
    <d v="2022-06-22T00:00:00"/>
    <s v="OTHER"/>
    <s v="SEC 21 EO 292 SPECIAL PRIVILEDGE"/>
    <s v="1 OTHER"/>
    <n v="1"/>
    <m/>
  </r>
  <r>
    <n v="540"/>
    <x v="2"/>
    <d v="2022-06-15T00:00:00"/>
    <s v="OTACAN JAY  "/>
    <s v="CENRO"/>
    <x v="0"/>
    <d v="2022-05-31T00:00:00"/>
    <d v="2022-06-05T00:00:00"/>
    <s v="SL"/>
    <m/>
    <s v="4 SL"/>
    <n v="4"/>
    <m/>
  </r>
  <r>
    <n v="540"/>
    <x v="2"/>
    <d v="2022-06-15T00:00:00"/>
    <s v="OTACAN JAY  "/>
    <s v="CENRO"/>
    <x v="0"/>
    <d v="2022-06-07T00:00:00"/>
    <d v="2022-06-12T00:00:00"/>
    <s v="SL"/>
    <m/>
    <s v="4 SL"/>
    <n v="4"/>
    <m/>
  </r>
  <r>
    <n v="540"/>
    <x v="2"/>
    <d v="2022-06-15T00:00:00"/>
    <s v="OTACAN JAY  "/>
    <s v="CENRO"/>
    <x v="0"/>
    <d v="2022-06-14T00:00:00"/>
    <d v="2022-06-14T00:00:00"/>
    <s v="SL"/>
    <m/>
    <s v="1 SL"/>
    <n v="1"/>
    <m/>
  </r>
  <r>
    <n v="541"/>
    <x v="3"/>
    <d v="2022-06-07T00:00:00"/>
    <s v="PUNZALAN LUCIANA A."/>
    <s v="TCNHS"/>
    <x v="0"/>
    <d v="2022-06-07T00:00:00"/>
    <d v="2022-06-09T00:00:00"/>
    <s v="SL"/>
    <m/>
    <s v="3 SL"/>
    <n v="3"/>
    <m/>
  </r>
  <r>
    <n v="542"/>
    <x v="3"/>
    <d v="2022-05-12T00:00:00"/>
    <s v="PUNZALAN LUCIANA A."/>
    <s v="TCNHS"/>
    <x v="0"/>
    <d v="2022-05-23T00:00:00"/>
    <d v="2022-05-27T00:00:00"/>
    <s v="VL"/>
    <m/>
    <s v="5 VL"/>
    <n v="5"/>
    <m/>
  </r>
  <r>
    <n v="543"/>
    <x v="3"/>
    <d v="2022-05-18T00:00:00"/>
    <s v="PALOMA ERICKA SHAYNE E."/>
    <s v="TICC"/>
    <x v="0"/>
    <d v="2022-05-20T00:00:00"/>
    <d v="2022-05-20T00:00:00"/>
    <s v="WITHOUTPAY"/>
    <s v="WITHOUTPAY"/>
    <s v="1 WITHOUTPAY"/>
    <n v="1"/>
    <m/>
  </r>
  <r>
    <n v="544"/>
    <x v="3"/>
    <d v="2022-06-16T00:00:00"/>
    <s v="PUNZALAN LUCIANA A."/>
    <s v="TCNHS"/>
    <x v="0"/>
    <d v="2022-06-14T00:00:00"/>
    <d v="2022-06-15T00:00:00"/>
    <s v="SL"/>
    <m/>
    <s v="2 SL"/>
    <n v="2"/>
    <m/>
  </r>
  <r>
    <n v="545"/>
    <x v="3"/>
    <d v="2022-06-14T00:00:00"/>
    <s v="PUNZALAN LUCIANA A."/>
    <s v="TCNHS"/>
    <x v="0"/>
    <d v="2022-06-10T00:00:00"/>
    <d v="2022-06-10T00:00:00"/>
    <s v="SL"/>
    <m/>
    <s v="1 SL"/>
    <n v="1"/>
    <m/>
  </r>
  <r>
    <n v="545"/>
    <x v="3"/>
    <d v="2022-06-14T00:00:00"/>
    <s v="PUNZALAN LUCIANA A."/>
    <s v="TCNHS"/>
    <x v="0"/>
    <d v="2022-06-13T00:00:00"/>
    <d v="2022-06-13T00:00:00"/>
    <s v="SL"/>
    <m/>
    <s v="1 SL"/>
    <n v="1"/>
    <m/>
  </r>
  <r>
    <n v="546"/>
    <x v="3"/>
    <d v="2022-08-25T00:00:00"/>
    <s v="DIMAPILIS ELIZABETH A."/>
    <s v="CSWDO"/>
    <x v="1"/>
    <d v="2022-08-26T00:00:00"/>
    <d v="2022-08-26T00:00:00"/>
    <s v="SL"/>
    <m/>
    <s v="1 SL"/>
    <n v="1"/>
    <m/>
  </r>
  <r>
    <n v="547"/>
    <x v="3"/>
    <d v="2022-07-19T00:00:00"/>
    <s v="OPO CONEY V."/>
    <s v="HOUSING"/>
    <x v="0"/>
    <d v="2022-06-14T00:00:00"/>
    <d v="2022-06-14T00:00:00"/>
    <s v="SL"/>
    <m/>
    <s v="1 SL"/>
    <n v="1"/>
    <m/>
  </r>
  <r>
    <n v="548"/>
    <x v="3"/>
    <d v="2022-07-13T00:00:00"/>
    <s v="OCAMPO NOVELYN U."/>
    <s v="CSWDO"/>
    <x v="0"/>
    <d v="2022-07-12T00:00:00"/>
    <d v="2022-07-12T00:00:00"/>
    <s v="SL"/>
    <m/>
    <s v="1 SL"/>
    <n v="1"/>
    <m/>
  </r>
  <r>
    <n v="549"/>
    <x v="3"/>
    <d v="2022-06-22T00:00:00"/>
    <s v="OCAMPO NOVELYN U."/>
    <s v="CSWDO"/>
    <x v="0"/>
    <d v="2022-06-20T00:00:00"/>
    <d v="2022-06-20T00:00:00"/>
    <s v="SL"/>
    <m/>
    <s v="1 SL"/>
    <n v="1"/>
    <m/>
  </r>
  <r>
    <n v="550"/>
    <x v="3"/>
    <d v="2022-06-14T00:00:00"/>
    <s v="NIBAY ELEONOR E."/>
    <s v="CHO"/>
    <x v="0"/>
    <d v="2022-06-17T00:00:00"/>
    <d v="2022-06-17T00:00:00"/>
    <s v="OTHER"/>
    <s v="BIRTHDAY LEAVE"/>
    <s v="1 OTHER"/>
    <n v="1"/>
    <m/>
  </r>
  <r>
    <n v="551"/>
    <x v="3"/>
    <d v="2022-06-13T00:00:00"/>
    <s v="NIBAY ELEONOR E."/>
    <s v="CHO"/>
    <x v="0"/>
    <d v="2022-06-20T00:00:00"/>
    <d v="2022-06-24T00:00:00"/>
    <s v="VL"/>
    <m/>
    <s v="5 VL"/>
    <n v="5"/>
    <m/>
  </r>
  <r>
    <n v="552"/>
    <x v="3"/>
    <d v="2022-05-25T00:00:00"/>
    <s v="NACARIO GLENN B."/>
    <s v="TCNHS"/>
    <x v="0"/>
    <d v="2022-05-24T00:00:00"/>
    <d v="2022-05-24T00:00:00"/>
    <s v="SL"/>
    <m/>
    <s v="1 SL"/>
    <n v="1"/>
    <m/>
  </r>
  <r>
    <n v="553"/>
    <x v="3"/>
    <d v="2022-05-16T00:00:00"/>
    <s v="NAVARRO RITA A."/>
    <s v="DA"/>
    <x v="1"/>
    <d v="2022-05-13T00:00:00"/>
    <d v="2022-05-13T00:00:00"/>
    <s v="OTHER"/>
    <s v="SEC 21 EO 292 SPECIAL PRIVILEDGE"/>
    <s v="1 OTHER"/>
    <n v="1"/>
    <m/>
  </r>
  <r>
    <n v="554"/>
    <x v="3"/>
    <d v="2022-06-02T00:00:00"/>
    <s v="MENDOZA MARICEL C."/>
    <s v="ONT"/>
    <x v="0"/>
    <d v="2022-05-19T00:00:00"/>
    <d v="2022-05-20T00:00:00"/>
    <s v="SL"/>
    <m/>
    <s v="2 SL"/>
    <n v="2"/>
    <m/>
  </r>
  <r>
    <n v="554"/>
    <x v="3"/>
    <d v="2022-06-02T00:00:00"/>
    <s v="MENDOZA MARICEL C."/>
    <s v="ONT"/>
    <x v="0"/>
    <d v="2022-05-23T00:00:00"/>
    <d v="2022-05-27T00:00:00"/>
    <s v="SL"/>
    <m/>
    <s v="5 SL"/>
    <n v="5"/>
    <m/>
  </r>
  <r>
    <n v="554"/>
    <x v="3"/>
    <d v="2022-06-02T00:00:00"/>
    <s v="MENDOZA MARICEL C."/>
    <s v="ONT"/>
    <x v="0"/>
    <d v="2022-05-30T00:00:00"/>
    <d v="2022-05-31T00:00:00"/>
    <s v="SL"/>
    <m/>
    <s v="2 SL"/>
    <n v="2"/>
    <m/>
  </r>
  <r>
    <n v="555"/>
    <x v="3"/>
    <d v="2022-07-04T00:00:00"/>
    <s v="ZAFRA REYNANTE B."/>
    <s v="TICC"/>
    <x v="0"/>
    <d v="2022-07-11T00:00:00"/>
    <d v="2022-07-12T00:00:00"/>
    <s v="VL"/>
    <m/>
    <s v="2 VL"/>
    <n v="2"/>
    <m/>
  </r>
  <r>
    <n v="556"/>
    <x v="3"/>
    <d v="2022-07-04T00:00:00"/>
    <s v="ZAFRA REYNANTE B."/>
    <s v="TICC"/>
    <x v="0"/>
    <d v="2022-07-01T00:00:00"/>
    <d v="2022-07-01T00:00:00"/>
    <s v="SL"/>
    <m/>
    <s v="1 SL"/>
    <n v="1"/>
    <m/>
  </r>
  <r>
    <n v="557"/>
    <x v="3"/>
    <d v="2022-06-29T00:00:00"/>
    <s v="MELADO LEONILA JR P."/>
    <s v="TICC"/>
    <x v="2"/>
    <d v="2022-06-27T00:00:00"/>
    <d v="2022-06-28T00:00:00"/>
    <s v="SL"/>
    <m/>
    <s v="2 SL"/>
    <n v="2"/>
    <m/>
  </r>
  <r>
    <n v="558"/>
    <x v="3"/>
    <d v="2022-07-01T00:00:00"/>
    <s v="CESICAR JOCHELLE JOAN S."/>
    <s v="TICC/TCCH"/>
    <x v="0"/>
    <d v="2022-06-29T00:00:00"/>
    <d v="2022-06-29T00:00:00"/>
    <s v="SL"/>
    <m/>
    <s v="1 SL"/>
    <n v="1"/>
    <m/>
  </r>
  <r>
    <n v="559"/>
    <x v="3"/>
    <d v="2022-07-04T00:00:00"/>
    <s v="MANLANGIT LEONILA R."/>
    <s v="TICC"/>
    <x v="0"/>
    <d v="2022-06-28T00:00:00"/>
    <d v="2022-06-29T00:00:00"/>
    <s v="SL"/>
    <m/>
    <s v="2 SL"/>
    <n v="2"/>
    <m/>
  </r>
  <r>
    <n v="560"/>
    <x v="3"/>
    <d v="2022-06-29T00:00:00"/>
    <s v="PANGANIBAN CAROLINA L."/>
    <s v="TICC"/>
    <x v="0"/>
    <d v="2022-06-27T00:00:00"/>
    <d v="2022-06-28T00:00:00"/>
    <s v="SL"/>
    <m/>
    <s v="2 SL"/>
    <n v="2"/>
    <m/>
  </r>
  <r>
    <n v="561"/>
    <x v="3"/>
    <d v="2022-06-27T00:00:00"/>
    <s v="ALERIA JEFFREY B."/>
    <s v="TICC"/>
    <x v="2"/>
    <d v="2022-06-27T00:00:00"/>
    <d v="2022-06-27T00:00:00"/>
    <s v="SL"/>
    <m/>
    <s v="1 SL"/>
    <n v="1"/>
    <m/>
  </r>
  <r>
    <n v="562"/>
    <x v="3"/>
    <d v="2022-06-26T00:00:00"/>
    <s v="NUÑEZ RUBEN JR J."/>
    <s v="TICC"/>
    <x v="2"/>
    <d v="2022-06-27T00:00:00"/>
    <d v="2022-06-27T00:00:00"/>
    <s v="SL"/>
    <m/>
    <s v="1 SL"/>
    <n v="1"/>
    <m/>
  </r>
  <r>
    <n v="563"/>
    <x v="3"/>
    <d v="2022-06-27T00:00:00"/>
    <s v="BAYOT ELAINE B."/>
    <s v="ONT"/>
    <x v="1"/>
    <d v="2022-07-21T00:00:00"/>
    <d v="2022-07-21T00:00:00"/>
    <s v="SL"/>
    <m/>
    <s v="1 SL"/>
    <n v="1"/>
    <m/>
  </r>
  <r>
    <n v="564"/>
    <x v="3"/>
    <d v="2022-07-22T00:00:00"/>
    <s v="SIM JO RITZELLE C."/>
    <s v="CHO"/>
    <x v="0"/>
    <d v="2022-07-19T00:00:00"/>
    <d v="2022-07-20T00:00:00"/>
    <s v="SL"/>
    <m/>
    <s v="2 SL"/>
    <n v="2"/>
    <m/>
  </r>
  <r>
    <n v="565"/>
    <x v="4"/>
    <d v="2022-06-30T00:00:00"/>
    <s v="ANGCAYA JENNY ROSE S."/>
    <s v="CTO-LICENSE"/>
    <x v="0"/>
    <d v="2022-07-08T00:00:00"/>
    <d v="2022-07-08T00:00:00"/>
    <s v="OTHER"/>
    <s v="SEC 21 EO 292 SPECIAL PRIVILEDGE"/>
    <s v="1 OTHER"/>
    <n v="1"/>
    <m/>
  </r>
  <r>
    <n v="566"/>
    <x v="4"/>
    <d v="2022-07-06T00:00:00"/>
    <s v="AMBION HERSHEY D."/>
    <s v="CHO"/>
    <x v="0"/>
    <d v="2022-07-15T00:00:00"/>
    <d v="2022-07-15T00:00:00"/>
    <s v="VL"/>
    <m/>
    <s v="1 VL"/>
    <n v="1"/>
    <m/>
  </r>
  <r>
    <n v="567"/>
    <x v="4"/>
    <d v="2022-04-22T00:00:00"/>
    <s v="VERGARA ESTELITA A."/>
    <s v="ONT"/>
    <x v="0"/>
    <d v="2022-05-02T00:00:00"/>
    <d v="2022-05-12T00:00:00"/>
    <s v="VL"/>
    <m/>
    <s v="9 VL"/>
    <n v="9"/>
    <m/>
  </r>
  <r>
    <n v="568"/>
    <x v="4"/>
    <d v="2022-06-01T00:00:00"/>
    <s v="VARGAS ARNOLD A."/>
    <s v="ONT"/>
    <x v="0"/>
    <d v="2022-05-31T00:00:00"/>
    <d v="2022-05-31T00:00:00"/>
    <s v="SL"/>
    <m/>
    <s v="1 SL"/>
    <n v="1"/>
    <m/>
  </r>
  <r>
    <n v="569"/>
    <x v="4"/>
    <d v="2022-05-30T00:00:00"/>
    <s v="VARGAS ARNOLD A."/>
    <s v="ONT"/>
    <x v="0"/>
    <d v="2022-05-27T00:00:00"/>
    <d v="2022-05-28T00:00:00"/>
    <s v="SL"/>
    <m/>
    <s v="1 SL"/>
    <n v="1"/>
    <m/>
  </r>
  <r>
    <n v="570"/>
    <x v="4"/>
    <d v="2022-07-21T00:00:00"/>
    <s v="VARGAS MELINDA M."/>
    <s v="CSWDO"/>
    <x v="0"/>
    <d v="2022-07-20T00:00:00"/>
    <d v="2022-07-20T00:00:00"/>
    <s v="SL"/>
    <m/>
    <s v="1 SL"/>
    <n v="1"/>
    <m/>
  </r>
  <r>
    <n v="571"/>
    <x v="4"/>
    <d v="2022-06-22T00:00:00"/>
    <s v="VARGAS MELINDA M."/>
    <s v="CSWDO"/>
    <x v="0"/>
    <d v="2022-06-30T00:00:00"/>
    <d v="2022-06-30T00:00:00"/>
    <s v="OTHER"/>
    <s v="SEC 21 EO 292 SPECIAL PRIVILEDGE"/>
    <s v="1 OTHER"/>
    <n v="1"/>
    <m/>
  </r>
  <r>
    <n v="572"/>
    <x v="4"/>
    <d v="2022-07-25T00:00:00"/>
    <s v="VARGAS ARNOLD A."/>
    <s v="ONT"/>
    <x v="0"/>
    <d v="2022-07-09T00:00:00"/>
    <d v="2022-07-09T00:00:00"/>
    <s v="SL"/>
    <m/>
    <s v="0 SL"/>
    <n v="0"/>
    <m/>
  </r>
  <r>
    <n v="572"/>
    <x v="4"/>
    <d v="2022-07-25T00:00:00"/>
    <s v="VARGAS ARNOLD A."/>
    <s v="ONT"/>
    <x v="0"/>
    <d v="2022-07-16T00:00:00"/>
    <d v="2022-07-16T00:00:00"/>
    <s v="SL"/>
    <m/>
    <s v="0 SL"/>
    <n v="0"/>
    <m/>
  </r>
  <r>
    <n v="572"/>
    <x v="4"/>
    <d v="2022-07-25T00:00:00"/>
    <s v="VARGAS ARNOLD A."/>
    <s v="ONT"/>
    <x v="0"/>
    <d v="2022-07-23T00:00:00"/>
    <d v="2022-07-23T00:00:00"/>
    <s v="SL"/>
    <m/>
    <s v="0 SL"/>
    <n v="0"/>
    <m/>
  </r>
  <r>
    <n v="573"/>
    <x v="4"/>
    <d v="2022-05-25T00:00:00"/>
    <s v="VARGAS ARNOLD A."/>
    <s v="ONT"/>
    <x v="0"/>
    <d v="2022-05-16T00:00:00"/>
    <d v="2022-05-16T00:00:00"/>
    <s v="SL"/>
    <m/>
    <s v="1 SL"/>
    <n v="1"/>
    <m/>
  </r>
  <r>
    <n v="573"/>
    <x v="4"/>
    <d v="2022-05-25T00:00:00"/>
    <s v="VARGAS ARNOLD A."/>
    <s v="ONT"/>
    <x v="0"/>
    <d v="2022-05-21T00:00:00"/>
    <d v="2022-05-21T00:00:00"/>
    <s v="SL"/>
    <m/>
    <s v="0 SL"/>
    <n v="0"/>
    <m/>
  </r>
  <r>
    <n v="574"/>
    <x v="4"/>
    <d v="2022-06-28T00:00:00"/>
    <s v="TORRES MOISES Q."/>
    <s v="MAHOGANY MARKET"/>
    <x v="0"/>
    <d v="2022-06-22T00:00:00"/>
    <d v="2022-06-23T00:00:00"/>
    <s v="SL"/>
    <m/>
    <s v="2 SL"/>
    <n v="2"/>
    <m/>
  </r>
  <r>
    <n v="575"/>
    <x v="4"/>
    <d v="2022-06-27T00:00:00"/>
    <s v="ROLLE CARIZA P."/>
    <s v="CHO"/>
    <x v="0"/>
    <d v="2022-07-05T00:00:00"/>
    <d v="2022-07-05T00:00:00"/>
    <s v="VL"/>
    <m/>
    <s v="1 VL"/>
    <n v="1"/>
    <m/>
  </r>
  <r>
    <n v="576"/>
    <x v="4"/>
    <d v="2022-05-18T00:00:00"/>
    <s v="PAZ JOSUE O."/>
    <s v="CENRO"/>
    <x v="0"/>
    <d v="2022-05-16T00:00:00"/>
    <d v="2022-05-17T00:00:00"/>
    <s v="SL"/>
    <m/>
    <s v="2 SL"/>
    <n v="2"/>
    <m/>
  </r>
  <r>
    <n v="577"/>
    <x v="4"/>
    <d v="2022-07-18T00:00:00"/>
    <s v="PATERNO MARIA LOURDERS P."/>
    <s v="CCT"/>
    <x v="0"/>
    <d v="2022-07-24T00:00:00"/>
    <d v="2022-07-25T00:00:00"/>
    <s v="VL"/>
    <m/>
    <s v="1 VL"/>
    <n v="1"/>
    <m/>
  </r>
  <r>
    <n v="578"/>
    <x v="4"/>
    <d v="2022-07-13T00:00:00"/>
    <s v="PATERNO MARIA LOURDERS P."/>
    <s v="CCT"/>
    <x v="0"/>
    <d v="2022-07-12T00:00:00"/>
    <d v="2022-07-12T00:00:00"/>
    <s v="SL"/>
    <m/>
    <s v="1 SL"/>
    <n v="1"/>
    <m/>
  </r>
  <r>
    <n v="579"/>
    <x v="4"/>
    <d v="2022-07-05T00:00:00"/>
    <s v="PUNZALAN LUCIANA A."/>
    <s v="TCNHS"/>
    <x v="0"/>
    <d v="2022-06-27T00:00:00"/>
    <d v="2022-06-29T00:00:00"/>
    <s v="VL"/>
    <m/>
    <s v="3 VL"/>
    <n v="3"/>
    <m/>
  </r>
  <r>
    <n v="580"/>
    <x v="4"/>
    <d v="2022-07-06T00:00:00"/>
    <s v="PUNZALAN LUCIANA A."/>
    <s v="TCNHS"/>
    <x v="0"/>
    <d v="2022-06-20T00:00:00"/>
    <d v="2022-06-20T00:00:00"/>
    <s v="SL"/>
    <m/>
    <s v="1 SL"/>
    <n v="1"/>
    <m/>
  </r>
  <r>
    <n v="581"/>
    <x v="4"/>
    <d v="2022-07-05T00:00:00"/>
    <s v="PEPA ARIEL N."/>
    <s v="CHO"/>
    <x v="0"/>
    <d v="2022-07-11T00:00:00"/>
    <d v="2022-07-15T00:00:00"/>
    <s v="VL"/>
    <m/>
    <s v="5 VL"/>
    <n v="5"/>
    <m/>
  </r>
  <r>
    <n v="582"/>
    <x v="4"/>
    <d v="2022-07-06T00:00:00"/>
    <s v="PARAISO MARIA LORENA D."/>
    <s v="EEO/CITY MARKET"/>
    <x v="0"/>
    <d v="2022-07-04T00:00:00"/>
    <d v="2022-07-05T00:00:00"/>
    <s v="SL"/>
    <m/>
    <s v="2 SL"/>
    <n v="2"/>
    <m/>
  </r>
  <r>
    <n v="583"/>
    <x v="4"/>
    <d v="2022-07-05T00:00:00"/>
    <s v="NACARIO GLENN B."/>
    <s v="TCNHS"/>
    <x v="0"/>
    <d v="2022-07-04T00:00:00"/>
    <d v="2022-07-04T00:00:00"/>
    <s v="SL"/>
    <m/>
    <s v="1 SL"/>
    <n v="1"/>
    <m/>
  </r>
  <r>
    <n v="584"/>
    <x v="4"/>
    <d v="2022-07-11T00:00:00"/>
    <s v="BRON FLORENCIO L."/>
    <s v="EEO/CITY MARKET"/>
    <x v="0"/>
    <d v="2022-07-09T00:00:00"/>
    <d v="2022-07-10T00:00:00"/>
    <s v="SL"/>
    <m/>
    <s v="0 SL"/>
    <n v="0"/>
    <m/>
  </r>
  <r>
    <n v="585"/>
    <x v="4"/>
    <d v="2022-05-05T00:00:00"/>
    <s v="PEPA ARIEL N."/>
    <s v="CHO"/>
    <x v="0"/>
    <d v="2022-05-04T00:00:00"/>
    <d v="2022-05-04T00:00:00"/>
    <s v="SL"/>
    <m/>
    <s v="1 SL"/>
    <n v="1"/>
    <m/>
  </r>
  <r>
    <n v="586"/>
    <x v="4"/>
    <d v="2022-06-13T00:00:00"/>
    <s v="PATERNO MARIA LOURDERS P."/>
    <s v="CCT"/>
    <x v="0"/>
    <d v="2022-06-10T00:00:00"/>
    <d v="2022-06-10T00:00:00"/>
    <s v="SL"/>
    <m/>
    <s v="1 SL"/>
    <n v="1"/>
    <m/>
  </r>
  <r>
    <n v="587"/>
    <x v="4"/>
    <d v="2022-07-04T00:00:00"/>
    <s v="MARASIGAN BIENVENIDO E."/>
    <s v="GSO"/>
    <x v="0"/>
    <d v="2022-06-06T00:00:00"/>
    <d v="2022-07-01T00:00:00"/>
    <s v="SL"/>
    <m/>
    <s v="20 SL"/>
    <n v="20"/>
    <m/>
  </r>
  <r>
    <n v="588"/>
    <x v="4"/>
    <d v="2022-07-25T00:00:00"/>
    <s v="MAULLON JAENA F."/>
    <s v="SP"/>
    <x v="0"/>
    <d v="2022-07-11T00:00:00"/>
    <d v="2022-07-15T00:00:00"/>
    <s v="SL"/>
    <m/>
    <s v="5 SL"/>
    <n v="5"/>
    <m/>
  </r>
  <r>
    <n v="588"/>
    <x v="4"/>
    <d v="2022-07-25T00:00:00"/>
    <s v="MAULLON JAENA F."/>
    <s v="SP"/>
    <x v="0"/>
    <d v="2022-07-18T00:00:00"/>
    <d v="2022-07-22T00:00:00"/>
    <s v="SL"/>
    <m/>
    <s v="5 SL"/>
    <n v="5"/>
    <m/>
  </r>
  <r>
    <n v="589"/>
    <x v="4"/>
    <d v="2022-07-14T00:00:00"/>
    <s v="DE SAGUN NANCY D."/>
    <s v="SP"/>
    <x v="0"/>
    <d v="2022-07-13T00:00:00"/>
    <d v="2022-07-13T00:00:00"/>
    <s v="SL"/>
    <m/>
    <s v="1 SL"/>
    <n v="1"/>
    <m/>
  </r>
  <r>
    <n v="590"/>
    <x v="4"/>
    <d v="2022-07-25T00:00:00"/>
    <s v="SARDIÑOLA REBECCA C."/>
    <s v="SP"/>
    <x v="0"/>
    <d v="2022-07-18T00:00:00"/>
    <d v="2022-07-21T00:00:00"/>
    <s v="SL"/>
    <m/>
    <s v="4 SL"/>
    <n v="4"/>
    <m/>
  </r>
  <r>
    <n v="591"/>
    <x v="4"/>
    <d v="2022-06-15T00:00:00"/>
    <s v="TIMPLE ALLAN R."/>
    <s v="TCIS"/>
    <x v="0"/>
    <d v="2022-06-13T00:00:00"/>
    <d v="2022-06-14T00:00:00"/>
    <s v="SL"/>
    <m/>
    <s v="2 SL"/>
    <n v="2"/>
    <m/>
  </r>
  <r>
    <n v="592"/>
    <x v="4"/>
    <d v="2022-04-26T00:00:00"/>
    <s v="TIMPLE ALLAN R."/>
    <s v="TCIS"/>
    <x v="0"/>
    <d v="2022-04-18T00:00:00"/>
    <d v="2022-04-22T00:00:00"/>
    <s v="SL"/>
    <m/>
    <s v="5 SL"/>
    <n v="5"/>
    <m/>
  </r>
  <r>
    <n v="593"/>
    <x v="4"/>
    <d v="2022-07-06T00:00:00"/>
    <s v="TINAZA JHOANNA MARIE D."/>
    <s v="ONT"/>
    <x v="0"/>
    <d v="2022-07-20T00:00:00"/>
    <d v="2022-07-21T00:00:00"/>
    <s v="OTHER"/>
    <s v="SEC 25 EO 292 FORCE LEAVE"/>
    <s v="2 OTHER"/>
    <n v="2"/>
    <m/>
  </r>
  <r>
    <n v="594"/>
    <x v="4"/>
    <d v="2022-05-16T00:00:00"/>
    <s v="TINAZA JHOANNA MARIE D."/>
    <s v="ONT"/>
    <x v="0"/>
    <d v="2022-06-25T00:00:00"/>
    <d v="2022-06-25T00:00:00"/>
    <s v="OTHER"/>
    <s v="SEC 21 EO 292 SPECIAL PRIVILEDGE"/>
    <s v="0 OTHER"/>
    <n v="0"/>
    <m/>
  </r>
  <r>
    <n v="595"/>
    <x v="4"/>
    <d v="2022-05-16T00:00:00"/>
    <s v="TINAZA JHOANNA MARIE D."/>
    <s v="ONT"/>
    <x v="0"/>
    <d v="2022-06-01T00:00:00"/>
    <d v="2022-06-03T00:00:00"/>
    <s v="OTHER"/>
    <s v="SEC 25 EO 292 FORCE LEAVE"/>
    <s v="3 OTHER"/>
    <n v="3"/>
    <m/>
  </r>
  <r>
    <n v="596"/>
    <x v="4"/>
    <d v="2022-04-26T00:00:00"/>
    <s v="ROLLE MICHELLYN G."/>
    <s v="ONT"/>
    <x v="0"/>
    <d v="2022-05-12T00:00:00"/>
    <d v="2022-05-13T00:00:00"/>
    <s v="OTHER"/>
    <s v="SEC 25 EO 292 FORCE LEAVE"/>
    <s v="2 OTHER"/>
    <n v="2"/>
    <m/>
  </r>
  <r>
    <n v="596"/>
    <x v="4"/>
    <d v="2022-04-26T00:00:00"/>
    <s v="ROLLE MICHELLYN G."/>
    <s v="ONT"/>
    <x v="0"/>
    <d v="2022-05-16T00:00:00"/>
    <d v="2022-05-18T00:00:00"/>
    <s v="OTHER"/>
    <s v="SEC 25 EO 292 FORCE LEAVE"/>
    <s v="3 OTHER"/>
    <n v="3"/>
    <m/>
  </r>
  <r>
    <n v="597"/>
    <x v="4"/>
    <d v="2022-07-11T00:00:00"/>
    <s v="SABULAAN MARIA LEAH M."/>
    <s v="CPDO"/>
    <x v="0"/>
    <d v="2022-07-11T00:00:00"/>
    <d v="2022-07-11T00:00:00"/>
    <s v="OTHER"/>
    <s v="RA 8972 SOLO PARENT"/>
    <s v="1 OTHER"/>
    <n v="1"/>
    <m/>
  </r>
  <r>
    <n v="598"/>
    <x v="4"/>
    <d v="2022-06-27T00:00:00"/>
    <s v="SARDIÑOLA REBECCA C."/>
    <s v="SP"/>
    <x v="0"/>
    <d v="2022-06-27T00:00:00"/>
    <d v="2022-06-28T00:00:00"/>
    <s v="SL"/>
    <m/>
    <s v="2 SL"/>
    <n v="2"/>
    <m/>
  </r>
  <r>
    <n v="599"/>
    <x v="4"/>
    <d v="2022-07-13T00:00:00"/>
    <s v="SUMAGUI FELICITAS M."/>
    <s v="CSWDO"/>
    <x v="0"/>
    <d v="2022-07-13T00:00:00"/>
    <d v="2022-07-13T00:00:00"/>
    <s v="OTHER"/>
    <s v="SEC 21 EO 292 SPECIAL PRIVILEDGE"/>
    <s v="1 OTHER"/>
    <n v="1"/>
    <m/>
  </r>
  <r>
    <n v="600"/>
    <x v="4"/>
    <d v="2022-07-15T00:00:00"/>
    <s v="SARDIÑOLA REBECCA C."/>
    <s v="SP"/>
    <x v="0"/>
    <d v="2022-07-21T00:00:00"/>
    <d v="2022-07-22T00:00:00"/>
    <s v="OTHER"/>
    <s v="SEC 21 EO 292 SPECIAL PRIVILEDGE"/>
    <s v="2 OTHER"/>
    <n v="2"/>
    <m/>
  </r>
  <r>
    <n v="601"/>
    <x v="4"/>
    <d v="2022-06-07T00:00:00"/>
    <s v="SARDIÑOLA REBECCA C."/>
    <s v="SP"/>
    <x v="0"/>
    <d v="2022-06-02T00:00:00"/>
    <d v="2022-06-03T00:00:00"/>
    <s v="SL"/>
    <m/>
    <s v="2 SL"/>
    <n v="2"/>
    <m/>
  </r>
  <r>
    <n v="602"/>
    <x v="4"/>
    <d v="2022-07-14T00:00:00"/>
    <s v="SUMAGUI FELICITAS M."/>
    <s v="CSWDO"/>
    <x v="0"/>
    <d v="2022-07-12T00:00:00"/>
    <d v="2022-07-12T00:00:00"/>
    <s v="SL"/>
    <m/>
    <s v="1 SL"/>
    <n v="1"/>
    <m/>
  </r>
  <r>
    <n v="603"/>
    <x v="4"/>
    <d v="2022-05-24T00:00:00"/>
    <s v="RODRIGUEZ REIMART L."/>
    <s v="DA"/>
    <x v="0"/>
    <d v="2022-05-16T00:00:00"/>
    <d v="2022-05-19T00:00:00"/>
    <s v="SL"/>
    <m/>
    <s v="4 SL"/>
    <n v="4"/>
    <m/>
  </r>
  <r>
    <n v="604"/>
    <x v="4"/>
    <d v="2022-07-09T00:00:00"/>
    <s v="RODRIGUEZ NARCISCO E."/>
    <s v="EEO/CITY MARKET"/>
    <x v="0"/>
    <d v="2022-07-05T00:00:00"/>
    <d v="2022-07-07T00:00:00"/>
    <s v="SL"/>
    <m/>
    <s v="3 SL"/>
    <n v="3"/>
    <m/>
  </r>
  <r>
    <n v="605"/>
    <x v="4"/>
    <d v="2022-07-13T00:00:00"/>
    <s v="ROMILLA MARIBEL P."/>
    <s v="ACCOUNTING"/>
    <x v="0"/>
    <d v="2022-07-11T00:00:00"/>
    <d v="2022-07-11T00:00:00"/>
    <s v="SL"/>
    <m/>
    <s v="1 SL"/>
    <n v="1"/>
    <m/>
  </r>
  <r>
    <n v="606"/>
    <x v="4"/>
    <d v="2022-05-20T00:00:00"/>
    <s v="PATERNO MARIA LOURDERS P."/>
    <s v="CCT"/>
    <x v="0"/>
    <d v="2022-05-26T00:00:00"/>
    <d v="2022-05-26T00:00:00"/>
    <s v="OTHER"/>
    <s v="SEC 21 EO 292 SPECIAL PRIVILEDGE"/>
    <s v="1 OTHER"/>
    <n v="1"/>
    <m/>
  </r>
  <r>
    <n v="607"/>
    <x v="4"/>
    <d v="2022-05-02T00:00:00"/>
    <s v="PATERNO MARIA LOURDERS P."/>
    <s v="CCT"/>
    <x v="0"/>
    <d v="2022-04-26T00:00:00"/>
    <d v="2022-04-28T00:00:00"/>
    <s v="SL"/>
    <m/>
    <s v="3 SL"/>
    <n v="3"/>
    <m/>
  </r>
  <r>
    <n v="608"/>
    <x v="5"/>
    <d v="2022-04-19T00:00:00"/>
    <s v="VILLARDO REY  "/>
    <s v="GSO"/>
    <x v="0"/>
    <d v="2022-04-25T00:00:00"/>
    <d v="2022-07-29T00:00:00"/>
    <s v="VL"/>
    <m/>
    <s v="70 VL"/>
    <n v="70"/>
    <m/>
  </r>
  <r>
    <n v="609"/>
    <x v="5"/>
    <d v="2022-01-28T00:00:00"/>
    <s v="JABINES MARIA SHELLY D."/>
    <s v="LIBRARY"/>
    <x v="0"/>
    <d v="2022-06-27T00:00:00"/>
    <d v="2022-06-27T00:00:00"/>
    <s v="OTHER"/>
    <s v="SEC 21 EO 292 SPECIAL PRIVILEDGE"/>
    <s v="1 OTHER"/>
    <n v="1"/>
    <m/>
  </r>
  <r>
    <n v="610"/>
    <x v="5"/>
    <d v="2022-07-08T00:00:00"/>
    <s v="GALARDE DELFIN A."/>
    <s v="CHARACTER"/>
    <x v="0"/>
    <d v="2022-07-06T00:00:00"/>
    <d v="2022-07-06T00:00:00"/>
    <s v="SL"/>
    <m/>
    <s v="1 SL"/>
    <n v="1"/>
    <m/>
  </r>
  <r>
    <n v="611"/>
    <x v="5"/>
    <d v="2022-06-29T00:00:00"/>
    <s v="GALARDE DELFIN A."/>
    <s v="CHARACTER"/>
    <x v="0"/>
    <d v="2022-06-28T00:00:00"/>
    <d v="2022-06-28T00:00:00"/>
    <s v="SL"/>
    <m/>
    <s v="1 SL"/>
    <n v="1"/>
    <m/>
  </r>
  <r>
    <n v="612"/>
    <x v="5"/>
    <d v="2022-07-04T00:00:00"/>
    <s v="FELLO VIRGILIO O."/>
    <s v="PICNIC GROVE"/>
    <x v="0"/>
    <d v="2022-06-25T00:00:00"/>
    <d v="2022-06-29T00:00:00"/>
    <s v="SL"/>
    <m/>
    <s v="3 SL"/>
    <n v="3"/>
    <m/>
  </r>
  <r>
    <n v="612"/>
    <x v="5"/>
    <d v="2022-07-04T00:00:00"/>
    <s v="FELLO VIRGILIO O."/>
    <s v="PICNIC GROVE"/>
    <x v="0"/>
    <d v="2022-07-01T00:00:00"/>
    <d v="2022-07-01T00:00:00"/>
    <s v="SL"/>
    <m/>
    <s v="1 SL"/>
    <n v="1"/>
    <m/>
  </r>
  <r>
    <n v="613"/>
    <x v="5"/>
    <d v="2022-06-28T00:00:00"/>
    <s v="DOGELIO CHRISTIAN B."/>
    <s v="LEGAL"/>
    <x v="0"/>
    <d v="2022-06-30T00:00:00"/>
    <d v="2022-07-01T00:00:00"/>
    <s v="OTHER"/>
    <s v="SEC 25 EO 292 FORCE LEAVE"/>
    <s v="2 OTHER"/>
    <n v="2"/>
    <m/>
  </r>
  <r>
    <n v="614"/>
    <x v="5"/>
    <d v="2022-06-30T00:00:00"/>
    <s v="DESIPEDA MACARIA P."/>
    <s v="TICC"/>
    <x v="0"/>
    <d v="2022-07-12T00:00:00"/>
    <d v="2022-07-14T00:00:00"/>
    <s v="OTHER"/>
    <s v="SEC 25 EO 292 FORCE LEAVE"/>
    <s v="3 OTHER"/>
    <n v="3"/>
    <m/>
  </r>
  <r>
    <n v="615"/>
    <x v="5"/>
    <d v="2022-07-11T00:00:00"/>
    <s v="DE LARA GRACE L."/>
    <s v="ONT"/>
    <x v="0"/>
    <d v="2022-07-11T00:00:00"/>
    <d v="2022-07-13T00:00:00"/>
    <s v="OTHER"/>
    <s v="SEC 21 EO 292 SPECIAL PRIVILEDGE"/>
    <s v="3 OTHER"/>
    <n v="3"/>
    <m/>
  </r>
  <r>
    <n v="616"/>
    <x v="5"/>
    <d v="2022-07-07T00:00:00"/>
    <s v="DEMATERA PEDRO B."/>
    <s v="CCR"/>
    <x v="0"/>
    <d v="2022-07-11T00:00:00"/>
    <d v="2022-07-15T00:00:00"/>
    <s v="VL"/>
    <m/>
    <s v="5 VL"/>
    <n v="5"/>
    <m/>
  </r>
  <r>
    <n v="617"/>
    <x v="5"/>
    <d v="2022-07-08T00:00:00"/>
    <s v="DERLA ARTHUR D."/>
    <s v="CENRO"/>
    <x v="0"/>
    <d v="2022-07-06T00:00:00"/>
    <d v="2022-07-07T00:00:00"/>
    <s v="SL"/>
    <m/>
    <s v="2 SL"/>
    <n v="2"/>
    <m/>
  </r>
  <r>
    <n v="618"/>
    <x v="5"/>
    <d v="2022-06-06T00:00:00"/>
    <s v="SUMAGUI FELICITAS M."/>
    <s v="CSWDO"/>
    <x v="0"/>
    <d v="2022-06-03T00:00:00"/>
    <d v="2022-06-03T00:00:00"/>
    <s v="SL"/>
    <m/>
    <s v="1 SL"/>
    <n v="1"/>
    <m/>
  </r>
  <r>
    <n v="619"/>
    <x v="5"/>
    <d v="2022-08-26T00:00:00"/>
    <s v="SUMAGUI LORENA P."/>
    <s v="BIR"/>
    <x v="0"/>
    <d v="2022-08-23T00:00:00"/>
    <d v="2022-08-23T00:00:00"/>
    <s v="SL"/>
    <m/>
    <s v="1 SL"/>
    <n v="1"/>
    <m/>
  </r>
  <r>
    <n v="619"/>
    <x v="5"/>
    <d v="2022-08-26T00:00:00"/>
    <s v="SUMAGUI LORENA P."/>
    <s v="BIR"/>
    <x v="0"/>
    <d v="2022-08-25T00:00:00"/>
    <d v="2022-08-25T00:00:00"/>
    <s v="SL"/>
    <m/>
    <s v="1 SL"/>
    <n v="1"/>
    <m/>
  </r>
  <r>
    <n v="620"/>
    <x v="5"/>
    <d v="2022-05-11T00:00:00"/>
    <s v="SUMAGUI LORENA P."/>
    <s v="BIR"/>
    <x v="0"/>
    <d v="2022-05-05T00:00:00"/>
    <d v="2022-05-05T00:00:00"/>
    <s v="SL"/>
    <m/>
    <s v="1 SL"/>
    <n v="1"/>
    <m/>
  </r>
  <r>
    <n v="621"/>
    <x v="5"/>
    <d v="2022-08-08T00:00:00"/>
    <s v="ENRIQUEZ ANABEL O."/>
    <s v="CHO"/>
    <x v="0"/>
    <d v="2022-07-29T00:00:00"/>
    <d v="2022-07-29T00:00:00"/>
    <s v="SL"/>
    <m/>
    <s v="1 SL"/>
    <n v="1"/>
    <m/>
  </r>
  <r>
    <n v="621"/>
    <x v="5"/>
    <d v="2022-08-08T00:00:00"/>
    <s v="ENRIQUEZ ANABEL O."/>
    <s v="CHO"/>
    <x v="0"/>
    <d v="2022-08-01T00:00:00"/>
    <d v="2022-08-01T00:00:00"/>
    <s v="SL"/>
    <m/>
    <s v="1 SL"/>
    <n v="1"/>
    <m/>
  </r>
  <r>
    <n v="622"/>
    <x v="5"/>
    <d v="2022-08-04T00:00:00"/>
    <s v="REYES NORALYN B."/>
    <s v="SP"/>
    <x v="1"/>
    <d v="2022-08-16T00:00:00"/>
    <d v="2022-08-16T00:00:00"/>
    <s v="OTHER"/>
    <s v="SEC 21 EO 292 SPECIAL PRIVILEDGE"/>
    <s v="1 OTHER"/>
    <n v="1"/>
    <m/>
  </r>
  <r>
    <n v="623"/>
    <x v="5"/>
    <d v="2022-07-15T00:00:00"/>
    <s v="ESTOLE JOCELYN D."/>
    <s v="CCT"/>
    <x v="0"/>
    <d v="2022-07-12T00:00:00"/>
    <d v="2022-07-14T00:00:00"/>
    <s v="SL"/>
    <m/>
    <s v="3 SL"/>
    <n v="3"/>
    <m/>
  </r>
  <r>
    <n v="624"/>
    <x v="5"/>
    <d v="2022-08-03T00:00:00"/>
    <s v="AMBAT JAIME L."/>
    <s v="VMO/SP"/>
    <x v="0"/>
    <d v="2022-08-02T00:00:00"/>
    <d v="2022-08-02T00:00:00"/>
    <s v="SL"/>
    <m/>
    <s v="1 SL"/>
    <n v="1"/>
    <m/>
  </r>
  <r>
    <n v="625"/>
    <x v="5"/>
    <d v="2022-06-29T00:00:00"/>
    <s v="LANDICHO ROSALINA B."/>
    <s v="EEO/CITY MARKET"/>
    <x v="0"/>
    <d v="2022-06-28T00:00:00"/>
    <d v="2022-06-28T00:00:00"/>
    <s v="SL"/>
    <m/>
    <s v="1 SL"/>
    <n v="1"/>
    <m/>
  </r>
  <r>
    <n v="626"/>
    <x v="5"/>
    <d v="2022-07-05T00:00:00"/>
    <s v="LABANANCIA TEDDY BOY N."/>
    <s v="SUNGAY ELEM SCH"/>
    <x v="0"/>
    <d v="2022-07-05T00:00:00"/>
    <d v="2022-07-11T00:00:00"/>
    <s v="VL"/>
    <m/>
    <s v="5 VL"/>
    <n v="5"/>
    <m/>
  </r>
  <r>
    <n v="627"/>
    <x v="5"/>
    <d v="2022-08-12T00:00:00"/>
    <s v="SARDIÑOLA REBECCA C."/>
    <s v="SP"/>
    <x v="0"/>
    <d v="2022-08-04T00:00:00"/>
    <d v="2022-08-05T00:00:00"/>
    <s v="SL"/>
    <m/>
    <s v="2 SL"/>
    <n v="2"/>
    <m/>
  </r>
  <r>
    <n v="628"/>
    <x v="5"/>
    <d v="2022-08-08T00:00:00"/>
    <s v="SARDIÑOLA REBECCA C."/>
    <s v="SP"/>
    <x v="0"/>
    <d v="2022-08-02T00:00:00"/>
    <d v="2022-08-03T00:00:00"/>
    <s v="SL"/>
    <m/>
    <s v="2 SL"/>
    <n v="2"/>
    <m/>
  </r>
  <r>
    <n v="629"/>
    <x v="6"/>
    <d v="2022-08-10T00:00:00"/>
    <s v="ALMAREZ MELENCIO M."/>
    <s v="SP"/>
    <x v="0"/>
    <m/>
    <m/>
    <s v="OTHER"/>
    <s v="TERMINAL LEAVE"/>
    <s v="0 OTHER"/>
    <n v="0"/>
    <m/>
  </r>
  <r>
    <n v="630"/>
    <x v="7"/>
    <d v="2022-09-22T00:00:00"/>
    <s v="AYCARDO PILILLA V."/>
    <s v="COA"/>
    <x v="1"/>
    <m/>
    <m/>
    <s v="OTHER"/>
    <s v="TERMINAL LEAVE"/>
    <s v="0 OTHER"/>
    <n v="0"/>
    <m/>
  </r>
  <r>
    <n v="631"/>
    <x v="8"/>
    <d v="2022-07-15T00:00:00"/>
    <s v="DIAZ CAROLINA P."/>
    <s v="SP"/>
    <x v="0"/>
    <d v="2022-07-20T00:00:00"/>
    <d v="2022-07-22T00:00:00"/>
    <s v="VL"/>
    <m/>
    <s v="3 VL"/>
    <n v="3"/>
    <m/>
  </r>
  <r>
    <n v="632"/>
    <x v="8"/>
    <d v="2022-07-28T00:00:00"/>
    <s v="DIAZ CAROLINA P."/>
    <s v="SP"/>
    <x v="0"/>
    <d v="2022-07-25T00:00:00"/>
    <d v="2022-07-27T00:00:00"/>
    <s v="SL"/>
    <m/>
    <s v="3 SL"/>
    <n v="3"/>
    <m/>
  </r>
  <r>
    <n v="633"/>
    <x v="8"/>
    <d v="2022-09-29T00:00:00"/>
    <s v="DIAZ CAROLINA P."/>
    <s v="SP"/>
    <x v="0"/>
    <d v="2022-09-28T00:00:00"/>
    <d v="2022-09-28T00:00:00"/>
    <s v="SL"/>
    <m/>
    <s v="1 SL"/>
    <n v="1"/>
    <m/>
  </r>
  <r>
    <n v="634"/>
    <x v="8"/>
    <d v="2022-08-01T00:00:00"/>
    <s v="SARDINOLA  GINABLETH J."/>
    <s v="MO"/>
    <x v="1"/>
    <d v="2022-07-28T00:00:00"/>
    <d v="2022-07-29T00:00:00"/>
    <s v="SL"/>
    <m/>
    <s v="2 SL"/>
    <n v="2"/>
    <m/>
  </r>
  <r>
    <n v="635"/>
    <x v="8"/>
    <d v="2022-08-22T00:00:00"/>
    <s v="MARINDUQUE ROWENA G."/>
    <s v="SP"/>
    <x v="0"/>
    <d v="2022-08-17T00:00:00"/>
    <d v="2022-08-17T00:00:00"/>
    <s v="SL"/>
    <m/>
    <s v="1 SL"/>
    <n v="1"/>
    <m/>
  </r>
  <r>
    <n v="636"/>
    <x v="8"/>
    <d v="2022-08-22T00:00:00"/>
    <s v="MARINDUQUE ROWENA G."/>
    <s v="SP"/>
    <x v="0"/>
    <d v="2022-08-19T00:00:00"/>
    <d v="2022-08-19T00:00:00"/>
    <s v="SL"/>
    <m/>
    <s v="1 SL"/>
    <n v="1"/>
    <m/>
  </r>
  <r>
    <n v="637"/>
    <x v="8"/>
    <d v="2022-09-05T00:00:00"/>
    <s v="MARINDUQUE ROWENA G."/>
    <s v="SP"/>
    <x v="0"/>
    <d v="2022-09-02T00:00:00"/>
    <d v="2022-09-02T00:00:00"/>
    <s v="SL"/>
    <m/>
    <s v="1 SL"/>
    <n v="1"/>
    <m/>
  </r>
  <r>
    <n v="638"/>
    <x v="8"/>
    <d v="2022-09-07T00:00:00"/>
    <s v="MAURICIO MARIZIEL M."/>
    <s v="SP"/>
    <x v="0"/>
    <d v="2022-09-05T00:00:00"/>
    <d v="2022-09-06T00:00:00"/>
    <s v="SL"/>
    <m/>
    <s v="2 SL"/>
    <n v="2"/>
    <m/>
  </r>
  <r>
    <n v="639"/>
    <x v="8"/>
    <d v="2022-08-30T00:00:00"/>
    <s v="DESINGAŃO PURIFICACION A."/>
    <s v="SP"/>
    <x v="0"/>
    <d v="2022-08-26T00:00:00"/>
    <d v="2022-08-26T00:00:00"/>
    <s v="SL"/>
    <m/>
    <s v="1 SL"/>
    <n v="1"/>
    <m/>
  </r>
  <r>
    <n v="640"/>
    <x v="8"/>
    <d v="2022-09-07T00:00:00"/>
    <s v="ABALLA JAMAICA C."/>
    <s v="TCNHS-ISHS"/>
    <x v="0"/>
    <d v="2022-09-08T00:00:00"/>
    <d v="2022-09-09T00:00:00"/>
    <s v="WITHOUTPAY"/>
    <s v="WITHOUTPAY"/>
    <s v="2 WITHOUTPAY"/>
    <n v="2"/>
    <m/>
  </r>
  <r>
    <n v="641"/>
    <x v="8"/>
    <d v="2022-07-27T00:00:00"/>
    <s v="BUTALON DIANNE H."/>
    <s v="ONT"/>
    <x v="0"/>
    <d v="2022-07-20T00:00:00"/>
    <d v="2022-07-20T00:00:00"/>
    <s v="SL"/>
    <m/>
    <s v="1 SL"/>
    <n v="1"/>
    <m/>
  </r>
  <r>
    <n v="642"/>
    <x v="8"/>
    <d v="2022-07-28T00:00:00"/>
    <s v="ANGCAYA JENNY ROSE S."/>
    <s v="CTO-LICENSE"/>
    <x v="0"/>
    <d v="2022-07-27T00:00:00"/>
    <d v="2022-07-27T00:00:00"/>
    <s v="VL"/>
    <m/>
    <s v="1 VL"/>
    <n v="1"/>
    <m/>
  </r>
  <r>
    <n v="643"/>
    <x v="8"/>
    <d v="2022-07-25T00:00:00"/>
    <s v="AMULONG GERONIMO M."/>
    <s v="EEO/CITY MARKET"/>
    <x v="0"/>
    <d v="2022-08-01T00:00:00"/>
    <d v="2022-08-04T00:00:00"/>
    <s v="VL"/>
    <m/>
    <s v="4 VL"/>
    <n v="4"/>
    <m/>
  </r>
  <r>
    <n v="643"/>
    <x v="8"/>
    <d v="2022-07-26T00:00:00"/>
    <s v="AMULONG GERONIMO M."/>
    <s v="EEO/CITY MARKET"/>
    <x v="0"/>
    <d v="2022-08-06T00:00:00"/>
    <d v="2022-08-06T00:00:00"/>
    <s v="VL"/>
    <m/>
    <s v="0 VL"/>
    <n v="0"/>
    <m/>
  </r>
  <r>
    <n v="644"/>
    <x v="8"/>
    <d v="2022-07-26T00:00:00"/>
    <s v="COSA PAOLA GRACE P."/>
    <s v="ASSESSOR"/>
    <x v="0"/>
    <d v="2022-07-25T00:00:00"/>
    <d v="2022-07-25T00:00:00"/>
    <s v="SL"/>
    <m/>
    <s v="1 SL"/>
    <n v="1"/>
    <m/>
  </r>
  <r>
    <n v="645"/>
    <x v="8"/>
    <d v="2022-07-21T00:00:00"/>
    <s v="COSA PAOLA GRACE P."/>
    <s v="ASSESSOR"/>
    <x v="0"/>
    <d v="2022-07-20T00:00:00"/>
    <d v="2022-07-20T00:00:00"/>
    <s v="SL"/>
    <m/>
    <s v="1 SL"/>
    <n v="1"/>
    <m/>
  </r>
  <r>
    <n v="646"/>
    <x v="8"/>
    <d v="2022-06-27T00:00:00"/>
    <s v="COLETO ASHLEY M."/>
    <s v="ASSESSOR"/>
    <x v="0"/>
    <d v="2022-06-24T00:00:00"/>
    <d v="2022-06-24T00:00:00"/>
    <s v="SL"/>
    <m/>
    <s v="1 SL"/>
    <n v="1"/>
    <m/>
  </r>
  <r>
    <n v="647"/>
    <x v="8"/>
    <d v="2022-06-06T00:00:00"/>
    <s v="COLETO ASHLEY M."/>
    <s v="ASSESSOR"/>
    <x v="0"/>
    <d v="2022-05-13T00:00:00"/>
    <d v="2022-05-16T00:00:00"/>
    <s v="VL"/>
    <m/>
    <s v="2 VL"/>
    <n v="2"/>
    <m/>
  </r>
  <r>
    <n v="648"/>
    <x v="8"/>
    <d v="2022-07-25T00:00:00"/>
    <s v="COLETO ASHLEY M."/>
    <s v="ASSESSOR"/>
    <x v="0"/>
    <d v="2022-07-29T00:00:00"/>
    <d v="2022-07-29T00:00:00"/>
    <s v="OTHER"/>
    <s v="BIRTHDAY LEAVE"/>
    <s v="1 OTHER"/>
    <n v="1"/>
    <m/>
  </r>
  <r>
    <n v="649"/>
    <x v="8"/>
    <d v="2022-07-28T00:00:00"/>
    <s v="GATPANDAN MICHAEL E."/>
    <s v="GSO"/>
    <x v="0"/>
    <d v="2022-07-26T00:00:00"/>
    <d v="2022-07-27T00:00:00"/>
    <s v="SL"/>
    <m/>
    <s v="2 SL"/>
    <n v="2"/>
    <m/>
  </r>
  <r>
    <n v="650"/>
    <x v="8"/>
    <d v="2022-07-28T00:00:00"/>
    <s v="DESINGAŃO PURIFICACION A."/>
    <s v="SP"/>
    <x v="0"/>
    <d v="2022-07-27T00:00:00"/>
    <d v="2022-07-27T00:00:00"/>
    <s v="SL"/>
    <m/>
    <s v="1 SL"/>
    <n v="1"/>
    <m/>
  </r>
  <r>
    <n v="651"/>
    <x v="8"/>
    <d v="2022-09-08T00:00:00"/>
    <s v="COLETO ASHLEY M."/>
    <s v="ASSESSOR"/>
    <x v="0"/>
    <d v="2022-09-06T00:00:00"/>
    <d v="2022-09-07T00:00:00"/>
    <s v="SL"/>
    <m/>
    <s v="2 SL"/>
    <n v="2"/>
    <m/>
  </r>
  <r>
    <n v="652"/>
    <x v="8"/>
    <d v="2022-09-07T00:00:00"/>
    <s v="DIMAPILIS DENNIS C."/>
    <s v="TOPS (ADMIN CSU)"/>
    <x v="1"/>
    <d v="2022-09-05T00:00:00"/>
    <d v="2022-09-06T00:00:00"/>
    <s v="SL"/>
    <m/>
    <s v="2 SL"/>
    <n v="2"/>
    <m/>
  </r>
  <r>
    <n v="653"/>
    <x v="8"/>
    <d v="2022-07-01T00:00:00"/>
    <s v="MANALO FERNANDO G."/>
    <s v="ONT"/>
    <x v="0"/>
    <d v="2022-07-18T00:00:00"/>
    <d v="2022-07-22T00:00:00"/>
    <s v="VL"/>
    <m/>
    <s v="5 VL"/>
    <n v="5"/>
    <m/>
  </r>
  <r>
    <n v="654"/>
    <x v="8"/>
    <d v="2022-08-22T00:00:00"/>
    <s v="MAGUINAO NIÑA F."/>
    <s v="ONT"/>
    <x v="0"/>
    <d v="2022-08-23T00:00:00"/>
    <d v="2022-08-26T00:00:00"/>
    <s v="OTHER"/>
    <s v="MOURNING LEAVE"/>
    <s v="4 OTHER"/>
    <n v="4"/>
    <m/>
  </r>
  <r>
    <n v="655"/>
    <x v="8"/>
    <d v="2022-08-24T00:00:00"/>
    <s v="EMELO MARY JANE T."/>
    <s v="ONT"/>
    <x v="1"/>
    <d v="2022-08-17T00:00:00"/>
    <d v="2022-08-17T00:00:00"/>
    <s v="SL"/>
    <m/>
    <s v="1 SL"/>
    <n v="1"/>
    <m/>
  </r>
  <r>
    <n v="656"/>
    <x v="8"/>
    <d v="2022-08-24T00:00:00"/>
    <s v="HAPITA MELANIE A."/>
    <s v="ONT"/>
    <x v="0"/>
    <d v="2022-08-14T00:00:00"/>
    <d v="2022-08-15T00:00:00"/>
    <s v="SL"/>
    <m/>
    <s v="1 SL"/>
    <n v="1"/>
    <m/>
  </r>
  <r>
    <n v="656"/>
    <x v="8"/>
    <d v="2022-08-24T00:00:00"/>
    <s v="HAPITA MELANIE A."/>
    <s v="ONT"/>
    <x v="0"/>
    <d v="2022-08-18T00:00:00"/>
    <d v="2022-08-19T00:00:00"/>
    <s v="SL"/>
    <m/>
    <s v="2 SL"/>
    <n v="2"/>
    <m/>
  </r>
  <r>
    <n v="657"/>
    <x v="9"/>
    <d v="2022-07-27T00:00:00"/>
    <s v="DE CASTRO  CHRISTINE JEAN D."/>
    <s v="CSWDO"/>
    <x v="0"/>
    <d v="2022-07-26T00:00:00"/>
    <d v="2022-07-26T00:00:00"/>
    <s v="SL"/>
    <m/>
    <s v="1 SL"/>
    <n v="1"/>
    <m/>
  </r>
  <r>
    <n v="658"/>
    <x v="9"/>
    <d v="2022-07-26T00:00:00"/>
    <s v="SUMAGUI LORENA P."/>
    <s v="BIR"/>
    <x v="0"/>
    <d v="2022-07-20T00:00:00"/>
    <d v="2022-07-20T00:00:00"/>
    <s v="OTHER"/>
    <s v="SEC 21 EO 292 SPECIAL PRIVILEDGE"/>
    <s v="1 OTHER"/>
    <n v="1"/>
    <m/>
  </r>
  <r>
    <n v="658"/>
    <x v="9"/>
    <d v="2022-07-26T00:00:00"/>
    <s v="SUMAGUI LORENA P."/>
    <s v="BIR"/>
    <x v="0"/>
    <d v="2022-07-28T00:00:00"/>
    <d v="2022-07-28T00:00:00"/>
    <s v="OTHER"/>
    <s v="SEC 21 EO 292 SPECIAL PRIVILEDGE"/>
    <s v="1 OTHER"/>
    <n v="1"/>
    <m/>
  </r>
  <r>
    <n v="659"/>
    <x v="9"/>
    <d v="2022-07-25T00:00:00"/>
    <s v="DILIDILI AIREEN M."/>
    <s v="TICC"/>
    <x v="0"/>
    <d v="2022-08-05T00:00:00"/>
    <d v="2022-08-05T00:00:00"/>
    <s v="VL"/>
    <m/>
    <s v="1 VL"/>
    <n v="1"/>
    <m/>
  </r>
  <r>
    <n v="660"/>
    <x v="9"/>
    <d v="2022-07-25T00:00:00"/>
    <s v="VILLANUEVA MARILYN L."/>
    <s v="TICC"/>
    <x v="0"/>
    <d v="2022-07-21T00:00:00"/>
    <d v="2022-07-22T00:00:00"/>
    <s v="SL"/>
    <m/>
    <s v="2 SL"/>
    <n v="2"/>
    <m/>
  </r>
  <r>
    <n v="661"/>
    <x v="9"/>
    <d v="2022-07-25T00:00:00"/>
    <s v="RODRIGUEZ ARNEL  "/>
    <s v="CENRO"/>
    <x v="0"/>
    <d v="2022-08-01T00:00:00"/>
    <d v="2022-08-01T00:00:00"/>
    <s v="OTHER"/>
    <s v="SEC 25 EO 292 FORCE LEAVE"/>
    <s v="1 OTHER"/>
    <n v="1"/>
    <m/>
  </r>
  <r>
    <n v="662"/>
    <x v="9"/>
    <d v="2022-07-27T00:00:00"/>
    <s v="OBINA APOLINARIO B."/>
    <s v="CENRO"/>
    <x v="0"/>
    <d v="2022-07-25T00:00:00"/>
    <d v="2022-07-26T00:00:00"/>
    <s v="SL"/>
    <m/>
    <s v="2 SL"/>
    <n v="2"/>
    <m/>
  </r>
  <r>
    <n v="663"/>
    <x v="9"/>
    <d v="2022-07-28T00:00:00"/>
    <s v="FLORES RICHARD  "/>
    <s v="CENRO"/>
    <x v="0"/>
    <d v="2022-07-26T00:00:00"/>
    <d v="2022-07-27T00:00:00"/>
    <s v="VL"/>
    <m/>
    <s v="2 VL"/>
    <n v="2"/>
    <m/>
  </r>
  <r>
    <n v="664"/>
    <x v="9"/>
    <d v="2022-07-25T00:00:00"/>
    <s v="ALBARRACIN ROLAND  "/>
    <s v="CENRO"/>
    <x v="0"/>
    <d v="2022-08-01T00:00:00"/>
    <d v="2022-08-05T00:00:00"/>
    <s v="VL"/>
    <m/>
    <s v="5 VL"/>
    <n v="5"/>
    <m/>
  </r>
  <r>
    <n v="664"/>
    <x v="9"/>
    <d v="2022-07-25T00:00:00"/>
    <s v="ALBARRACIN ROLAND  "/>
    <s v="CENRO"/>
    <x v="0"/>
    <d v="2022-08-08T00:00:00"/>
    <d v="2022-08-12T00:00:00"/>
    <s v="VL"/>
    <m/>
    <s v="5 VL"/>
    <n v="5"/>
    <m/>
  </r>
  <r>
    <n v="664"/>
    <x v="9"/>
    <d v="2022-07-26T00:00:00"/>
    <s v="ALBARRACIN ROLAND  "/>
    <s v="CENRO"/>
    <x v="0"/>
    <d v="2022-08-15T00:00:00"/>
    <d v="2022-08-18T00:00:00"/>
    <s v="VL"/>
    <m/>
    <s v="4 VL"/>
    <n v="4"/>
    <m/>
  </r>
  <r>
    <n v="665"/>
    <x v="9"/>
    <d v="2022-07-25T00:00:00"/>
    <s v="LANDICHO CHARLENE R."/>
    <s v="GSO"/>
    <x v="0"/>
    <d v="2022-07-29T00:00:00"/>
    <d v="2022-07-29T00:00:00"/>
    <s v="VL"/>
    <m/>
    <s v="1 VL"/>
    <n v="1"/>
    <m/>
  </r>
  <r>
    <n v="666"/>
    <x v="9"/>
    <d v="2022-07-27T00:00:00"/>
    <s v="TINAZA JHOANNA MARIE D."/>
    <s v="ONT"/>
    <x v="0"/>
    <d v="2022-08-10T00:00:00"/>
    <d v="2022-08-10T00:00:00"/>
    <s v="OTHER"/>
    <s v="SEC 21 EO 292 SPECIAL PRIVILEDGE"/>
    <s v="1 OTHER"/>
    <n v="1"/>
    <m/>
  </r>
  <r>
    <n v="667"/>
    <x v="9"/>
    <d v="2022-05-27T00:00:00"/>
    <s v="LARIOSA ALBERT R."/>
    <s v="GSO"/>
    <x v="0"/>
    <d v="2022-05-31T00:00:00"/>
    <d v="2022-06-30T00:00:00"/>
    <s v="WITHOUTPAY"/>
    <s v="WITHOUTPAY"/>
    <s v="23 WITHOUTPAY"/>
    <n v="23"/>
    <m/>
  </r>
  <r>
    <n v="668"/>
    <x v="9"/>
    <d v="2022-07-26T00:00:00"/>
    <s v="PARAISO MARIA LORENA D."/>
    <s v="EEO/CITY MARKET"/>
    <x v="0"/>
    <d v="2022-07-25T00:00:00"/>
    <d v="2022-07-25T00:00:00"/>
    <s v="SL"/>
    <m/>
    <s v="1 SL"/>
    <n v="1"/>
    <m/>
  </r>
  <r>
    <n v="669"/>
    <x v="9"/>
    <d v="2022-07-28T00:00:00"/>
    <s v="MARASIGAN BIENVENIDO E."/>
    <s v="GSO"/>
    <x v="0"/>
    <d v="2022-07-22T00:00:00"/>
    <d v="2022-07-22T00:00:00"/>
    <s v="SL"/>
    <m/>
    <s v="1 SL"/>
    <n v="1"/>
    <m/>
  </r>
  <r>
    <n v="669"/>
    <x v="9"/>
    <d v="2022-07-28T00:00:00"/>
    <s v="MARASIGAN BIENVENIDO E."/>
    <s v="GSO"/>
    <x v="0"/>
    <d v="2022-07-25T00:00:00"/>
    <d v="2022-07-27T00:00:00"/>
    <s v="SL"/>
    <m/>
    <s v="3 SL"/>
    <n v="3"/>
    <m/>
  </r>
  <r>
    <n v="670"/>
    <x v="9"/>
    <d v="2022-07-25T00:00:00"/>
    <s v="RODRIGUEZ NARCISCO E."/>
    <s v="EEO/CITY MARKET"/>
    <x v="0"/>
    <d v="2022-07-14T00:00:00"/>
    <d v="2022-07-14T00:00:00"/>
    <s v="SL"/>
    <m/>
    <s v="1 SL"/>
    <n v="1"/>
    <m/>
  </r>
  <r>
    <n v="671"/>
    <x v="9"/>
    <d v="2022-07-18T00:00:00"/>
    <s v="SABULAAN MARIA LEAH M."/>
    <s v="CPDO"/>
    <x v="0"/>
    <d v="2022-07-22T00:00:00"/>
    <d v="2022-07-22T00:00:00"/>
    <s v="VL"/>
    <m/>
    <s v="1 VL"/>
    <n v="1"/>
    <m/>
  </r>
  <r>
    <n v="671"/>
    <x v="9"/>
    <d v="2022-07-18T00:00:00"/>
    <s v="SABULAAN MARIA LEAH M."/>
    <s v="CPDO"/>
    <x v="0"/>
    <d v="2022-07-25T00:00:00"/>
    <d v="2022-07-25T00:00:00"/>
    <s v="VL"/>
    <m/>
    <s v="1 VL"/>
    <n v="1"/>
    <m/>
  </r>
  <r>
    <n v="672"/>
    <x v="10"/>
    <d v="2022-04-25T00:00:00"/>
    <s v="LORILLA LOIDA P."/>
    <s v="TCSNHS-ISHS"/>
    <x v="0"/>
    <d v="2022-04-18T00:00:00"/>
    <d v="2022-04-19T00:00:00"/>
    <s v="SL"/>
    <m/>
    <s v="2 SL"/>
    <n v="2"/>
    <m/>
  </r>
  <r>
    <n v="673"/>
    <x v="10"/>
    <d v="2022-08-20T00:00:00"/>
    <s v="DERLA ARTHUR D."/>
    <s v="CENRO"/>
    <x v="0"/>
    <d v="2022-08-01T00:00:00"/>
    <d v="2022-08-01T00:00:00"/>
    <s v="OTHER"/>
    <s v="SEC 21 EO 292 SPECIAL PRIVILEDGE"/>
    <s v="1 OTHER"/>
    <n v="1"/>
    <m/>
  </r>
  <r>
    <n v="674"/>
    <x v="10"/>
    <d v="2022-08-02T00:00:00"/>
    <s v="HERNANDEZ RODERICK M."/>
    <s v="EEO/CITY MARKET"/>
    <x v="0"/>
    <d v="2022-08-04T00:00:00"/>
    <d v="2022-08-04T00:00:00"/>
    <s v="VL"/>
    <m/>
    <s v="1 VL"/>
    <n v="1"/>
    <m/>
  </r>
  <r>
    <n v="674"/>
    <x v="10"/>
    <d v="2022-08-02T00:00:00"/>
    <s v="HERNANDEZ RODERICK M."/>
    <s v="EEO/CITY MARKET"/>
    <x v="0"/>
    <d v="2022-08-10T00:00:00"/>
    <d v="2022-08-11T00:00:00"/>
    <s v="VL"/>
    <m/>
    <s v="2 VL"/>
    <n v="2"/>
    <m/>
  </r>
  <r>
    <n v="675"/>
    <x v="10"/>
    <d v="2022-08-02T00:00:00"/>
    <s v="DIMAANO LEOVIGILDA A."/>
    <s v="EEO/CITY MARKET"/>
    <x v="0"/>
    <d v="2022-08-10T00:00:00"/>
    <d v="2022-08-10T00:00:00"/>
    <s v="VL"/>
    <m/>
    <s v="1 VL"/>
    <n v="1"/>
    <m/>
  </r>
  <r>
    <n v="675"/>
    <x v="10"/>
    <d v="2022-08-02T00:00:00"/>
    <s v="DIMAANO LEOVIGILDA A."/>
    <s v="EEO/CITY MARKET"/>
    <x v="0"/>
    <d v="2022-08-18T00:00:00"/>
    <d v="2022-08-19T00:00:00"/>
    <s v="VL"/>
    <m/>
    <s v="2 VL"/>
    <n v="2"/>
    <m/>
  </r>
  <r>
    <n v="676"/>
    <x v="10"/>
    <d v="2022-07-12T00:00:00"/>
    <s v="MARASIGAN BIENVENIDO E."/>
    <s v="GSO"/>
    <x v="0"/>
    <d v="2022-07-11T00:00:00"/>
    <d v="2022-07-11T00:00:00"/>
    <s v="SL"/>
    <m/>
    <s v="1 SL"/>
    <n v="1"/>
    <m/>
  </r>
  <r>
    <n v="677"/>
    <x v="10"/>
    <d v="2022-05-04T00:00:00"/>
    <s v="MARASIGAN BIENVENIDO E."/>
    <s v="GSO"/>
    <x v="0"/>
    <d v="2022-05-10T00:00:00"/>
    <d v="2022-05-31T00:00:00"/>
    <s v="WITHOUTPAY"/>
    <s v="WITHOUTPAY"/>
    <s v="16 WITHOUTPAY"/>
    <n v="16"/>
    <m/>
  </r>
  <r>
    <n v="678"/>
    <x v="10"/>
    <d v="2022-07-20T00:00:00"/>
    <s v="MARASIGAN BIENVENIDO E."/>
    <s v="GSO"/>
    <x v="0"/>
    <d v="2022-07-14T00:00:00"/>
    <d v="2022-07-15T00:00:00"/>
    <s v="WITHOUTPAY"/>
    <s v="WITHOUTPAY"/>
    <s v="2 WITHOUTPAY"/>
    <n v="2"/>
    <m/>
  </r>
  <r>
    <n v="678"/>
    <x v="10"/>
    <d v="2022-07-20T00:00:00"/>
    <s v="MARASIGAN BIENVENIDO E."/>
    <s v="GSO"/>
    <x v="0"/>
    <d v="2022-07-18T00:00:00"/>
    <d v="2022-07-19T00:00:00"/>
    <s v="WITHOUTPAY"/>
    <s v="WITHOUTPAY "/>
    <s v="2 WITHOUTPAY"/>
    <n v="2"/>
    <m/>
  </r>
  <r>
    <n v="679"/>
    <x v="10"/>
    <d v="2022-08-09T00:00:00"/>
    <s v="ANGCAYA JENNY ROSE S."/>
    <s v="CTO-LICENSE"/>
    <x v="0"/>
    <d v="2022-08-08T00:00:00"/>
    <d v="2022-08-08T00:00:00"/>
    <s v="OTHER"/>
    <s v="SEC 21 EO 292 SPECIAL PRIVILEDGE"/>
    <s v="1 OTHER"/>
    <n v="1"/>
    <m/>
  </r>
  <r>
    <n v="680"/>
    <x v="10"/>
    <d v="2022-04-19T00:00:00"/>
    <s v="MARASIGAN BIENVENIDO E."/>
    <s v="GSO"/>
    <x v="0"/>
    <d v="2022-04-26T00:00:00"/>
    <d v="2022-04-29T00:00:00"/>
    <s v="WITHOUTPAY"/>
    <s v="WITHOUTPAY"/>
    <s v="4 WITHOUTPAY"/>
    <n v="4"/>
    <m/>
  </r>
  <r>
    <n v="680"/>
    <x v="10"/>
    <d v="2022-04-19T00:00:00"/>
    <s v="MARASIGAN BIENVENIDO E."/>
    <s v="GSO"/>
    <x v="0"/>
    <d v="2022-05-02T00:00:00"/>
    <d v="2022-05-06T00:00:00"/>
    <s v="WITHOUTPAY"/>
    <s v="WITHOUTPAY"/>
    <s v="5 WITHOUTPAY"/>
    <n v="5"/>
    <m/>
  </r>
  <r>
    <n v="681"/>
    <x v="10"/>
    <d v="2022-08-08T00:00:00"/>
    <s v="TIBAYAN EUFEMIA O."/>
    <s v="CHO"/>
    <x v="0"/>
    <d v="2022-08-01T00:00:00"/>
    <d v="2022-08-03T00:00:00"/>
    <s v="SL"/>
    <m/>
    <s v="3 SL"/>
    <n v="3"/>
    <m/>
  </r>
  <r>
    <n v="681"/>
    <x v="10"/>
    <d v="2022-08-08T00:00:00"/>
    <s v="TIBAYAN EUFEMIA O."/>
    <s v="CHO"/>
    <x v="0"/>
    <d v="2022-08-05T00:00:00"/>
    <d v="2022-08-05T00:00:00"/>
    <s v="OTHER"/>
    <s v="BIRTHDAY LEAVE"/>
    <s v="1 OTHER"/>
    <n v="1"/>
    <m/>
  </r>
  <r>
    <n v="682"/>
    <x v="10"/>
    <d v="2022-08-03T00:00:00"/>
    <s v="DEL MUNDO JONASA B."/>
    <s v="CHO"/>
    <x v="0"/>
    <d v="2022-08-03T00:00:00"/>
    <d v="2022-08-03T00:00:00"/>
    <s v="SL"/>
    <m/>
    <s v="1 SL"/>
    <n v="1"/>
    <m/>
  </r>
  <r>
    <n v="683"/>
    <x v="10"/>
    <d v="2022-05-04T00:00:00"/>
    <s v="MERCARDO RENGIE M."/>
    <s v="LCR"/>
    <x v="0"/>
    <d v="2022-05-02T00:00:00"/>
    <d v="2022-05-02T00:00:00"/>
    <s v="SL"/>
    <m/>
    <s v="1 SL"/>
    <n v="1"/>
    <m/>
  </r>
  <r>
    <n v="684"/>
    <x v="10"/>
    <d v="2022-06-07T00:00:00"/>
    <s v="MERCARDO RENGIE M."/>
    <s v="LCR"/>
    <x v="0"/>
    <d v="2022-06-06T00:00:00"/>
    <d v="2022-06-06T00:00:00"/>
    <s v="SL"/>
    <m/>
    <s v="1 SL"/>
    <n v="1"/>
    <m/>
  </r>
  <r>
    <n v="685"/>
    <x v="10"/>
    <d v="2022-05-19T00:00:00"/>
    <s v="MERCADO ARLENNIE D."/>
    <s v="BPLO"/>
    <x v="0"/>
    <d v="2022-05-18T00:00:00"/>
    <d v="2022-05-18T00:00:00"/>
    <s v="SL"/>
    <m/>
    <s v="1 SL"/>
    <n v="1"/>
    <m/>
  </r>
  <r>
    <n v="686"/>
    <x v="10"/>
    <d v="2022-08-01T00:00:00"/>
    <s v="MERCADO ARLENNIE D."/>
    <s v="BPLO"/>
    <x v="0"/>
    <d v="2022-08-08T00:00:00"/>
    <d v="2022-08-08T00:00:00"/>
    <s v="OTHER"/>
    <s v="SEC 21 EO 292 SPECIAL PRIVILEDGE"/>
    <s v="1 OTHER"/>
    <n v="1"/>
    <m/>
  </r>
  <r>
    <n v="687"/>
    <x v="10"/>
    <d v="2022-05-11T00:00:00"/>
    <s v="MARASIGAN CHRISTIAN M."/>
    <s v="MO"/>
    <x v="0"/>
    <d v="2022-05-16T00:00:00"/>
    <d v="2022-05-16T00:00:00"/>
    <s v="OTHER"/>
    <s v="SEC 25 EO 292 FORCE LEAVE"/>
    <s v="1 OTHER"/>
    <n v="1"/>
    <m/>
  </r>
  <r>
    <n v="688"/>
    <x v="10"/>
    <d v="2022-08-01T00:00:00"/>
    <s v="MARASIGAN CHRISTIAN M."/>
    <s v="MO"/>
    <x v="0"/>
    <d v="2022-07-28T00:00:00"/>
    <d v="2022-07-29T00:00:00"/>
    <s v="SL"/>
    <m/>
    <s v="2 SL"/>
    <n v="2"/>
    <m/>
  </r>
  <r>
    <n v="689"/>
    <x v="10"/>
    <d v="2022-09-20T00:00:00"/>
    <s v="MARASIGAN BIENVENIDO E."/>
    <s v="GSO"/>
    <x v="0"/>
    <d v="2022-09-19T00:00:00"/>
    <d v="2022-09-19T00:00:00"/>
    <s v="SL"/>
    <m/>
    <s v="1 SL"/>
    <n v="1"/>
    <m/>
  </r>
  <r>
    <n v="690"/>
    <x v="10"/>
    <d v="2022-08-22T00:00:00"/>
    <s v="MARASIGAN BIENVENIDO E."/>
    <s v="GSO"/>
    <x v="0"/>
    <d v="2022-09-12T00:00:00"/>
    <d v="2022-09-16T00:00:00"/>
    <s v="VL"/>
    <m/>
    <s v="5 VL"/>
    <n v="5"/>
    <m/>
  </r>
  <r>
    <n v="691"/>
    <x v="10"/>
    <d v="2022-10-07T00:00:00"/>
    <s v="GARCIA JOAN B."/>
    <s v="ONT"/>
    <x v="0"/>
    <d v="2022-10-26T00:00:00"/>
    <d v="2022-10-28T00:00:00"/>
    <s v="OTHER"/>
    <s v="SEC 25 EO 292 FORCE LEAVE"/>
    <s v="3 OTHER"/>
    <n v="3"/>
    <m/>
  </r>
  <r>
    <n v="692"/>
    <x v="10"/>
    <d v="2022-10-07T00:00:00"/>
    <s v="GARCIA JOAN B."/>
    <s v="ONT"/>
    <x v="0"/>
    <d v="2022-10-21T00:00:00"/>
    <d v="2022-10-21T00:00:00"/>
    <s v="OTHER"/>
    <s v="SEC 21 EO 292 SPECIAL PRIVILEDGE"/>
    <s v="1 OTHER"/>
    <n v="1"/>
    <m/>
  </r>
  <r>
    <n v="693"/>
    <x v="10"/>
    <d v="2022-10-10T00:00:00"/>
    <s v="PEJI NARCISO V."/>
    <s v="TCIS"/>
    <x v="2"/>
    <d v="2022-10-13T00:00:00"/>
    <d v="2022-10-14T00:00:00"/>
    <s v="WITHOUTPAY"/>
    <s v="SL"/>
    <s v="2 WITHOUTPAY"/>
    <n v="2"/>
    <m/>
  </r>
  <r>
    <n v="693"/>
    <x v="10"/>
    <d v="2022-10-10T00:00:00"/>
    <s v="PEJI NARCISO V."/>
    <s v="TCIS"/>
    <x v="2"/>
    <d v="2022-10-17T00:00:00"/>
    <d v="2022-10-21T00:00:00"/>
    <s v="WITHOUTPAY"/>
    <s v="SL"/>
    <s v="5 WITHOUTPAY"/>
    <n v="5"/>
    <m/>
  </r>
  <r>
    <n v="693"/>
    <x v="10"/>
    <d v="2022-10-10T00:00:00"/>
    <s v="PEJI NARCISO V."/>
    <s v="TCIS"/>
    <x v="2"/>
    <d v="2022-10-24T00:00:00"/>
    <d v="2022-10-28T00:00:00"/>
    <s v="WITHOUTPAY"/>
    <s v="SL"/>
    <s v="5 WITHOUTPAY"/>
    <n v="5"/>
    <m/>
  </r>
  <r>
    <n v="693"/>
    <x v="10"/>
    <d v="2022-10-10T00:00:00"/>
    <s v="PEJI NARCISO V."/>
    <s v="TCIS"/>
    <x v="2"/>
    <d v="2022-10-31T00:00:00"/>
    <d v="2022-10-31T00:00:00"/>
    <s v="WITHOUTPAY"/>
    <s v="SL"/>
    <s v="1 WITHOUTPAY"/>
    <n v="1"/>
    <m/>
  </r>
  <r>
    <n v="694"/>
    <x v="11"/>
    <d v="2022-09-23T00:00:00"/>
    <s v="RODRIGUEZ JERALD  "/>
    <s v="CENRO"/>
    <x v="0"/>
    <d v="2022-09-21T00:00:00"/>
    <d v="2022-09-22T00:00:00"/>
    <s v="SL"/>
    <m/>
    <s v="2 SL"/>
    <n v="2"/>
    <m/>
  </r>
  <r>
    <n v="695"/>
    <x v="11"/>
    <d v="2022-08-31T00:00:00"/>
    <s v="AMBION HERSHEY D."/>
    <s v="CHO"/>
    <x v="0"/>
    <d v="2022-09-08T00:00:00"/>
    <d v="2022-09-08T00:00:00"/>
    <s v="VL"/>
    <m/>
    <s v="1 VL"/>
    <n v="1"/>
    <m/>
  </r>
  <r>
    <n v="696"/>
    <x v="11"/>
    <d v="2022-09-27T00:00:00"/>
    <s v="CONTRERAS SARAH JANE P."/>
    <s v="TCNHS-ISHS"/>
    <x v="0"/>
    <d v="2022-09-07T00:00:00"/>
    <d v="2022-09-07T00:00:00"/>
    <s v="VL"/>
    <m/>
    <s v="1 VL"/>
    <n v="1"/>
    <m/>
  </r>
  <r>
    <n v="697"/>
    <x v="11"/>
    <d v="2022-08-01T00:00:00"/>
    <s v="ESTIEBER ARISTOTLE B."/>
    <s v="CENRO"/>
    <x v="0"/>
    <d v="2022-07-28T00:00:00"/>
    <d v="2022-07-29T00:00:00"/>
    <s v="SL"/>
    <m/>
    <s v="2 SL"/>
    <n v="2"/>
    <m/>
  </r>
  <r>
    <n v="698"/>
    <x v="11"/>
    <d v="2022-08-04T00:00:00"/>
    <s v="DE CASTRO  CHRISTINE JEAN D."/>
    <s v="CSWDO"/>
    <x v="0"/>
    <d v="2022-08-10T00:00:00"/>
    <d v="2022-08-10T00:00:00"/>
    <s v="OTHER"/>
    <s v="SEC 21 EO 292 SPECIAL PRIVILEDGE"/>
    <s v="1 OTHER"/>
    <n v="1"/>
    <m/>
  </r>
  <r>
    <n v="699"/>
    <x v="11"/>
    <d v="2022-08-04T00:00:00"/>
    <s v="ZAFRA REYNANTE B."/>
    <s v="TICC"/>
    <x v="0"/>
    <d v="2022-07-21T00:00:00"/>
    <d v="2022-07-22T00:00:00"/>
    <s v="SL"/>
    <m/>
    <s v="2 SL"/>
    <n v="2"/>
    <m/>
  </r>
  <r>
    <n v="699"/>
    <x v="11"/>
    <d v="2022-08-04T00:00:00"/>
    <s v="ZAFRA REYNANTE B."/>
    <s v="TICC"/>
    <x v="0"/>
    <d v="2022-07-24T00:00:00"/>
    <d v="2022-07-24T00:00:00"/>
    <s v="SL"/>
    <m/>
    <s v="0 SL"/>
    <n v="0"/>
    <m/>
  </r>
  <r>
    <n v="700"/>
    <x v="11"/>
    <d v="2022-08-04T00:00:00"/>
    <s v="VILLANUEVA RICHELLE A."/>
    <s v="TICC"/>
    <x v="0"/>
    <d v="2022-08-10T00:00:00"/>
    <d v="2022-08-10T00:00:00"/>
    <s v="OTHER"/>
    <s v="SEC 21 EO 292 SPECIAL PRIVILEDGE"/>
    <s v="1 OTHER"/>
    <n v="1"/>
    <m/>
  </r>
  <r>
    <n v="701"/>
    <x v="11"/>
    <d v="2022-08-03T00:00:00"/>
    <s v="ANGCAYA IRENE V."/>
    <s v="TICC"/>
    <x v="0"/>
    <d v="2022-07-29T00:00:00"/>
    <d v="2022-07-29T00:00:00"/>
    <s v="OTHER"/>
    <s v="SEC 21 EO 292 SPECIAL PRIVILEDGE"/>
    <s v="1 OTHER"/>
    <n v="1"/>
    <m/>
  </r>
  <r>
    <n v="702"/>
    <x v="11"/>
    <d v="2022-08-03T00:00:00"/>
    <s v="ANGCAYA IRENE V."/>
    <s v="TICC"/>
    <x v="0"/>
    <d v="2022-08-01T00:00:00"/>
    <d v="2022-08-01T00:00:00"/>
    <s v="SL"/>
    <m/>
    <s v="1 SL"/>
    <n v="1"/>
    <m/>
  </r>
  <r>
    <n v="703"/>
    <x v="11"/>
    <d v="2022-08-01T00:00:00"/>
    <s v="PANGANIBAN CAROLINA L."/>
    <s v="TICC"/>
    <x v="0"/>
    <d v="2022-07-31T00:00:00"/>
    <d v="2022-07-31T00:00:00"/>
    <s v="SL"/>
    <m/>
    <s v="0 SL"/>
    <n v="0"/>
    <m/>
  </r>
  <r>
    <n v="704"/>
    <x v="11"/>
    <d v="2022-08-01T00:00:00"/>
    <s v="PUNZALAN LUCIANA A."/>
    <s v="TCNHS"/>
    <x v="0"/>
    <d v="2022-07-25T00:00:00"/>
    <d v="2022-07-27T00:00:00"/>
    <s v="SL"/>
    <m/>
    <s v="3 SL"/>
    <n v="3"/>
    <m/>
  </r>
  <r>
    <n v="705"/>
    <x v="11"/>
    <d v="2022-07-27T00:00:00"/>
    <s v="LORILLA LOIDA P."/>
    <s v="TCSNHS-ISHS"/>
    <x v="0"/>
    <d v="2022-07-25T00:00:00"/>
    <d v="2022-07-27T00:00:00"/>
    <s v="OTHER"/>
    <s v="BIRTHDAY LEAVE"/>
    <s v="3 OTHER"/>
    <n v="3"/>
    <m/>
  </r>
  <r>
    <n v="706"/>
    <x v="11"/>
    <d v="2022-08-01T00:00:00"/>
    <s v="DISEPEDA MACARIA P."/>
    <s v="TICC"/>
    <x v="0"/>
    <d v="2022-07-28T00:00:00"/>
    <d v="2022-07-28T00:00:00"/>
    <s v="SL"/>
    <m/>
    <s v="1 SL"/>
    <n v="1"/>
    <m/>
  </r>
  <r>
    <n v="706"/>
    <x v="11"/>
    <d v="2022-08-01T00:00:00"/>
    <s v="DISEPEDA MACARIA P."/>
    <s v="TICC"/>
    <x v="0"/>
    <d v="2022-07-30T00:00:00"/>
    <d v="2022-07-30T00:00:00"/>
    <s v="SL"/>
    <m/>
    <s v="0 SL"/>
    <n v="0"/>
    <m/>
  </r>
  <r>
    <n v="707"/>
    <x v="11"/>
    <d v="2022-08-01T00:00:00"/>
    <s v="MERJILLA JEANETTE B."/>
    <s v="TICC"/>
    <x v="0"/>
    <d v="2022-07-27T00:00:00"/>
    <d v="2022-07-27T00:00:00"/>
    <s v="SL"/>
    <m/>
    <s v="1 SL"/>
    <n v="1"/>
    <m/>
  </r>
  <r>
    <n v="708"/>
    <x v="11"/>
    <d v="2022-08-01T00:00:00"/>
    <s v="GUTIERREZ RENCELLE LALAINE A."/>
    <s v="MO"/>
    <x v="0"/>
    <d v="2022-07-28T00:00:00"/>
    <d v="2022-07-29T00:00:00"/>
    <s v="SL"/>
    <m/>
    <s v="2 SL"/>
    <n v="2"/>
    <m/>
  </r>
  <r>
    <n v="709"/>
    <x v="11"/>
    <d v="2022-08-01T00:00:00"/>
    <s v="PEJI REGINE B."/>
    <s v="MO"/>
    <x v="0"/>
    <d v="2022-07-25T00:00:00"/>
    <d v="2022-07-25T00:00:00"/>
    <s v="VL"/>
    <m/>
    <s v="1 VL"/>
    <n v="1"/>
    <m/>
  </r>
  <r>
    <n v="710"/>
    <x v="11"/>
    <d v="2022-08-01T00:00:00"/>
    <s v="PEJI REGINE B."/>
    <s v="MO"/>
    <x v="0"/>
    <d v="2022-07-28T00:00:00"/>
    <d v="2022-07-29T00:00:00"/>
    <s v="SL"/>
    <m/>
    <s v="2 SL"/>
    <n v="2"/>
    <m/>
  </r>
  <r>
    <n v="711"/>
    <x v="11"/>
    <d v="2022-08-02T00:00:00"/>
    <s v="PAGLINAWAN JESSIE M."/>
    <s v="CENRO"/>
    <x v="0"/>
    <d v="2022-07-28T00:00:00"/>
    <d v="2022-07-28T00:00:00"/>
    <s v="SL"/>
    <m/>
    <s v="1 SL"/>
    <n v="1"/>
    <m/>
  </r>
  <r>
    <n v="712"/>
    <x v="11"/>
    <d v="2022-07-29T00:00:00"/>
    <s v="COSA PAOLA GRACE P."/>
    <s v="ASSESSOR"/>
    <x v="0"/>
    <d v="2022-08-05T00:00:00"/>
    <d v="2022-08-05T00:00:00"/>
    <s v="VL"/>
    <m/>
    <s v="1 VL"/>
    <n v="1"/>
    <m/>
  </r>
  <r>
    <n v="713"/>
    <x v="11"/>
    <d v="2022-07-28T00:00:00"/>
    <s v="DILIDILI AIREEN M."/>
    <s v="TICC"/>
    <x v="0"/>
    <d v="2022-07-27T00:00:00"/>
    <d v="2022-07-27T00:00:00"/>
    <s v="SL"/>
    <m/>
    <s v="1 SL"/>
    <n v="1"/>
    <m/>
  </r>
  <r>
    <n v="714"/>
    <x v="11"/>
    <d v="2022-08-03T00:00:00"/>
    <s v="GATPANDAN MICHAEL E."/>
    <s v="GSO"/>
    <x v="0"/>
    <d v="2022-08-02T00:00:00"/>
    <d v="2022-08-02T00:00:00"/>
    <s v="SL"/>
    <m/>
    <s v="1 SL"/>
    <n v="1"/>
    <m/>
  </r>
  <r>
    <n v="715"/>
    <x v="11"/>
    <d v="2022-05-24T00:00:00"/>
    <s v="NATANAUAN MARY JANE G."/>
    <s v="PICNIC GROVE"/>
    <x v="0"/>
    <d v="2022-05-21T00:00:00"/>
    <d v="2022-05-23T00:00:00"/>
    <s v="SL"/>
    <m/>
    <s v="1 SL"/>
    <n v="1"/>
    <m/>
  </r>
  <r>
    <n v="716"/>
    <x v="11"/>
    <d v="2022-08-01T00:00:00"/>
    <s v="GUEVARRA ROLANDO  "/>
    <s v="CENRO"/>
    <x v="0"/>
    <d v="2022-08-08T00:00:00"/>
    <d v="2022-08-10T00:00:00"/>
    <s v="OTHER"/>
    <s v="SEC 25 EO 292 FORCE LEAVE"/>
    <s v="3 OTHER"/>
    <n v="3"/>
    <m/>
  </r>
  <r>
    <n v="717"/>
    <x v="11"/>
    <d v="2022-08-01T00:00:00"/>
    <s v="GONZALES CHRISTI NERISSE E."/>
    <s v="CEO"/>
    <x v="0"/>
    <d v="2022-07-29T00:00:00"/>
    <d v="2022-07-29T00:00:00"/>
    <s v="SL"/>
    <m/>
    <s v="1 SL"/>
    <n v="1"/>
    <m/>
  </r>
  <r>
    <n v="718"/>
    <x v="11"/>
    <d v="2022-08-04T00:00:00"/>
    <s v="GONZALES MARY JANE D."/>
    <s v="CSWDO"/>
    <x v="0"/>
    <d v="2022-07-29T00:00:00"/>
    <d v="2022-07-29T00:00:00"/>
    <s v="SL"/>
    <m/>
    <s v="1 SL"/>
    <n v="1"/>
    <m/>
  </r>
  <r>
    <n v="718"/>
    <x v="11"/>
    <d v="2022-08-04T00:00:00"/>
    <s v="GONZALES MARY JANE D."/>
    <s v="CSWDO"/>
    <x v="0"/>
    <d v="2022-08-01T00:00:00"/>
    <d v="2022-08-03T00:00:00"/>
    <s v="SL"/>
    <m/>
    <s v="3 SL"/>
    <n v="3"/>
    <m/>
  </r>
  <r>
    <n v="719"/>
    <x v="11"/>
    <d v="2022-08-17T00:00:00"/>
    <s v="GONZALES MARY JANE D."/>
    <s v="CSWDO"/>
    <x v="0"/>
    <d v="2022-08-12T00:00:00"/>
    <d v="2022-08-12T00:00:00"/>
    <s v="SL"/>
    <m/>
    <s v="1 SL"/>
    <n v="1"/>
    <m/>
  </r>
  <r>
    <n v="719"/>
    <x v="11"/>
    <d v="2022-08-17T00:00:00"/>
    <s v="GONZALES MARY JANE D."/>
    <s v="CSWDO"/>
    <x v="0"/>
    <d v="2022-08-15T00:00:00"/>
    <d v="2022-08-16T00:00:00"/>
    <s v="SL"/>
    <m/>
    <s v="2 SL"/>
    <n v="2"/>
    <m/>
  </r>
  <r>
    <n v="720"/>
    <x v="11"/>
    <d v="2022-07-25T00:00:00"/>
    <s v="HERNANDEZ RODERICK M."/>
    <s v="EEO/CITY MARKET"/>
    <x v="0"/>
    <d v="2022-07-14T00:00:00"/>
    <d v="2022-07-14T00:00:00"/>
    <s v="SL"/>
    <m/>
    <s v="1 SL"/>
    <n v="1"/>
    <m/>
  </r>
  <r>
    <n v="720"/>
    <x v="11"/>
    <d v="2022-07-25T00:00:00"/>
    <s v="HERNANDEZ RODERICK M."/>
    <s v="EEO/CITY MARKET"/>
    <x v="0"/>
    <d v="2022-07-16T00:00:00"/>
    <d v="2022-07-16T00:00:00"/>
    <s v="SL"/>
    <m/>
    <s v="0 SL"/>
    <n v="0"/>
    <m/>
  </r>
  <r>
    <n v="720"/>
    <x v="11"/>
    <d v="2022-07-25T00:00:00"/>
    <s v="HERNANDEZ RODERICK M."/>
    <s v="EEO/CITY MARKET"/>
    <x v="0"/>
    <d v="2022-07-18T00:00:00"/>
    <d v="2022-07-21T00:00:00"/>
    <s v="SL"/>
    <m/>
    <s v="4 SL"/>
    <n v="4"/>
    <m/>
  </r>
  <r>
    <n v="720"/>
    <x v="11"/>
    <d v="2022-07-25T00:00:00"/>
    <s v="HERNANDEZ RODERICK M."/>
    <s v="EEO/CITY MARKET"/>
    <x v="0"/>
    <d v="2022-07-27T00:00:00"/>
    <d v="2022-07-28T00:00:00"/>
    <s v="SL"/>
    <m/>
    <s v="2 SL"/>
    <n v="2"/>
    <m/>
  </r>
  <r>
    <n v="721"/>
    <x v="11"/>
    <d v="2022-07-14T00:00:00"/>
    <s v="LORILLA LOIDA P."/>
    <s v="TCSNHS-ISHS"/>
    <x v="0"/>
    <d v="2022-07-11T00:00:00"/>
    <d v="2022-07-13T00:00:00"/>
    <s v="SL"/>
    <m/>
    <s v="3 SL"/>
    <n v="3"/>
    <m/>
  </r>
  <r>
    <n v="722"/>
    <x v="11"/>
    <d v="2022-07-08T00:00:00"/>
    <s v="LANDICHO ROSALINA B."/>
    <s v="EEO/CITY MARKET"/>
    <x v="0"/>
    <d v="2022-07-04T00:00:00"/>
    <d v="2022-07-06T00:00:00"/>
    <s v="SL"/>
    <m/>
    <s v="3 SL"/>
    <n v="3"/>
    <m/>
  </r>
  <r>
    <n v="723"/>
    <x v="11"/>
    <d v="2022-05-31T00:00:00"/>
    <s v="LUNA LALAINE D."/>
    <s v="TCIS"/>
    <x v="2"/>
    <d v="2022-05-30T00:00:00"/>
    <d v="2022-05-30T00:00:00"/>
    <s v="SL"/>
    <m/>
    <s v="1 SL"/>
    <n v="1"/>
    <m/>
  </r>
  <r>
    <n v="724"/>
    <x v="11"/>
    <d v="2022-05-25T00:00:00"/>
    <s v="LANDICHO CHARLENE R."/>
    <s v="GSO"/>
    <x v="0"/>
    <d v="2022-05-24T00:00:00"/>
    <d v="2022-05-24T00:00:00"/>
    <s v="OTHER"/>
    <s v="DOMESTIC EMERGENCY"/>
    <s v="1 OTHER"/>
    <n v="1"/>
    <m/>
  </r>
  <r>
    <n v="725"/>
    <x v="11"/>
    <d v="2022-08-02T00:00:00"/>
    <s v="OCAMPO NOVELYN U."/>
    <s v="CSWDO"/>
    <x v="0"/>
    <d v="2022-08-01T00:00:00"/>
    <d v="2022-08-01T00:00:00"/>
    <s v="SL"/>
    <m/>
    <s v="1 SL"/>
    <n v="1"/>
    <m/>
  </r>
  <r>
    <n v="726"/>
    <x v="11"/>
    <d v="2022-05-04T00:00:00"/>
    <s v="VILLANUEVA DAVE RONILLO V."/>
    <s v="CEO"/>
    <x v="0"/>
    <d v="2022-05-04T00:00:00"/>
    <d v="2022-05-06T00:00:00"/>
    <s v="Paternity"/>
    <m/>
    <s v="3 Paternity"/>
    <n v="3"/>
    <m/>
  </r>
  <r>
    <n v="726"/>
    <x v="11"/>
    <d v="2022-05-04T00:00:00"/>
    <s v="VILLANUEVA DAVE RONILLO V."/>
    <s v="CEO"/>
    <x v="0"/>
    <d v="2022-05-10T00:00:00"/>
    <d v="2022-05-13T00:00:00"/>
    <s v="Paternity"/>
    <m/>
    <s v="4 Paternity"/>
    <n v="4"/>
    <m/>
  </r>
  <r>
    <n v="727"/>
    <x v="11"/>
    <d v="2022-06-01T00:00:00"/>
    <s v="VILLANUEVA DAVE RONILLO V."/>
    <s v="CEO"/>
    <x v="0"/>
    <d v="2022-06-09T00:00:00"/>
    <d v="2022-06-09T00:00:00"/>
    <s v="OTHER"/>
    <s v="SEC 21 EO 292 SPECIAL PRIVILEDGE"/>
    <s v="1 OTHER"/>
    <n v="1"/>
    <m/>
  </r>
  <r>
    <n v="728"/>
    <x v="11"/>
    <d v="2022-10-11T00:00:00"/>
    <s v="GONZALES MARIO O."/>
    <s v="GSO"/>
    <x v="0"/>
    <d v="2022-10-06T00:00:00"/>
    <d v="2022-10-07T00:00:00"/>
    <s v="SL"/>
    <m/>
    <s v="2 SL"/>
    <n v="2"/>
    <m/>
  </r>
  <r>
    <n v="729"/>
    <x v="11"/>
    <d v="2022-10-10T00:00:00"/>
    <s v="MARASIGAN BIENVENIDO E."/>
    <s v="GSO"/>
    <x v="0"/>
    <d v="2022-10-04T00:00:00"/>
    <d v="2022-10-07T00:00:00"/>
    <s v="SL"/>
    <m/>
    <s v="4 SL"/>
    <n v="4"/>
    <m/>
  </r>
  <r>
    <n v="730"/>
    <x v="11"/>
    <d v="2022-09-12T00:00:00"/>
    <s v="ABELA IMELDA C."/>
    <s v="ACCOUNTING"/>
    <x v="0"/>
    <d v="2022-09-07T00:00:00"/>
    <d v="2022-09-07T00:00:00"/>
    <s v="SL"/>
    <m/>
    <s v="1 SL"/>
    <n v="1"/>
    <m/>
  </r>
  <r>
    <n v="731"/>
    <x v="11"/>
    <d v="2022-10-16T00:00:00"/>
    <s v="VILLANUEVA ISMAEL D."/>
    <s v="CHO"/>
    <x v="0"/>
    <d v="2022-08-11T00:00:00"/>
    <d v="2022-08-11T00:00:00"/>
    <s v="SL"/>
    <m/>
    <s v="1 SL"/>
    <n v="1"/>
    <m/>
  </r>
  <r>
    <n v="732"/>
    <x v="11"/>
    <d v="2022-08-12T00:00:00"/>
    <s v="DERLA APOLONIO JR D."/>
    <s v="CENRO"/>
    <x v="0"/>
    <d v="2022-08-09T00:00:00"/>
    <d v="2022-08-09T00:00:00"/>
    <s v="SL"/>
    <m/>
    <s v="1 SL"/>
    <n v="1"/>
    <m/>
  </r>
  <r>
    <n v="733"/>
    <x v="11"/>
    <d v="2022-08-12T00:00:00"/>
    <s v="COSME CORAZON O."/>
    <s v="TCIS"/>
    <x v="0"/>
    <d v="2022-08-15T00:00:00"/>
    <d v="2022-08-15T00:00:00"/>
    <s v="VL"/>
    <m/>
    <s v="1 VL"/>
    <n v="1"/>
    <m/>
  </r>
  <r>
    <n v="734"/>
    <x v="11"/>
    <d v="2022-08-04T00:00:00"/>
    <s v="SUMAGUI FELICITAS M."/>
    <s v="CSWDO"/>
    <x v="0"/>
    <d v="2022-08-09T00:00:00"/>
    <d v="2022-08-09T00:00:00"/>
    <s v="OTHER"/>
    <s v="SEC 21 EO 292 SPECIAL PRIVILEDGE"/>
    <s v="1 OTHER"/>
    <n v="1"/>
    <m/>
  </r>
  <r>
    <n v="735"/>
    <x v="11"/>
    <d v="2022-06-03T00:00:00"/>
    <s v="PEJI REGINE B."/>
    <s v="MO"/>
    <x v="0"/>
    <d v="2022-06-08T00:00:00"/>
    <d v="2022-06-08T00:00:00"/>
    <s v="OTHER"/>
    <s v="SEC 21 EO 292 SPECIAL PRIVILEDGE"/>
    <s v="1 OTHER"/>
    <n v="1"/>
    <m/>
  </r>
  <r>
    <n v="736"/>
    <x v="11"/>
    <d v="2022-09-16T00:00:00"/>
    <s v="OPO CONEY V."/>
    <s v="HOUSING"/>
    <x v="0"/>
    <d v="2022-09-13T00:00:00"/>
    <d v="2022-09-15T00:00:00"/>
    <s v="SL"/>
    <m/>
    <s v="3 SL"/>
    <n v="3"/>
    <m/>
  </r>
  <r>
    <n v="737"/>
    <x v="11"/>
    <d v="2022-09-02T00:00:00"/>
    <s v="DE GUIA MARIVIC B."/>
    <s v="TICC"/>
    <x v="2"/>
    <d v="2022-09-01T00:00:00"/>
    <d v="2022-09-01T00:00:00"/>
    <s v="WITHOUTPAY"/>
    <s v="WITHOUTPAY"/>
    <s v="1 WITHOUTPAY"/>
    <n v="1"/>
    <m/>
  </r>
  <r>
    <n v="738"/>
    <x v="11"/>
    <d v="2022-09-02T00:00:00"/>
    <s v="MELADO LEONILA JR P."/>
    <s v="TICC"/>
    <x v="2"/>
    <d v="2022-09-05T00:00:00"/>
    <d v="2022-09-05T00:00:00"/>
    <s v="WITHOUTPAY"/>
    <s v="SL"/>
    <s v="1 WITHOUTPAY"/>
    <n v="1"/>
    <m/>
  </r>
  <r>
    <n v="739"/>
    <x v="11"/>
    <d v="2022-09-02T00:00:00"/>
    <s v="NUÑEZ RUBEN JR J."/>
    <s v="TICC"/>
    <x v="2"/>
    <d v="2022-09-05T00:00:00"/>
    <d v="2022-09-05T00:00:00"/>
    <s v="WITHOUTPAY"/>
    <s v="SL"/>
    <s v="1 WITHOUTPAY"/>
    <n v="1"/>
    <m/>
  </r>
  <r>
    <n v="740"/>
    <x v="11"/>
    <d v="2022-08-22T00:00:00"/>
    <s v="PUNZALAN LUCIANA A."/>
    <s v="TCNHS"/>
    <x v="0"/>
    <d v="2022-08-11T00:00:00"/>
    <d v="2022-08-12T00:00:00"/>
    <s v="SL"/>
    <m/>
    <s v="2 SL"/>
    <n v="2"/>
    <m/>
  </r>
  <r>
    <n v="741"/>
    <x v="11"/>
    <d v="2022-09-27T00:00:00"/>
    <s v="PUNZALAN LUCIANA A."/>
    <s v="TCNHS"/>
    <x v="0"/>
    <d v="2022-09-21T00:00:00"/>
    <d v="2022-09-22T00:00:00"/>
    <s v="SL"/>
    <m/>
    <s v="2 SL"/>
    <n v="2"/>
    <m/>
  </r>
  <r>
    <n v="742"/>
    <x v="11"/>
    <d v="2022-08-22T00:00:00"/>
    <s v="PUNZALAN LUCIANA A."/>
    <s v="TCNHS"/>
    <x v="0"/>
    <d v="2022-08-09T00:00:00"/>
    <d v="2022-08-10T00:00:00"/>
    <s v="SL"/>
    <m/>
    <s v="2 SL"/>
    <n v="2"/>
    <m/>
  </r>
  <r>
    <n v="743"/>
    <x v="11"/>
    <d v="2022-09-27T00:00:00"/>
    <s v="NACARIO GLENN B."/>
    <s v="TCNHS"/>
    <x v="0"/>
    <d v="2022-09-21T00:00:00"/>
    <d v="2022-09-22T00:00:00"/>
    <s v="SL"/>
    <m/>
    <s v="2 SL"/>
    <n v="2"/>
    <m/>
  </r>
  <r>
    <n v="744"/>
    <x v="11"/>
    <d v="2022-09-28T00:00:00"/>
    <s v="CAGUITLA ELSA A."/>
    <s v="PICNIC GROVE"/>
    <x v="0"/>
    <d v="2022-09-05T00:00:00"/>
    <d v="2022-09-09T00:00:00"/>
    <s v="SL"/>
    <m/>
    <s v="5 SL"/>
    <n v="5"/>
    <m/>
  </r>
  <r>
    <n v="744"/>
    <x v="11"/>
    <d v="2022-09-28T00:00:00"/>
    <s v="CAGUITLA ELSA A."/>
    <s v="PICNIC GROVE"/>
    <x v="0"/>
    <d v="2022-09-12T00:00:00"/>
    <d v="2022-09-14T00:00:00"/>
    <s v="SL"/>
    <m/>
    <s v="3 SL"/>
    <n v="3"/>
    <m/>
  </r>
  <r>
    <n v="745"/>
    <x v="11"/>
    <d v="2022-09-28T00:00:00"/>
    <s v="CAGUITLA ELSA A."/>
    <s v="PICNIC GROVE"/>
    <x v="0"/>
    <d v="2022-09-15T00:00:00"/>
    <d v="2022-09-16T00:00:00"/>
    <s v="VL"/>
    <m/>
    <s v="2 VL"/>
    <n v="2"/>
    <m/>
  </r>
  <r>
    <n v="745"/>
    <x v="11"/>
    <d v="2022-09-28T00:00:00"/>
    <s v="CAGUITLA ELSA A."/>
    <s v="PICNIC GROVE"/>
    <x v="0"/>
    <d v="2022-09-19T00:00:00"/>
    <d v="2022-09-23T00:00:00"/>
    <s v="VL"/>
    <m/>
    <s v="5 VL"/>
    <n v="5"/>
    <m/>
  </r>
  <r>
    <n v="745"/>
    <x v="11"/>
    <d v="2022-09-28T00:00:00"/>
    <s v="CAGUITLA ELSA A."/>
    <s v="PICNIC GROVE"/>
    <x v="0"/>
    <d v="2022-09-26T00:00:00"/>
    <d v="2022-09-27T00:00:00"/>
    <s v="VL"/>
    <m/>
    <s v="2 VL"/>
    <n v="2"/>
    <m/>
  </r>
  <r>
    <n v="746"/>
    <x v="11"/>
    <d v="2022-09-28T00:00:00"/>
    <s v="BUTALON DIANNE H."/>
    <s v="ONT"/>
    <x v="0"/>
    <d v="2022-09-16T00:00:00"/>
    <d v="2022-09-16T00:00:00"/>
    <s v="SL"/>
    <m/>
    <s v="1 SL"/>
    <n v="1"/>
    <m/>
  </r>
  <r>
    <n v="747"/>
    <x v="11"/>
    <d v="2022-09-28T00:00:00"/>
    <s v="COSME CORAZON O."/>
    <s v="TCIS"/>
    <x v="0"/>
    <d v="2022-09-22T00:00:00"/>
    <d v="2022-09-22T00:00:00"/>
    <s v="SL"/>
    <m/>
    <s v="1 SL"/>
    <n v="1"/>
    <m/>
  </r>
  <r>
    <n v="748"/>
    <x v="11"/>
    <d v="2022-09-28T00:00:00"/>
    <s v="DAVID MELANIE D."/>
    <s v="TCIS"/>
    <x v="0"/>
    <d v="2022-09-29T00:00:00"/>
    <d v="2022-09-30T00:00:00"/>
    <s v="VL"/>
    <s v="STUDY LEAVE"/>
    <s v="2 VL"/>
    <n v="2"/>
    <m/>
  </r>
  <r>
    <n v="748"/>
    <x v="11"/>
    <d v="2022-09-28T00:00:00"/>
    <s v="DAVID MELANIE D."/>
    <s v="TCIS"/>
    <x v="0"/>
    <d v="2022-10-03T00:00:00"/>
    <d v="2022-10-03T00:00:00"/>
    <s v="VL"/>
    <s v="STUDY LEAVE"/>
    <s v="1 VL"/>
    <n v="1"/>
    <m/>
  </r>
  <r>
    <n v="749"/>
    <x v="11"/>
    <d v="2022-09-28T00:00:00"/>
    <s v="BALBUENA KRISNA MIGUELA S."/>
    <s v="TCIS"/>
    <x v="0"/>
    <d v="2022-09-29T00:00:00"/>
    <d v="2022-09-30T00:00:00"/>
    <s v="VL"/>
    <m/>
    <s v="2 VL"/>
    <n v="2"/>
    <m/>
  </r>
  <r>
    <n v="749"/>
    <x v="11"/>
    <d v="2022-09-28T00:00:00"/>
    <s v="BALBUENA KRISNA MIGUELA S."/>
    <s v="TCIS"/>
    <x v="0"/>
    <d v="2022-10-03T00:00:00"/>
    <d v="2022-10-03T00:00:00"/>
    <s v="VL"/>
    <m/>
    <s v="1 VL"/>
    <n v="1"/>
    <m/>
  </r>
  <r>
    <n v="750"/>
    <x v="11"/>
    <d v="2022-09-26T00:00:00"/>
    <s v="TIMPLE ALLAN R."/>
    <s v="TCIS"/>
    <x v="0"/>
    <d v="2022-09-20T00:00:00"/>
    <d v="2022-09-22T00:00:00"/>
    <s v="SL"/>
    <m/>
    <s v="3 SL"/>
    <n v="3"/>
    <m/>
  </r>
  <r>
    <n v="751"/>
    <x v="11"/>
    <d v="2022-09-28T00:00:00"/>
    <s v="PAZ JOSUE O."/>
    <s v="CENRO"/>
    <x v="0"/>
    <d v="2022-09-29T00:00:00"/>
    <d v="2022-09-29T00:00:00"/>
    <s v="OTHER"/>
    <s v="SEC 21 EO 292 SPECIAL PRIVILEDGE"/>
    <s v="1 OTHER"/>
    <n v="1"/>
    <m/>
  </r>
  <r>
    <n v="752"/>
    <x v="11"/>
    <d v="2022-09-21T00:00:00"/>
    <s v="DIMAANO LEOVIGILDA A."/>
    <s v="EEO/CITY MARKET"/>
    <x v="0"/>
    <d v="2022-09-29T00:00:00"/>
    <d v="2022-09-30T00:00:00"/>
    <s v="VL"/>
    <m/>
    <s v="2 VL"/>
    <n v="2"/>
    <m/>
  </r>
  <r>
    <n v="753"/>
    <x v="11"/>
    <d v="2022-09-28T00:00:00"/>
    <s v="RODRIGUEZ NARCISCO E."/>
    <s v="EEO/CITY MARKET"/>
    <x v="0"/>
    <d v="2022-09-29T00:00:00"/>
    <d v="2022-09-29T00:00:00"/>
    <s v="OTHER"/>
    <s v="SEC 21 EO 292 SPECIAL PRIVILEDGE"/>
    <s v="1 OTHER"/>
    <n v="1"/>
    <m/>
  </r>
  <r>
    <n v="753"/>
    <x v="11"/>
    <d v="2022-09-28T00:00:00"/>
    <s v="RODRIGUEZ NARCISCO E."/>
    <s v="EEO/CITY MARKET"/>
    <x v="0"/>
    <d v="2022-10-01T00:00:00"/>
    <d v="2022-10-01T00:00:00"/>
    <s v="OTHER"/>
    <s v="SEC 21 EO 292 SPECIAL PRIVILEDGE"/>
    <s v="0 OTHER"/>
    <n v="0"/>
    <m/>
  </r>
  <r>
    <n v="753"/>
    <x v="11"/>
    <d v="2022-09-28T00:00:00"/>
    <s v="RODRIGUEZ NARCISCO E."/>
    <s v="EEO/CITY MARKET"/>
    <x v="0"/>
    <d v="2022-10-03T00:00:00"/>
    <d v="2022-10-03T00:00:00"/>
    <s v="OTHER"/>
    <s v="SEC 21 EO 292 SPECIAL PRIVILEDGE"/>
    <s v="1 OTHER"/>
    <n v="1"/>
    <m/>
  </r>
  <r>
    <n v="754"/>
    <x v="11"/>
    <d v="2022-09-28T00:00:00"/>
    <s v="VARGAS MELINDA M."/>
    <s v="CSWDO"/>
    <x v="0"/>
    <d v="2022-09-27T00:00:00"/>
    <d v="2022-09-27T00:00:00"/>
    <s v="SL"/>
    <m/>
    <s v="1 SL"/>
    <n v="1"/>
    <m/>
  </r>
  <r>
    <n v="755"/>
    <x v="11"/>
    <d v="2022-09-27T00:00:00"/>
    <s v="MAGUINAO NIÑA F."/>
    <s v="ONT"/>
    <x v="0"/>
    <d v="2022-09-23T00:00:00"/>
    <d v="2022-09-23T00:00:00"/>
    <s v="SL"/>
    <m/>
    <s v="1 SL"/>
    <n v="1"/>
    <m/>
  </r>
  <r>
    <n v="756"/>
    <x v="11"/>
    <d v="2022-09-26T00:00:00"/>
    <s v="ANGCAYA IRENE V."/>
    <s v="TICC"/>
    <x v="0"/>
    <d v="2022-09-20T00:00:00"/>
    <d v="2022-09-21T00:00:00"/>
    <s v="SL"/>
    <m/>
    <s v="2 SL"/>
    <n v="2"/>
    <m/>
  </r>
  <r>
    <n v="757"/>
    <x v="11"/>
    <d v="2022-09-23T00:00:00"/>
    <s v="MERJILLA JEANETTE B."/>
    <s v="TICC"/>
    <x v="0"/>
    <d v="2022-09-22T00:00:00"/>
    <d v="2022-09-22T00:00:00"/>
    <s v="SL"/>
    <m/>
    <s v="1 SL"/>
    <n v="1"/>
    <m/>
  </r>
  <r>
    <n v="758"/>
    <x v="11"/>
    <d v="2022-09-27T00:00:00"/>
    <s v="ZAFRA REYNANTE B."/>
    <s v="TICC"/>
    <x v="0"/>
    <d v="2022-09-22T00:00:00"/>
    <d v="2022-09-23T00:00:00"/>
    <s v="SL"/>
    <m/>
    <s v="2 SL"/>
    <n v="2"/>
    <m/>
  </r>
  <r>
    <n v="759"/>
    <x v="11"/>
    <d v="2022-09-27T00:00:00"/>
    <s v="MELADO LEONILA JR P."/>
    <s v="TICC"/>
    <x v="2"/>
    <d v="2022-09-23T00:00:00"/>
    <d v="2022-09-24T00:00:00"/>
    <s v="SL"/>
    <m/>
    <s v="1 SL"/>
    <n v="1"/>
    <m/>
  </r>
  <r>
    <n v="760"/>
    <x v="11"/>
    <d v="2022-09-27T00:00:00"/>
    <s v="DILIDILI AIREEN M."/>
    <s v="TICC"/>
    <x v="0"/>
    <d v="2022-09-23T00:00:00"/>
    <d v="2022-09-23T00:00:00"/>
    <s v="SL"/>
    <m/>
    <s v="1 SL"/>
    <n v="1"/>
    <m/>
  </r>
  <r>
    <n v="761"/>
    <x v="11"/>
    <d v="2022-09-23T00:00:00"/>
    <s v="PEPA ARIEL N."/>
    <s v="CHO"/>
    <x v="0"/>
    <d v="2022-09-22T00:00:00"/>
    <d v="2022-09-22T00:00:00"/>
    <s v="SL"/>
    <m/>
    <s v="1 SL"/>
    <n v="1"/>
    <m/>
  </r>
  <r>
    <n v="762"/>
    <x v="11"/>
    <d v="2022-09-23T00:00:00"/>
    <s v="PEPA ARIEL N."/>
    <s v="CHO"/>
    <x v="0"/>
    <d v="2022-09-15T00:00:00"/>
    <d v="2022-09-15T00:00:00"/>
    <s v="SL"/>
    <m/>
    <s v="1 SL"/>
    <n v="1"/>
    <m/>
  </r>
  <r>
    <n v="763"/>
    <x v="11"/>
    <d v="2022-09-26T00:00:00"/>
    <s v="DE LEON ANALITA B."/>
    <s v="PICNIC GROVE"/>
    <x v="0"/>
    <d v="2022-09-17T00:00:00"/>
    <d v="2022-09-21T00:00:00"/>
    <s v="SL"/>
    <m/>
    <s v="3 SL"/>
    <n v="3"/>
    <m/>
  </r>
  <r>
    <n v="764"/>
    <x v="11"/>
    <d v="2022-09-26T00:00:00"/>
    <s v="COSINO RIMWELL  "/>
    <s v="CHO"/>
    <x v="0"/>
    <d v="2022-09-21T00:00:00"/>
    <d v="2022-09-23T00:00:00"/>
    <s v="SL"/>
    <m/>
    <s v="3 SL"/>
    <n v="3"/>
    <m/>
  </r>
  <r>
    <n v="765"/>
    <x v="11"/>
    <d v="2022-10-10T00:00:00"/>
    <s v="MARASIGAN AGUINO D."/>
    <s v="TOPS-CSU"/>
    <x v="0"/>
    <d v="2022-10-17T00:00:00"/>
    <d v="2022-10-21T00:00:00"/>
    <s v="VL"/>
    <m/>
    <s v="5 VL"/>
    <n v="5"/>
    <m/>
  </r>
  <r>
    <n v="765"/>
    <x v="11"/>
    <d v="2022-10-10T00:00:00"/>
    <s v="MARASIGAN AGUINO D."/>
    <s v="TOPS-CSU"/>
    <x v="0"/>
    <d v="2022-10-24T00:00:00"/>
    <d v="2022-10-28T00:00:00"/>
    <s v="VL"/>
    <m/>
    <s v="5 VL"/>
    <n v="5"/>
    <m/>
  </r>
  <r>
    <n v="766"/>
    <x v="11"/>
    <d v="2022-09-01T00:00:00"/>
    <s v="BRIZUELA LENIE E."/>
    <s v="CTO-LICENSE"/>
    <x v="0"/>
    <d v="2022-08-30T00:00:00"/>
    <d v="2022-08-30T00:00:00"/>
    <s v="SL"/>
    <m/>
    <s v="1 SL"/>
    <n v="1"/>
    <m/>
  </r>
  <r>
    <n v="767"/>
    <x v="12"/>
    <d v="2022-07-01T00:00:00"/>
    <s v="DOGELIO JEAN MELODY M."/>
    <s v="CTO"/>
    <x v="2"/>
    <d v="2022-06-20T00:00:00"/>
    <d v="2022-06-23T00:00:00"/>
    <s v="WITHOUTPAY"/>
    <s v="SL WITHOUTPAY"/>
    <s v="4 WITHOUTPAY"/>
    <n v="4"/>
    <m/>
  </r>
  <r>
    <n v="768"/>
    <x v="12"/>
    <d v="2022-07-01T00:00:00"/>
    <s v="DOGELIO JEAN MELODY M."/>
    <s v="CTO"/>
    <x v="2"/>
    <d v="2022-06-30T00:00:00"/>
    <d v="2022-06-30T00:00:00"/>
    <s v="WITHOUTPAY"/>
    <s v="SL WITHOUTPAY"/>
    <s v="1 WITHOUTPAY"/>
    <n v="1"/>
    <m/>
  </r>
  <r>
    <n v="768"/>
    <x v="12"/>
    <d v="2022-04-28T00:00:00"/>
    <s v="ZAFRA REYNANTE B."/>
    <s v="TICC"/>
    <x v="0"/>
    <d v="2022-04-27T00:00:00"/>
    <d v="2022-04-27T00:00:00"/>
    <s v="SL"/>
    <m/>
    <s v="1 SL"/>
    <n v="1"/>
    <m/>
  </r>
  <r>
    <n v="769"/>
    <x v="12"/>
    <d v="2022-05-26T00:00:00"/>
    <s v="ZAFRA REYNANTE B."/>
    <s v="TICC"/>
    <x v="0"/>
    <d v="2022-05-25T00:00:00"/>
    <d v="2022-05-25T00:00:00"/>
    <s v="SL"/>
    <m/>
    <s v="1 SL"/>
    <n v="1"/>
    <m/>
  </r>
  <r>
    <n v="770"/>
    <x v="12"/>
    <d v="2022-06-01T00:00:00"/>
    <s v="ZAFRA REYNANTE B."/>
    <s v="TICC"/>
    <x v="0"/>
    <d v="2022-06-08T00:00:00"/>
    <d v="2022-06-08T00:00:00"/>
    <s v="VL"/>
    <m/>
    <s v="1 VL"/>
    <n v="1"/>
    <m/>
  </r>
  <r>
    <n v="771"/>
    <x v="12"/>
    <d v="2022-07-25T00:00:00"/>
    <s v="ZAFRA REYNANTE B."/>
    <s v="TICC"/>
    <x v="0"/>
    <d v="2022-07-18T00:00:00"/>
    <d v="2022-07-20T00:00:00"/>
    <s v="SL"/>
    <m/>
    <s v="3 SL"/>
    <n v="3"/>
    <m/>
  </r>
  <r>
    <n v="772"/>
    <x v="12"/>
    <d v="2022-06-30T00:00:00"/>
    <s v="MARAÑON AMY LOU T."/>
    <s v="VMO/SP"/>
    <x v="0"/>
    <m/>
    <m/>
    <s v="OTHER"/>
    <s v="TERMINAL LEAVE"/>
    <s v="0 OTHER"/>
    <n v="0"/>
    <m/>
  </r>
  <r>
    <n v="773"/>
    <x v="12"/>
    <d v="2022-03-29T00:00:00"/>
    <s v="CAGUITLA GEMINIANO M."/>
    <s v="CENRO"/>
    <x v="0"/>
    <m/>
    <m/>
    <s v="OTHER"/>
    <s v="TERMINAL LEAVE"/>
    <s v="0 OTHER"/>
    <n v="0"/>
    <m/>
  </r>
  <r>
    <n v="774"/>
    <x v="13"/>
    <d v="2022-05-02T00:00:00"/>
    <s v="COSME CORAZON O."/>
    <s v="TCIS"/>
    <x v="0"/>
    <d v="2022-04-27T00:00:00"/>
    <d v="2022-04-27T00:00:00"/>
    <s v="VL"/>
    <m/>
    <s v="1 VL"/>
    <n v="1"/>
    <m/>
  </r>
  <r>
    <n v="774"/>
    <x v="13"/>
    <d v="2022-05-02T00:00:00"/>
    <s v="COSME CORAZON O."/>
    <s v="TCIS"/>
    <x v="0"/>
    <d v="2022-04-29T00:00:00"/>
    <d v="2022-04-29T00:00:00"/>
    <s v="VL"/>
    <m/>
    <s v="1 VL"/>
    <n v="1"/>
    <m/>
  </r>
  <r>
    <n v="775"/>
    <x v="13"/>
    <d v="2022-07-19T00:00:00"/>
    <s v="GUEVARRA ROLANDO  "/>
    <s v="CENRO"/>
    <x v="0"/>
    <d v="2022-07-18T00:00:00"/>
    <d v="2022-07-18T00:00:00"/>
    <s v="VL"/>
    <m/>
    <s v="1 VL"/>
    <n v="1"/>
    <m/>
  </r>
  <r>
    <n v="776"/>
    <x v="13"/>
    <d v="2022-05-13T00:00:00"/>
    <s v="SORIANO FRANCISCO O."/>
    <s v="TICC"/>
    <x v="0"/>
    <d v="2022-05-17T00:00:00"/>
    <d v="2022-05-17T00:00:00"/>
    <s v="OTHER"/>
    <s v="SEC 21 EO 292 SPECIAL PRIVILEDGE"/>
    <s v="1 OTHER"/>
    <n v="1"/>
    <m/>
  </r>
  <r>
    <n v="777"/>
    <x v="13"/>
    <d v="2022-05-18T00:00:00"/>
    <s v="GUEVARRA ROLANDO  "/>
    <s v="CENRO"/>
    <x v="0"/>
    <d v="2022-05-16T00:00:00"/>
    <d v="2022-05-17T00:00:00"/>
    <s v="SL"/>
    <m/>
    <s v="2 SL"/>
    <n v="2"/>
    <m/>
  </r>
  <r>
    <n v="778"/>
    <x v="13"/>
    <d v="2022-06-09T00:00:00"/>
    <s v="VILLANUEVA MARILYN L."/>
    <s v="TICC"/>
    <x v="0"/>
    <d v="2022-06-24T00:00:00"/>
    <d v="2022-06-24T00:00:00"/>
    <s v="VL"/>
    <m/>
    <s v="1 VL"/>
    <n v="1"/>
    <m/>
  </r>
  <r>
    <n v="778"/>
    <x v="13"/>
    <d v="2022-06-09T00:00:00"/>
    <s v="VILLANUEVA MARILYN L."/>
    <s v="TICC"/>
    <x v="0"/>
    <d v="2022-06-27T00:00:00"/>
    <d v="2022-06-30T00:00:00"/>
    <s v="VL"/>
    <m/>
    <s v="4 VL"/>
    <n v="4"/>
    <m/>
  </r>
  <r>
    <n v="779"/>
    <x v="13"/>
    <d v="2022-06-09T00:00:00"/>
    <s v="VILLANUEVA MARILYN L."/>
    <s v="TICC"/>
    <x v="0"/>
    <d v="2022-06-16T00:00:00"/>
    <d v="2022-06-17T00:00:00"/>
    <s v="OTHER"/>
    <s v="SEC 25 EO 292 FORCE LEAVE"/>
    <s v="2 OTHER"/>
    <n v="2"/>
    <m/>
  </r>
  <r>
    <n v="779"/>
    <x v="13"/>
    <d v="2022-06-09T00:00:00"/>
    <s v="VILLANUEVA MARILYN L."/>
    <s v="TICC"/>
    <x v="0"/>
    <d v="2022-06-20T00:00:00"/>
    <d v="2022-06-20T00:00:00"/>
    <s v="OTHER"/>
    <s v="SEC 25 EO 292 FORCE LEAVE"/>
    <s v="1 OTHER"/>
    <n v="1"/>
    <m/>
  </r>
  <r>
    <n v="779"/>
    <x v="13"/>
    <d v="2022-06-09T00:00:00"/>
    <s v="VILLANUEVA MARILYN L."/>
    <s v="TICC"/>
    <x v="0"/>
    <d v="2022-06-22T00:00:00"/>
    <d v="2022-06-23T00:00:00"/>
    <s v="OTHER"/>
    <s v="SEC 25 EO 292 FORCE LEAVE"/>
    <s v="2 OTHER"/>
    <n v="2"/>
    <m/>
  </r>
  <r>
    <n v="780"/>
    <x v="13"/>
    <d v="2022-06-08T00:00:00"/>
    <s v="VILLANUEVA MARILYN L."/>
    <s v="TICC"/>
    <x v="0"/>
    <d v="2022-06-02T00:00:00"/>
    <d v="2022-06-02T00:00:00"/>
    <s v="SL"/>
    <m/>
    <s v="1 SL"/>
    <n v="1"/>
    <m/>
  </r>
  <r>
    <n v="781"/>
    <x v="13"/>
    <d v="2022-06-27T00:00:00"/>
    <s v="DISEPEDA MACARIA P."/>
    <s v="TICC"/>
    <x v="0"/>
    <d v="2022-06-25T00:00:00"/>
    <d v="2022-06-25T00:00:00"/>
    <s v="SL"/>
    <m/>
    <s v="0 SL"/>
    <n v="0"/>
    <m/>
  </r>
  <r>
    <n v="782"/>
    <x v="13"/>
    <d v="2022-06-25T00:00:00"/>
    <s v="MERJILLA JEANETTE B."/>
    <s v="TICC"/>
    <x v="0"/>
    <d v="2022-07-11T00:00:00"/>
    <d v="2022-07-11T00:00:00"/>
    <s v="OTHER"/>
    <s v="ANNIVERSARY LEAVE"/>
    <s v="1 OTHER"/>
    <n v="1"/>
    <m/>
  </r>
  <r>
    <n v="783"/>
    <x v="13"/>
    <d v="2022-06-25T00:00:00"/>
    <s v="MERJILLA JEANETTE B."/>
    <s v="TICC"/>
    <x v="0"/>
    <d v="2022-07-19T00:00:00"/>
    <d v="2022-07-19T00:00:00"/>
    <s v="OTHER"/>
    <s v="BIRTHDAY LEAVE"/>
    <s v="1 OTHER"/>
    <n v="1"/>
    <m/>
  </r>
  <r>
    <n v="784"/>
    <x v="13"/>
    <d v="2022-06-13T00:00:00"/>
    <s v="MERJILLA JEANETTE B."/>
    <s v="TICC"/>
    <x v="0"/>
    <d v="2022-06-09T00:00:00"/>
    <d v="2022-06-10T00:00:00"/>
    <s v="SL"/>
    <m/>
    <s v="2 SL"/>
    <n v="2"/>
    <m/>
  </r>
  <r>
    <n v="785"/>
    <x v="13"/>
    <d v="2022-06-21T00:00:00"/>
    <s v="MERJILLA JEANETTE B."/>
    <s v="TICC"/>
    <x v="0"/>
    <d v="2022-06-20T00:00:00"/>
    <d v="2022-06-20T00:00:00"/>
    <s v="SL"/>
    <m/>
    <s v="1 SL"/>
    <n v="1"/>
    <m/>
  </r>
  <r>
    <n v="786"/>
    <x v="13"/>
    <d v="2022-06-14T00:00:00"/>
    <s v="DILIDILI AIREEN M."/>
    <s v="TICC"/>
    <x v="0"/>
    <d v="2022-06-29T00:00:00"/>
    <d v="2022-06-29T00:00:00"/>
    <s v="OTHER"/>
    <s v="ANNIVERSARY LEAVE"/>
    <s v="1 OTHER"/>
    <n v="1"/>
    <m/>
  </r>
  <r>
    <n v="787"/>
    <x v="13"/>
    <d v="2022-06-10T00:00:00"/>
    <s v="PANGANIBAN CAROLINA L."/>
    <s v="TICC"/>
    <x v="0"/>
    <d v="2022-06-05T00:00:00"/>
    <d v="2022-06-05T00:00:00"/>
    <s v="SL"/>
    <m/>
    <s v="0 SL"/>
    <n v="0"/>
    <m/>
  </r>
  <r>
    <n v="788"/>
    <x v="13"/>
    <d v="2022-06-15T00:00:00"/>
    <s v="RODRIGUEZ JOSEPHINE R."/>
    <s v="TICC"/>
    <x v="0"/>
    <d v="2022-06-13T00:00:00"/>
    <d v="2022-06-13T00:00:00"/>
    <s v="SL"/>
    <m/>
    <s v="1 SL"/>
    <n v="1"/>
    <m/>
  </r>
  <r>
    <n v="789"/>
    <x v="13"/>
    <d v="2022-06-22T00:00:00"/>
    <s v="ESTIEBER ARISTOTLE B."/>
    <s v="CENRO"/>
    <x v="0"/>
    <d v="2022-06-18T00:00:00"/>
    <d v="2022-06-19T00:00:00"/>
    <s v="SL"/>
    <m/>
    <s v="0 SL"/>
    <n v="0"/>
    <m/>
  </r>
  <r>
    <n v="790"/>
    <x v="13"/>
    <d v="2022-06-18T00:00:00"/>
    <s v="DERLA ARTHUR D."/>
    <s v="CENRO"/>
    <x v="0"/>
    <d v="2022-07-16T00:00:00"/>
    <d v="2022-07-16T00:00:00"/>
    <s v="VL"/>
    <m/>
    <s v="0 VL"/>
    <n v="0"/>
    <m/>
  </r>
  <r>
    <n v="791"/>
    <x v="13"/>
    <d v="2022-06-24T00:00:00"/>
    <s v="DERLA ARTHUR D."/>
    <s v="CENRO"/>
    <x v="0"/>
    <d v="2022-06-20T00:00:00"/>
    <d v="2022-06-20T00:00:00"/>
    <s v="SL"/>
    <m/>
    <s v="1 SL"/>
    <n v="1"/>
    <m/>
  </r>
  <r>
    <n v="791"/>
    <x v="13"/>
    <d v="2022-06-24T00:00:00"/>
    <s v="DERLA ARTHUR D."/>
    <s v="CENRO"/>
    <x v="0"/>
    <d v="2022-06-22T00:00:00"/>
    <d v="2022-06-23T00:00:00"/>
    <s v="SL"/>
    <m/>
    <s v="2 SL"/>
    <n v="2"/>
    <m/>
  </r>
  <r>
    <n v="792"/>
    <x v="13"/>
    <d v="2022-07-19T00:00:00"/>
    <s v="SORIANO FRANCISCO O."/>
    <s v="TICC"/>
    <x v="0"/>
    <d v="2022-08-02T00:00:00"/>
    <d v="2022-08-05T00:00:00"/>
    <s v="VL"/>
    <m/>
    <s v="4 VL"/>
    <n v="4"/>
    <m/>
  </r>
  <r>
    <n v="793"/>
    <x v="13"/>
    <d v="2022-07-05T00:00:00"/>
    <s v="DISEPEDA MACARIA P."/>
    <s v="TICC"/>
    <x v="0"/>
    <d v="2022-07-02T00:00:00"/>
    <d v="2022-07-02T00:00:00"/>
    <s v="SL"/>
    <m/>
    <s v="0 SL"/>
    <n v="0"/>
    <m/>
  </r>
  <r>
    <n v="793"/>
    <x v="13"/>
    <d v="2022-07-05T00:00:00"/>
    <s v="DISEPEDA MACARIA P."/>
    <s v="TICC"/>
    <x v="0"/>
    <d v="2022-07-04T00:00:00"/>
    <d v="2022-07-04T00:00:00"/>
    <s v="SL"/>
    <m/>
    <s v="1 SL"/>
    <n v="1"/>
    <m/>
  </r>
  <r>
    <n v="794"/>
    <x v="13"/>
    <d v="2022-07-22T00:00:00"/>
    <s v="CESICAR JOCHELLE JOAN S."/>
    <s v="TICC/TCCH"/>
    <x v="0"/>
    <d v="2022-07-20T00:00:00"/>
    <d v="2022-07-20T00:00:00"/>
    <s v="SL"/>
    <m/>
    <s v="1 SL"/>
    <n v="1"/>
    <m/>
  </r>
  <r>
    <n v="795"/>
    <x v="13"/>
    <d v="2022-07-14T00:00:00"/>
    <s v="PANGANIBAN CAROLINA L."/>
    <s v="TICC"/>
    <x v="0"/>
    <d v="2022-07-07T00:00:00"/>
    <d v="2022-07-09T00:00:00"/>
    <s v="SL"/>
    <m/>
    <s v="2 SL"/>
    <n v="2"/>
    <m/>
  </r>
  <r>
    <n v="796"/>
    <x v="13"/>
    <d v="2022-07-15T00:00:00"/>
    <s v="PAZ JOSUE O."/>
    <s v="CENRO"/>
    <x v="0"/>
    <d v="2022-07-13T00:00:00"/>
    <d v="2022-07-14T00:00:00"/>
    <s v="SL"/>
    <m/>
    <s v="2 SL"/>
    <n v="2"/>
    <m/>
  </r>
  <r>
    <n v="797"/>
    <x v="13"/>
    <d v="2022-05-11T00:00:00"/>
    <s v="MENDOZA MARVIC M."/>
    <s v="ONT"/>
    <x v="1"/>
    <d v="2022-05-18T00:00:00"/>
    <d v="2022-05-18T00:00:00"/>
    <s v="VL"/>
    <m/>
    <s v="1 VL"/>
    <n v="1"/>
    <m/>
  </r>
  <r>
    <n v="798"/>
    <x v="13"/>
    <d v="2022-06-08T00:00:00"/>
    <s v="CAJAS MINA H."/>
    <s v="PICNIC GROVE"/>
    <x v="0"/>
    <m/>
    <m/>
    <s v="OTHER"/>
    <s v="TERMINAL LEAVE"/>
    <s v="0 OTHER"/>
    <n v="0"/>
    <m/>
  </r>
  <r>
    <n v="799"/>
    <x v="14"/>
    <d v="2022-09-14T00:00:00"/>
    <s v="OLAZO LIZA E."/>
    <s v="TERMINAL"/>
    <x v="2"/>
    <d v="2022-09-13T00:00:00"/>
    <d v="2022-12-26T00:00:00"/>
    <s v="WITHOUTPAY"/>
    <s v="ML"/>
    <s v="72 WITHOUTPAY"/>
    <n v="72"/>
    <m/>
  </r>
  <r>
    <n v="800"/>
    <x v="14"/>
    <d v="2022-09-27T00:00:00"/>
    <s v="SEMBRANA JENNIE S."/>
    <s v="CHO"/>
    <x v="2"/>
    <d v="2022-09-27T00:00:00"/>
    <d v="2022-10-03T00:00:00"/>
    <s v="WITHOUTPAY"/>
    <s v="SL QUARANTIVE LEAVE"/>
    <s v="5 WITHOUTPAY"/>
    <n v="5"/>
    <m/>
  </r>
  <r>
    <n v="801"/>
    <x v="14"/>
    <d v="2022-09-27T00:00:00"/>
    <s v="DIMAPILIS VINCE BENEDICT R."/>
    <s v="CHO"/>
    <x v="2"/>
    <d v="2022-09-20T00:00:00"/>
    <d v="2022-09-23T00:00:00"/>
    <s v="WITHOUTPAY"/>
    <s v="SL QUARANTIVE LEAVE"/>
    <s v="4 WITHOUTPAY"/>
    <n v="4"/>
    <m/>
  </r>
  <r>
    <n v="802"/>
    <x v="14"/>
    <d v="2022-09-21T00:00:00"/>
    <s v="LOGROÑO JONATHAN C."/>
    <s v="EEO/CITY MARKET"/>
    <x v="2"/>
    <d v="2022-09-28T00:00:00"/>
    <d v="2022-09-28T00:00:00"/>
    <s v="WITHOUTPAY"/>
    <s v="BDAY LEAVE"/>
    <s v="1 WITHOUTPAY"/>
    <n v="1"/>
    <m/>
  </r>
  <r>
    <n v="803"/>
    <x v="14"/>
    <d v="2022-09-13T00:00:00"/>
    <s v="DOGELIO JEAN MELODY M."/>
    <s v="CTO"/>
    <x v="2"/>
    <d v="2022-09-15T00:00:00"/>
    <d v="2022-09-16T00:00:00"/>
    <s v="WITHOUTPAY"/>
    <s v="VL WITHOUTPAY"/>
    <s v="2 WITHOUTPAY"/>
    <n v="2"/>
    <m/>
  </r>
  <r>
    <n v="804"/>
    <x v="14"/>
    <d v="2022-09-14T00:00:00"/>
    <s v="DOGELIO JEAN MELODY M."/>
    <s v="CTO"/>
    <x v="2"/>
    <d v="2022-09-19T00:00:00"/>
    <d v="2022-09-20T00:00:00"/>
    <s v="WITHOUTPAY"/>
    <s v="VL WITHOUTPAY"/>
    <s v="2 WITHOUTPAY"/>
    <n v="2"/>
    <m/>
  </r>
  <r>
    <n v="805"/>
    <x v="14"/>
    <d v="2022-08-19T00:00:00"/>
    <s v="DE GUIA MARIVIC B."/>
    <s v="TICC"/>
    <x v="2"/>
    <d v="2022-08-16T00:00:00"/>
    <d v="2022-08-17T00:00:00"/>
    <s v="WITHOUTPAY"/>
    <s v="SL WITHOUTPAY"/>
    <s v="2 WITHOUTPAY"/>
    <n v="2"/>
    <m/>
  </r>
  <r>
    <n v="806"/>
    <x v="14"/>
    <d v="2022-08-30T00:00:00"/>
    <s v="ABELA IMELDA C."/>
    <s v="ACCOUNTING"/>
    <x v="0"/>
    <d v="2022-08-23T00:00:00"/>
    <d v="2022-08-23T00:00:00"/>
    <s v="SL"/>
    <m/>
    <s v="1 SL"/>
    <n v="1"/>
    <m/>
  </r>
  <r>
    <n v="806"/>
    <x v="14"/>
    <d v="2022-08-31T00:00:00"/>
    <s v="ABELA IMELDA C."/>
    <s v="ACCOUNTING"/>
    <x v="0"/>
    <d v="2022-08-26T00:00:00"/>
    <d v="2022-08-26T00:00:00"/>
    <s v="SL"/>
    <m/>
    <s v="1 SL"/>
    <n v="1"/>
    <m/>
  </r>
  <r>
    <n v="807"/>
    <x v="14"/>
    <d v="2022-08-17T00:00:00"/>
    <s v="ABELA IMELDA C."/>
    <s v="ACCOUNTING"/>
    <x v="0"/>
    <d v="2022-08-12T00:00:00"/>
    <d v="2022-08-12T00:00:00"/>
    <s v="SL"/>
    <m/>
    <s v="1 SL"/>
    <n v="1"/>
    <m/>
  </r>
  <r>
    <n v="807"/>
    <x v="14"/>
    <d v="2022-08-18T00:00:00"/>
    <s v="ABELA IMELDA C."/>
    <s v="ACCOUNTING"/>
    <x v="0"/>
    <d v="2022-08-16T00:00:00"/>
    <d v="2022-08-16T00:00:00"/>
    <s v="SL"/>
    <m/>
    <s v="1 SL"/>
    <n v="1"/>
    <m/>
  </r>
  <r>
    <n v="808"/>
    <x v="14"/>
    <d v="2022-08-22T00:00:00"/>
    <s v="ALBARRACIN ROLAND  "/>
    <s v="CENRO"/>
    <x v="0"/>
    <d v="2022-08-29T00:00:00"/>
    <d v="2022-08-31T00:00:00"/>
    <s v="VL"/>
    <s v="SEC 25 EO 292 FORCE LEAVE"/>
    <s v="2 VL"/>
    <n v="2"/>
    <m/>
  </r>
  <r>
    <n v="808"/>
    <x v="14"/>
    <d v="2022-08-23T00:00:00"/>
    <s v="ALBARRACIN ROLAND  "/>
    <s v="CENRO"/>
    <x v="0"/>
    <d v="2022-09-01T00:00:00"/>
    <d v="2022-09-02T00:00:00"/>
    <s v="VL"/>
    <s v="SEC 25 EO 292 FORCE LEAVE"/>
    <s v="2 VL"/>
    <n v="2"/>
    <m/>
  </r>
  <r>
    <n v="809"/>
    <x v="14"/>
    <d v="2022-08-27T00:00:00"/>
    <s v="ACUB MA. MARILYN L."/>
    <s v="PICNIC GROVE"/>
    <x v="0"/>
    <d v="2022-08-22T00:00:00"/>
    <d v="2022-08-24T00:00:00"/>
    <s v="SL"/>
    <m/>
    <s v="3 SL"/>
    <n v="3"/>
    <m/>
  </r>
  <r>
    <n v="810"/>
    <x v="14"/>
    <d v="2022-08-21T00:00:00"/>
    <s v="ACUB MA. MARILYN L."/>
    <s v="PICNIC GROVE"/>
    <x v="0"/>
    <d v="2022-08-18T00:00:00"/>
    <d v="2022-08-20T00:00:00"/>
    <s v="SL"/>
    <m/>
    <s v="2 SL"/>
    <n v="2"/>
    <m/>
  </r>
  <r>
    <n v="811"/>
    <x v="14"/>
    <d v="2022-08-25T00:00:00"/>
    <s v="ANGCAYA JENNY ROSE S."/>
    <s v="CTO-LICENSE"/>
    <x v="0"/>
    <d v="2022-08-22T00:00:00"/>
    <d v="2022-08-22T00:00:00"/>
    <s v="SL"/>
    <m/>
    <s v="1 SL"/>
    <n v="1"/>
    <m/>
  </r>
  <r>
    <n v="812"/>
    <x v="14"/>
    <d v="2022-09-01T00:00:00"/>
    <s v="ANGCAYA JENNY ROSE S."/>
    <s v="CTO-LICENSE"/>
    <x v="0"/>
    <d v="2022-09-01T00:00:00"/>
    <d v="2022-09-01T00:00:00"/>
    <s v="OTHER"/>
    <s v="SEC 21 EO 292 SPECIAL PRIVILEDGE"/>
    <s v="1 OTHER"/>
    <n v="1"/>
    <m/>
  </r>
  <r>
    <n v="813"/>
    <x v="14"/>
    <d v="2022-08-26T00:00:00"/>
    <s v="ALERA JEFFREY B."/>
    <s v="TICC"/>
    <x v="2"/>
    <d v="2022-08-24T00:00:00"/>
    <d v="2022-08-24T00:00:00"/>
    <s v="WITHOUTPAY"/>
    <s v="SL WITHOUTPAY"/>
    <s v="1 WITHOUTPAY"/>
    <n v="1"/>
    <m/>
  </r>
  <r>
    <n v="814"/>
    <x v="14"/>
    <d v="2022-08-23T00:00:00"/>
    <s v="BAYBAY ARNOLD C."/>
    <s v="CENRO"/>
    <x v="0"/>
    <d v="2022-08-23T00:00:00"/>
    <d v="2022-08-23T00:00:00"/>
    <s v="SL"/>
    <m/>
    <s v="1 SL"/>
    <n v="1"/>
    <m/>
  </r>
  <r>
    <n v="814"/>
    <x v="14"/>
    <d v="2022-08-24T00:00:00"/>
    <s v="BAYBAY ARNOLD C."/>
    <s v="CENRO"/>
    <x v="0"/>
    <d v="2022-08-27T00:00:00"/>
    <d v="2022-08-27T00:00:00"/>
    <s v="SL"/>
    <m/>
    <s v="0 SL"/>
    <n v="0"/>
    <m/>
  </r>
  <r>
    <n v="815"/>
    <x v="14"/>
    <d v="2022-08-10T00:00:00"/>
    <s v="BUTALON DIANNE H."/>
    <s v="ONT"/>
    <x v="0"/>
    <d v="2022-08-18T00:00:00"/>
    <d v="2022-08-19T00:00:00"/>
    <s v="VL"/>
    <m/>
    <s v="2 VL"/>
    <n v="2"/>
    <m/>
  </r>
  <r>
    <n v="816"/>
    <x v="14"/>
    <d v="2022-08-06T00:00:00"/>
    <s v="BATHAN ELVIRA R."/>
    <s v="TICC"/>
    <x v="0"/>
    <d v="2022-08-19T00:00:00"/>
    <d v="2022-08-19T00:00:00"/>
    <s v="OTHER"/>
    <s v="SEC 21 EO 292 SPECIAL PRIVILEDGE"/>
    <s v="1 OTHER"/>
    <n v="1"/>
    <m/>
  </r>
  <r>
    <n v="817"/>
    <x v="14"/>
    <d v="2022-08-16T00:00:00"/>
    <s v="CARLITO ELENA M."/>
    <s v="ONT"/>
    <x v="0"/>
    <d v="2022-08-22T00:00:00"/>
    <d v="2022-08-26T00:00:00"/>
    <s v="VL"/>
    <m/>
    <s v="5 VL"/>
    <n v="5"/>
    <m/>
  </r>
  <r>
    <n v="817"/>
    <x v="14"/>
    <d v="2022-08-17T00:00:00"/>
    <s v="CARLITO ELENA M."/>
    <s v="ONT"/>
    <x v="0"/>
    <d v="2022-08-29T00:00:00"/>
    <d v="2022-08-31T00:00:00"/>
    <s v="VL"/>
    <m/>
    <s v="2 VL"/>
    <n v="2"/>
    <m/>
  </r>
  <r>
    <n v="818"/>
    <x v="14"/>
    <d v="2022-08-17T00:00:00"/>
    <s v="CESICAR JOCHELLE JOAN S."/>
    <s v="TICC/TCCH"/>
    <x v="0"/>
    <d v="2022-08-15T00:00:00"/>
    <d v="2022-08-15T00:00:00"/>
    <s v="SL"/>
    <m/>
    <s v="1 SL"/>
    <n v="1"/>
    <m/>
  </r>
  <r>
    <n v="819"/>
    <x v="14"/>
    <d v="2022-07-18T00:00:00"/>
    <s v="CONTRERAS SARAH JANE P."/>
    <s v="TCNHS-ISHS"/>
    <x v="0"/>
    <d v="2022-07-25T00:00:00"/>
    <d v="2022-07-25T00:00:00"/>
    <s v="VL"/>
    <m/>
    <s v="1 VL"/>
    <n v="1"/>
    <m/>
  </r>
  <r>
    <n v="819"/>
    <x v="14"/>
    <d v="2022-07-19T00:00:00"/>
    <s v="CONTRERAS SARAH JANE P."/>
    <s v="TCNHS-ISHS"/>
    <x v="0"/>
    <d v="2022-07-29T00:00:00"/>
    <d v="2022-07-29T00:00:00"/>
    <s v="VL"/>
    <m/>
    <s v="1 VL"/>
    <n v="1"/>
    <m/>
  </r>
  <r>
    <n v="820"/>
    <x v="14"/>
    <d v="2022-08-16T00:00:00"/>
    <s v="COSA PAOLA GRACE P."/>
    <s v="ASSESSOR"/>
    <x v="0"/>
    <d v="2022-08-22T00:00:00"/>
    <d v="2022-08-22T00:00:00"/>
    <s v="VL"/>
    <m/>
    <s v="1 VL"/>
    <n v="1"/>
    <m/>
  </r>
  <r>
    <n v="821"/>
    <x v="14"/>
    <d v="2022-08-16T00:00:00"/>
    <s v="COSA PAOLA GRACE P."/>
    <s v="ASSESSOR"/>
    <x v="0"/>
    <d v="2022-08-15T00:00:00"/>
    <d v="2022-08-15T00:00:00"/>
    <s v="SL"/>
    <m/>
    <s v="1 SL"/>
    <n v="1"/>
    <m/>
  </r>
  <r>
    <n v="822"/>
    <x v="14"/>
    <d v="2022-08-30T00:00:00"/>
    <s v="CESICAR JOCHELLE JOAN S."/>
    <s v="TICC/TCCH"/>
    <x v="0"/>
    <d v="2022-09-05T00:00:00"/>
    <d v="2022-09-06T00:00:00"/>
    <s v="VL"/>
    <m/>
    <s v="2 VL"/>
    <n v="2"/>
    <m/>
  </r>
  <r>
    <n v="822"/>
    <x v="14"/>
    <d v="2022-08-30T00:00:00"/>
    <s v="CESICAR JOCHELLE JOAN S."/>
    <s v="TICC/TCCH"/>
    <x v="0"/>
    <d v="2022-09-10T00:00:00"/>
    <d v="2022-09-10T00:00:00"/>
    <s v="VL"/>
    <m/>
    <s v="0 VL"/>
    <n v="0"/>
    <m/>
  </r>
  <r>
    <n v="823"/>
    <x v="14"/>
    <d v="2022-08-30T00:00:00"/>
    <s v="CABANLIT ZOSIMA M."/>
    <s v="MAHOGANY MARKET"/>
    <x v="0"/>
    <d v="2022-09-04T00:00:00"/>
    <d v="2022-09-04T00:00:00"/>
    <s v="OTHER"/>
    <s v="ANNIVERSARY LEAVE"/>
    <s v="0 OTHER"/>
    <n v="0"/>
    <m/>
  </r>
  <r>
    <n v="824"/>
    <x v="14"/>
    <d v="2022-08-30T00:00:00"/>
    <s v="DIMARANAN JOEL M."/>
    <s v="TICC"/>
    <x v="2"/>
    <d v="2022-08-29T00:00:00"/>
    <d v="2022-08-29T00:00:00"/>
    <s v="WITHOUTPAY"/>
    <s v="SL WITHOUTPAY"/>
    <s v="0 WITHOUTPAY"/>
    <n v="0"/>
    <m/>
  </r>
  <r>
    <n v="825"/>
    <x v="14"/>
    <d v="2022-08-23T00:00:00"/>
    <s v="DIMAILIG ARLYN R."/>
    <s v="MAHOGANY MARKET"/>
    <x v="0"/>
    <d v="2022-08-22T00:00:00"/>
    <d v="2022-08-22T00:00:00"/>
    <s v="OTHER"/>
    <s v="ENROLLMENT"/>
    <s v="1 OTHER"/>
    <n v="1"/>
    <m/>
  </r>
  <r>
    <n v="826"/>
    <x v="14"/>
    <d v="2022-08-10T00:00:00"/>
    <s v="DIMARANAN ANNA P."/>
    <s v="COOP"/>
    <x v="2"/>
    <d v="2022-08-09T00:00:00"/>
    <d v="2022-08-09T00:00:00"/>
    <s v="SL"/>
    <m/>
    <s v="1 SL"/>
    <n v="1"/>
    <m/>
  </r>
  <r>
    <n v="827"/>
    <x v="14"/>
    <d v="2022-08-10T00:00:00"/>
    <s v="DERLA ARTHUR D."/>
    <s v="CENRO"/>
    <x v="0"/>
    <d v="2022-08-06T00:00:00"/>
    <d v="2022-08-06T00:00:00"/>
    <s v="SL"/>
    <m/>
    <s v="0 SL"/>
    <n v="0"/>
    <m/>
  </r>
  <r>
    <n v="827"/>
    <x v="14"/>
    <d v="2022-08-10T00:00:00"/>
    <s v="DERLA ARTHUR D."/>
    <s v="CENRO"/>
    <x v="0"/>
    <d v="2022-08-08T00:00:00"/>
    <d v="2022-08-09T00:00:00"/>
    <s v="SL"/>
    <m/>
    <s v="2 SL"/>
    <n v="2"/>
    <m/>
  </r>
  <r>
    <n v="828"/>
    <x v="14"/>
    <d v="2022-08-09T00:00:00"/>
    <s v="DIMAANO LEOVIGILDA A."/>
    <s v="EEO/CITY MARKET"/>
    <x v="0"/>
    <d v="2022-08-20T00:00:00"/>
    <d v="2022-08-20T00:00:00"/>
    <s v="OTHER"/>
    <s v="BIRTHDAY LEAVE"/>
    <s v="0 OTHER"/>
    <n v="0"/>
    <m/>
  </r>
  <r>
    <n v="829"/>
    <x v="14"/>
    <d v="2022-08-10T00:00:00"/>
    <s v="DILIDILI AIREEN M."/>
    <s v="TICC"/>
    <x v="0"/>
    <d v="2022-08-22T00:00:00"/>
    <d v="2022-08-22T00:00:00"/>
    <s v="OTHER"/>
    <s v="SEC 21 EO 292 SPECIAL PRIVILEDGE"/>
    <s v="1 OTHER"/>
    <n v="1"/>
    <m/>
  </r>
  <r>
    <n v="830"/>
    <x v="14"/>
    <d v="2022-08-29T00:00:00"/>
    <s v="DERLA APOLONIO JR D."/>
    <s v="CENRO"/>
    <x v="0"/>
    <d v="2022-08-17T00:00:00"/>
    <d v="2022-08-17T00:00:00"/>
    <s v="SL"/>
    <m/>
    <s v="1 SL"/>
    <n v="1"/>
    <m/>
  </r>
  <r>
    <n v="830"/>
    <x v="14"/>
    <d v="2022-08-29T00:00:00"/>
    <s v="DERLA APOLONIO JR D."/>
    <s v="CENRO"/>
    <x v="0"/>
    <d v="2022-08-27T00:00:00"/>
    <d v="2022-08-27T00:00:00"/>
    <s v="SL"/>
    <m/>
    <s v="0 SL"/>
    <n v="0"/>
    <m/>
  </r>
  <r>
    <n v="831"/>
    <x v="14"/>
    <d v="2022-08-12T00:00:00"/>
    <s v="FERMA ETHEL GRACE N."/>
    <s v="ONT"/>
    <x v="0"/>
    <d v="2022-08-06T00:00:00"/>
    <d v="2022-08-09T00:00:00"/>
    <s v="SL"/>
    <m/>
    <s v="2 SL"/>
    <n v="2"/>
    <m/>
  </r>
  <r>
    <n v="832"/>
    <x v="14"/>
    <d v="2022-08-19T00:00:00"/>
    <s v="FLORES RICHARD  "/>
    <s v="CENRO"/>
    <x v="0"/>
    <d v="2022-08-16T00:00:00"/>
    <d v="2022-08-18T00:00:00"/>
    <s v="SL"/>
    <m/>
    <s v="3 SL"/>
    <n v="3"/>
    <m/>
  </r>
  <r>
    <n v="833"/>
    <x v="14"/>
    <d v="2022-08-31T00:00:00"/>
    <s v="FERMA RAYMOND  "/>
    <s v="CENRO"/>
    <x v="0"/>
    <d v="2022-08-30T00:00:00"/>
    <d v="2022-08-30T00:00:00"/>
    <s v="SL"/>
    <m/>
    <s v="1 SL"/>
    <n v="1"/>
    <m/>
  </r>
  <r>
    <n v="834"/>
    <x v="14"/>
    <d v="2022-08-19T00:00:00"/>
    <s v="GALARDE DELFIN A."/>
    <s v="CHARACTER"/>
    <x v="0"/>
    <d v="2022-08-16T00:00:00"/>
    <d v="2022-08-17T00:00:00"/>
    <s v="SL"/>
    <m/>
    <s v="2 SL"/>
    <n v="2"/>
    <m/>
  </r>
  <r>
    <n v="835"/>
    <x v="14"/>
    <d v="2022-08-11T00:00:00"/>
    <s v="GATPANDAN MICHAEL E."/>
    <s v="GSO"/>
    <x v="0"/>
    <d v="2022-08-08T00:00:00"/>
    <d v="2022-08-10T00:00:00"/>
    <s v="SL"/>
    <m/>
    <s v="3 SL"/>
    <n v="3"/>
    <m/>
  </r>
  <r>
    <n v="836"/>
    <x v="14"/>
    <d v="2022-08-22T00:00:00"/>
    <s v="GONZALES MARIO O."/>
    <s v="GSO"/>
    <x v="0"/>
    <d v="2022-08-19T00:00:00"/>
    <d v="2022-08-19T00:00:00"/>
    <s v="SL"/>
    <m/>
    <s v="1 SL"/>
    <n v="1"/>
    <m/>
  </r>
  <r>
    <n v="837"/>
    <x v="14"/>
    <d v="2022-08-15T00:00:00"/>
    <s v="GONZALES MARIO O."/>
    <s v="GSO"/>
    <x v="0"/>
    <d v="2022-08-11T00:00:00"/>
    <d v="2022-08-12T00:00:00"/>
    <s v="SL"/>
    <m/>
    <s v="2 SL"/>
    <n v="2"/>
    <m/>
  </r>
  <r>
    <n v="838"/>
    <x v="14"/>
    <d v="2022-08-15T00:00:00"/>
    <s v="GONZALES CHRISTI NERISSE E."/>
    <s v="CEO"/>
    <x v="0"/>
    <d v="2022-08-22T00:00:00"/>
    <d v="2022-08-23T00:00:00"/>
    <s v="VL"/>
    <m/>
    <s v="2 VL"/>
    <n v="2"/>
    <m/>
  </r>
  <r>
    <n v="839"/>
    <x v="14"/>
    <d v="2022-08-01T00:00:00"/>
    <s v="LUNA LALAINE D."/>
    <s v="TCIS"/>
    <x v="2"/>
    <d v="2022-07-25T00:00:00"/>
    <d v="2022-07-27T00:00:00"/>
    <s v="SL"/>
    <m/>
    <s v="3 SL"/>
    <n v="3"/>
    <m/>
  </r>
  <r>
    <n v="840"/>
    <x v="14"/>
    <d v="2022-08-05T00:00:00"/>
    <s v="MERCADO ARLENNIE D."/>
    <s v="BPLO"/>
    <x v="0"/>
    <d v="2022-08-03T00:00:00"/>
    <d v="2022-08-03T00:00:00"/>
    <s v="SL"/>
    <m/>
    <s v="1 SL"/>
    <n v="1"/>
    <m/>
  </r>
  <r>
    <n v="841"/>
    <x v="14"/>
    <d v="2022-09-03T00:00:00"/>
    <s v="MERHAN FRANCISCO  "/>
    <s v="CENRO"/>
    <x v="0"/>
    <d v="2022-08-03T00:00:00"/>
    <d v="2022-08-05T00:00:00"/>
    <s v="SL"/>
    <m/>
    <s v="3 SL"/>
    <n v="3"/>
    <m/>
  </r>
  <r>
    <n v="842"/>
    <x v="14"/>
    <d v="2022-08-05T00:00:00"/>
    <s v="MENDOZA MARVIC M."/>
    <s v="ONT"/>
    <x v="1"/>
    <d v="2022-08-15T00:00:00"/>
    <d v="2022-08-16T00:00:00"/>
    <s v="OTHER"/>
    <s v="SEC 25 EO 292 FORCE LEAVE"/>
    <s v="2 OTHER"/>
    <n v="2"/>
    <m/>
  </r>
  <r>
    <n v="843"/>
    <x v="14"/>
    <d v="2022-08-12T00:00:00"/>
    <s v="MERCADO ARLENNIE D."/>
    <s v="BPLO"/>
    <x v="0"/>
    <d v="2022-08-09T00:00:00"/>
    <d v="2022-08-11T00:00:00"/>
    <s v="SL"/>
    <m/>
    <s v="3 SL"/>
    <n v="3"/>
    <m/>
  </r>
  <r>
    <n v="844"/>
    <x v="14"/>
    <d v="2022-08-08T00:00:00"/>
    <s v="NACARIO GLENN B."/>
    <s v="TCNHS"/>
    <x v="0"/>
    <d v="2022-08-02T00:00:00"/>
    <d v="2022-08-02T00:00:00"/>
    <s v="SL"/>
    <m/>
    <s v="1 SL"/>
    <n v="1"/>
    <m/>
  </r>
  <r>
    <n v="844"/>
    <x v="14"/>
    <d v="2022-08-08T00:00:00"/>
    <s v="NACARIO GLENN B."/>
    <s v="TCNHS"/>
    <x v="0"/>
    <d v="2022-08-05T00:00:00"/>
    <d v="2022-08-05T00:00:00"/>
    <s v="SL"/>
    <m/>
    <s v="1 SL"/>
    <n v="1"/>
    <m/>
  </r>
  <r>
    <n v="845"/>
    <x v="14"/>
    <d v="2022-08-05T00:00:00"/>
    <s v="NUESTRO RICA MAY G."/>
    <s v="TCNHS - ISHS"/>
    <x v="0"/>
    <d v="2022-08-22T00:00:00"/>
    <d v="2022-08-26T00:00:00"/>
    <s v="WITHOUTPAY"/>
    <s v="VL WITHOUTPAY"/>
    <s v="5 WITHOUTPAY"/>
    <n v="5"/>
    <m/>
  </r>
  <r>
    <n v="845"/>
    <x v="14"/>
    <d v="2022-08-05T00:00:00"/>
    <s v="NUESTRO RICA MAY G."/>
    <s v="TCNHS - ISHS"/>
    <x v="0"/>
    <d v="2022-08-30T00:00:00"/>
    <d v="2022-08-31T00:00:00"/>
    <s v="WITHOUTPAY"/>
    <s v="VL WITHOUTPAY"/>
    <s v="2 WITHOUTPAY"/>
    <n v="2"/>
    <m/>
  </r>
  <r>
    <n v="846"/>
    <x v="14"/>
    <d v="2022-08-25T00:00:00"/>
    <s v="MULINGTAPANG GUILLERMA O."/>
    <s v="GSO"/>
    <x v="0"/>
    <d v="2022-08-24T00:00:00"/>
    <d v="2022-08-24T00:00:00"/>
    <s v="SL"/>
    <m/>
    <s v="1 SL"/>
    <n v="1"/>
    <m/>
  </r>
  <r>
    <n v="847"/>
    <x v="14"/>
    <d v="2022-08-23T00:00:00"/>
    <s v="MULINGTAPANG GUILLERMA O."/>
    <s v="GSO"/>
    <x v="0"/>
    <d v="2022-08-30T00:00:00"/>
    <d v="2022-08-30T00:00:00"/>
    <s v="OTHER"/>
    <s v="SEC 25 EO 292 FORCE LEAVE"/>
    <s v="1 OTHER"/>
    <n v="1"/>
    <m/>
  </r>
  <r>
    <n v="848"/>
    <x v="14"/>
    <d v="2022-08-09T00:00:00"/>
    <s v="MERJILLA JEANETTE B."/>
    <s v="TICC"/>
    <x v="0"/>
    <d v="2022-08-08T00:00:00"/>
    <d v="2022-08-08T00:00:00"/>
    <s v="SL"/>
    <m/>
    <s v="1 SL"/>
    <n v="1"/>
    <m/>
  </r>
  <r>
    <n v="849"/>
    <x v="14"/>
    <d v="2022-08-12T00:00:00"/>
    <s v="MERJILLA JEANETTE B."/>
    <s v="TICC"/>
    <x v="0"/>
    <d v="2022-08-11T00:00:00"/>
    <d v="2022-08-11T00:00:00"/>
    <s v="SL"/>
    <m/>
    <s v="1 SL"/>
    <n v="1"/>
    <m/>
  </r>
  <r>
    <n v="850"/>
    <x v="14"/>
    <d v="2022-08-02T00:00:00"/>
    <s v="OCAMPO MERLINDA R."/>
    <s v="ONT"/>
    <x v="0"/>
    <d v="2022-07-26T00:00:00"/>
    <d v="2022-07-26T00:00:00"/>
    <s v="SL"/>
    <m/>
    <s v="1 SL"/>
    <n v="1"/>
    <m/>
  </r>
  <r>
    <n v="850"/>
    <x v="14"/>
    <d v="2022-08-02T00:00:00"/>
    <s v="OCAMPO MERLINDA R."/>
    <s v="ONT"/>
    <x v="0"/>
    <d v="2022-07-28T00:00:00"/>
    <d v="2022-07-29T00:00:00"/>
    <s v="SL"/>
    <m/>
    <s v="2 SL"/>
    <n v="2"/>
    <m/>
  </r>
  <r>
    <n v="851"/>
    <x v="14"/>
    <d v="2022-08-10T00:00:00"/>
    <s v="OPO CONEY V."/>
    <s v="HOUSING"/>
    <x v="0"/>
    <d v="2022-08-09T00:00:00"/>
    <d v="2022-08-09T00:00:00"/>
    <s v="SL"/>
    <m/>
    <s v="1 SL"/>
    <n v="1"/>
    <m/>
  </r>
  <r>
    <n v="852"/>
    <x v="14"/>
    <d v="2022-08-16T00:00:00"/>
    <s v="OBINA APOLINARIO B."/>
    <s v="CENRO"/>
    <x v="0"/>
    <d v="2022-08-08T00:00:00"/>
    <d v="2022-08-12T00:00:00"/>
    <s v="SL"/>
    <m/>
    <s v="5 SL"/>
    <n v="5"/>
    <m/>
  </r>
  <r>
    <n v="853"/>
    <x v="14"/>
    <d v="2022-08-19T00:00:00"/>
    <s v="OBINA JAIME  "/>
    <s v="CENRO"/>
    <x v="0"/>
    <d v="2022-08-07T00:00:00"/>
    <d v="2022-08-08T00:00:00"/>
    <s v="SL"/>
    <m/>
    <s v="1 SL"/>
    <n v="1"/>
    <m/>
  </r>
  <r>
    <n v="854"/>
    <x v="14"/>
    <d v="2022-08-05T00:00:00"/>
    <s v="PUNZALAN LUCIANA A."/>
    <s v="TCNHS"/>
    <x v="0"/>
    <d v="2022-08-15T00:00:00"/>
    <d v="2022-08-19T00:00:00"/>
    <s v="VL"/>
    <m/>
    <s v="5 VL"/>
    <n v="5"/>
    <m/>
  </r>
  <r>
    <n v="855"/>
    <x v="14"/>
    <d v="2022-08-16T00:00:00"/>
    <s v="PAZ JOSUE O."/>
    <s v="CENRO"/>
    <x v="0"/>
    <d v="2022-08-11T00:00:00"/>
    <d v="2022-08-12T00:00:00"/>
    <s v="SL"/>
    <m/>
    <s v="2 SL"/>
    <n v="2"/>
    <m/>
  </r>
  <r>
    <n v="855"/>
    <x v="14"/>
    <d v="2022-08-16T00:00:00"/>
    <s v="PAZ JOSUE O."/>
    <s v="CENRO"/>
    <x v="0"/>
    <d v="2022-08-15T00:00:00"/>
    <d v="2022-08-15T00:00:00"/>
    <s v="SL"/>
    <m/>
    <s v="1 SL"/>
    <n v="1"/>
    <m/>
  </r>
  <r>
    <n v="856"/>
    <x v="14"/>
    <d v="2022-08-05T00:00:00"/>
    <s v="PAYAD RONALDO  "/>
    <s v="CENRO"/>
    <x v="0"/>
    <d v="2022-08-04T00:00:00"/>
    <d v="2022-08-04T00:00:00"/>
    <s v="SL"/>
    <m/>
    <s v="1 SL"/>
    <n v="1"/>
    <m/>
  </r>
  <r>
    <n v="857"/>
    <x v="14"/>
    <d v="2022-08-19T00:00:00"/>
    <s v="PAJENAGO FRANCIS B."/>
    <s v="CSWDO"/>
    <x v="0"/>
    <d v="2022-08-15T00:00:00"/>
    <d v="2022-08-18T00:00:00"/>
    <s v="SL"/>
    <m/>
    <s v="4 SL"/>
    <n v="4"/>
    <m/>
  </r>
  <r>
    <n v="858"/>
    <x v="14"/>
    <d v="2022-08-26T00:00:00"/>
    <s v="PATRICIO APRIL V."/>
    <n v="0"/>
    <x v="1"/>
    <d v="2022-09-01T00:00:00"/>
    <d v="2022-09-01T00:00:00"/>
    <s v="OTHER"/>
    <s v="SEC 21 EO 292 SPECIAL PRIVILEDGE"/>
    <s v="1 OTHER"/>
    <n v="1"/>
    <m/>
  </r>
  <r>
    <n v="859"/>
    <x v="14"/>
    <d v="2022-08-16T00:00:00"/>
    <s v="PATERNO MARIA LOURDERS P."/>
    <s v="CCT"/>
    <x v="0"/>
    <d v="2022-08-15T00:00:00"/>
    <d v="2022-08-15T00:00:00"/>
    <s v="SL"/>
    <m/>
    <s v="1 SL"/>
    <n v="1"/>
    <m/>
  </r>
  <r>
    <n v="860"/>
    <x v="14"/>
    <d v="2022-08-09T00:00:00"/>
    <s v="PATERNO MARIA LOURDERS P."/>
    <s v="CCT"/>
    <x v="0"/>
    <d v="2022-08-08T00:00:00"/>
    <d v="2022-08-08T00:00:00"/>
    <s v="SL"/>
    <m/>
    <s v="1 SL"/>
    <n v="1"/>
    <m/>
  </r>
  <r>
    <n v="861"/>
    <x v="14"/>
    <d v="2022-08-17T00:00:00"/>
    <s v="PATRICIO APRIL V."/>
    <n v="0"/>
    <x v="1"/>
    <d v="2022-08-15T00:00:00"/>
    <d v="2022-08-16T00:00:00"/>
    <s v="SL"/>
    <m/>
    <s v="2 SL"/>
    <n v="2"/>
    <m/>
  </r>
  <r>
    <n v="862"/>
    <x v="14"/>
    <d v="2022-08-29T00:00:00"/>
    <s v="PAGLINAWAN JESSIE M."/>
    <s v="CENRO"/>
    <x v="0"/>
    <d v="2022-08-22T00:00:00"/>
    <d v="2022-08-22T00:00:00"/>
    <s v="SL"/>
    <m/>
    <s v="1 SL"/>
    <n v="1"/>
    <m/>
  </r>
  <r>
    <n v="862"/>
    <x v="14"/>
    <d v="2022-08-29T00:00:00"/>
    <s v="PAGLINAWAN JESSIE M."/>
    <s v="CENRO"/>
    <x v="0"/>
    <d v="2022-08-27T00:00:00"/>
    <d v="2022-08-27T00:00:00"/>
    <s v="SL"/>
    <m/>
    <s v="0 SL"/>
    <n v="0"/>
    <m/>
  </r>
  <r>
    <n v="863"/>
    <x v="14"/>
    <d v="2022-09-12T00:00:00"/>
    <s v="PAGLINAWAN JESSIE M."/>
    <s v="CENRO"/>
    <x v="0"/>
    <d v="2022-08-10T00:00:00"/>
    <d v="2022-08-10T00:00:00"/>
    <s v="SL"/>
    <m/>
    <s v="1 SL"/>
    <n v="1"/>
    <m/>
  </r>
  <r>
    <n v="864"/>
    <x v="14"/>
    <d v="2022-08-11T00:00:00"/>
    <s v="RAMA RAQUEL J."/>
    <s v="INTERNAL"/>
    <x v="0"/>
    <d v="2022-08-26T00:00:00"/>
    <d v="2022-08-26T00:00:00"/>
    <s v="OTHER"/>
    <s v="SEC 21 EO 292 SPECIAL PRIVILEDGE"/>
    <s v="1 OTHER"/>
    <n v="1"/>
    <m/>
  </r>
  <r>
    <n v="865"/>
    <x v="14"/>
    <d v="2022-08-15T00:00:00"/>
    <s v="RODRIGUEZ RAYMUNDO  "/>
    <s v="CENRO"/>
    <x v="0"/>
    <d v="2022-08-04T00:00:00"/>
    <d v="2022-08-06T00:00:00"/>
    <s v="Paternity"/>
    <m/>
    <s v="2 Paternity"/>
    <n v="2"/>
    <m/>
  </r>
  <r>
    <n v="865"/>
    <x v="14"/>
    <d v="2022-08-15T00:00:00"/>
    <s v="RODRIGUEZ RAYMUNDO  "/>
    <s v="CENRO"/>
    <x v="0"/>
    <d v="2022-08-08T00:00:00"/>
    <d v="2022-08-13T00:00:00"/>
    <s v="Paternity"/>
    <m/>
    <s v="5 Paternity"/>
    <n v="5"/>
    <m/>
  </r>
  <r>
    <n v="866"/>
    <x v="14"/>
    <d v="2022-08-24T00:00:00"/>
    <s v="RODRIGUEZ ARNEL  "/>
    <s v="CENRO"/>
    <x v="0"/>
    <d v="2022-09-03T00:00:00"/>
    <d v="2022-09-05T00:00:00"/>
    <s v="VL"/>
    <m/>
    <s v="1 VL"/>
    <n v="1"/>
    <m/>
  </r>
  <r>
    <n v="867"/>
    <x v="14"/>
    <d v="2022-08-31T00:00:00"/>
    <s v="ROMILLA MARIBEL P."/>
    <s v="ACCOUNTING"/>
    <x v="0"/>
    <d v="2022-09-07T00:00:00"/>
    <d v="2022-09-08T00:00:00"/>
    <s v="VL"/>
    <m/>
    <s v="2 VL"/>
    <n v="2"/>
    <m/>
  </r>
  <r>
    <n v="868"/>
    <x v="14"/>
    <d v="2022-08-04T00:00:00"/>
    <s v="ROMILLA MARIBEL P."/>
    <s v="ACCOUNTING"/>
    <x v="0"/>
    <d v="2022-08-02T00:00:00"/>
    <d v="2022-08-02T00:00:00"/>
    <s v="SL"/>
    <m/>
    <s v="1 SL"/>
    <n v="1"/>
    <m/>
  </r>
  <r>
    <n v="869"/>
    <x v="14"/>
    <d v="2022-08-04T00:00:00"/>
    <s v="ROMILLA MARIBEL P."/>
    <s v="ACCOUNTING"/>
    <x v="0"/>
    <d v="2022-07-25T00:00:00"/>
    <d v="2022-07-25T00:00:00"/>
    <s v="SL"/>
    <m/>
    <s v="1 SL"/>
    <n v="1"/>
    <m/>
  </r>
  <r>
    <n v="870"/>
    <x v="14"/>
    <d v="2022-08-11T00:00:00"/>
    <s v="ROMILLA MARIBEL P."/>
    <s v="ACCOUNTING"/>
    <x v="0"/>
    <d v="2022-08-22T00:00:00"/>
    <d v="2022-08-22T00:00:00"/>
    <s v="VL"/>
    <m/>
    <s v="1 VL"/>
    <n v="1"/>
    <m/>
  </r>
  <r>
    <n v="871"/>
    <x v="14"/>
    <d v="2022-08-15T00:00:00"/>
    <s v="QUIAMBAO ERICSON B."/>
    <s v="TICC"/>
    <x v="2"/>
    <d v="2022-08-15T00:00:00"/>
    <d v="2022-08-15T00:00:00"/>
    <s v="WITHOUTPAY"/>
    <s v="SL WITHOUTPAY"/>
    <s v="1 WITHOUTPAY"/>
    <n v="1"/>
    <m/>
  </r>
  <r>
    <n v="872"/>
    <x v="14"/>
    <d v="2022-08-18T00:00:00"/>
    <s v="SABULAAN MARIA LEAH M."/>
    <s v="CPDO"/>
    <x v="0"/>
    <d v="2022-08-31T00:00:00"/>
    <d v="2022-08-31T00:00:00"/>
    <s v="OTHER"/>
    <s v="SEC 21 EO 292 SPECIAL PRIVILEDGE"/>
    <s v="1 OTHER"/>
    <n v="1"/>
    <m/>
  </r>
  <r>
    <n v="873"/>
    <x v="14"/>
    <d v="2022-08-30T00:00:00"/>
    <s v="SESMA LAZARO C."/>
    <s v="PICNIC GROVE"/>
    <x v="0"/>
    <d v="2022-08-21T00:00:00"/>
    <d v="2022-11-30T00:00:00"/>
    <s v="SL"/>
    <m/>
    <s v="71 SL"/>
    <n v="71"/>
    <m/>
  </r>
  <r>
    <n v="874"/>
    <x v="14"/>
    <d v="2022-08-15T00:00:00"/>
    <s v="SUMAGUI LORENA P."/>
    <s v="BIR"/>
    <x v="0"/>
    <d v="2022-08-03T00:00:00"/>
    <d v="2022-08-05T00:00:00"/>
    <s v="VL"/>
    <m/>
    <s v="3 VL"/>
    <n v="3"/>
    <m/>
  </r>
  <r>
    <n v="874"/>
    <x v="14"/>
    <d v="2022-08-15T00:00:00"/>
    <s v="SUMAGUI LORENA P."/>
    <s v="BIR"/>
    <x v="0"/>
    <d v="2022-08-08T00:00:00"/>
    <d v="2022-08-12T00:00:00"/>
    <s v="VL"/>
    <m/>
    <s v="5 VL"/>
    <n v="5"/>
    <m/>
  </r>
  <r>
    <n v="875"/>
    <x v="14"/>
    <d v="2022-08-22T00:00:00"/>
    <s v="SUMAGUI LORENA P."/>
    <s v="BIR"/>
    <x v="0"/>
    <d v="2022-08-22T00:00:00"/>
    <d v="2022-08-22T00:00:00"/>
    <s v="SL"/>
    <m/>
    <s v="1 SL"/>
    <n v="1"/>
    <m/>
  </r>
  <r>
    <n v="876"/>
    <x v="14"/>
    <d v="2022-08-30T00:00:00"/>
    <s v="SIM JO RITZELLE C."/>
    <s v="CHO"/>
    <x v="0"/>
    <d v="2022-09-01T00:00:00"/>
    <d v="2022-09-01T00:00:00"/>
    <s v="VL"/>
    <m/>
    <s v="1 VL"/>
    <n v="1"/>
    <m/>
  </r>
  <r>
    <n v="877"/>
    <x v="14"/>
    <d v="2022-08-30T00:00:00"/>
    <s v="TAPAY EDWARD  "/>
    <s v="CENRO"/>
    <x v="0"/>
    <d v="2022-08-27T00:00:00"/>
    <d v="2022-08-27T00:00:00"/>
    <s v="SL"/>
    <m/>
    <s v="0 SL"/>
    <n v="0"/>
    <m/>
  </r>
  <r>
    <n v="877"/>
    <x v="14"/>
    <d v="2022-08-30T00:00:00"/>
    <s v="TAPAY EDWARD  "/>
    <s v="CENRO"/>
    <x v="0"/>
    <d v="2022-08-30T00:00:00"/>
    <d v="2022-08-30T00:00:00"/>
    <s v="SL"/>
    <m/>
    <s v="1 SL"/>
    <n v="1"/>
    <m/>
  </r>
  <r>
    <n v="878"/>
    <x v="14"/>
    <d v="2022-08-12T00:00:00"/>
    <s v="TIBAYAN EUFEMIA O."/>
    <s v="CHO"/>
    <x v="0"/>
    <d v="2022-08-09T00:00:00"/>
    <d v="2022-08-10T00:00:00"/>
    <s v="SL"/>
    <m/>
    <s v="2 SL"/>
    <n v="2"/>
    <m/>
  </r>
  <r>
    <n v="879"/>
    <x v="14"/>
    <d v="2022-08-02T00:00:00"/>
    <s v="VILLANUEVA DAVE RONILLO V."/>
    <s v="CEO"/>
    <x v="0"/>
    <d v="2022-08-01T00:00:00"/>
    <d v="2022-08-01T00:00:00"/>
    <s v="OTHER"/>
    <s v="SEC 21 EO 292 SPECIAL PRIVILEDGE"/>
    <s v="1 OTHER"/>
    <n v="1"/>
    <m/>
  </r>
  <r>
    <n v="880"/>
    <x v="14"/>
    <d v="2022-08-08T00:00:00"/>
    <s v="VILLANUEVA DAVE RONILLO V."/>
    <s v="CEO"/>
    <x v="0"/>
    <d v="2022-08-03T00:00:00"/>
    <d v="2022-08-05T00:00:00"/>
    <s v="SL"/>
    <m/>
    <s v="3 SL"/>
    <n v="3"/>
    <m/>
  </r>
  <r>
    <n v="881"/>
    <x v="14"/>
    <d v="2022-08-23T00:00:00"/>
    <s v="VILLANUEVA MARILYN L."/>
    <s v="TICC"/>
    <x v="0"/>
    <d v="2022-08-22T00:00:00"/>
    <d v="2022-08-22T00:00:00"/>
    <s v="SL"/>
    <m/>
    <s v="1 SL"/>
    <n v="1"/>
    <m/>
  </r>
  <r>
    <n v="882"/>
    <x v="14"/>
    <d v="2022-08-12T00:00:00"/>
    <s v="VILLANUEVA RICHELLE A."/>
    <s v="TICC"/>
    <x v="0"/>
    <d v="2022-08-16T00:00:00"/>
    <d v="2022-08-16T00:00:00"/>
    <s v="VL"/>
    <m/>
    <s v="1 VL"/>
    <n v="1"/>
    <m/>
  </r>
  <r>
    <n v="883"/>
    <x v="14"/>
    <d v="2022-08-31T00:00:00"/>
    <s v="VARGAS MELINDA M."/>
    <s v="CSWDO"/>
    <x v="0"/>
    <d v="2022-08-30T00:00:00"/>
    <d v="2022-08-30T00:00:00"/>
    <s v="SL"/>
    <m/>
    <s v="1 SL"/>
    <n v="1"/>
    <m/>
  </r>
  <r>
    <n v="884"/>
    <x v="15"/>
    <d v="2022-10-14T00:00:00"/>
    <s v="MAULLON JAENA F."/>
    <s v="SP"/>
    <x v="0"/>
    <d v="2022-10-25T00:00:00"/>
    <d v="2022-10-25T00:00:00"/>
    <s v="VL"/>
    <m/>
    <s v="1 VL"/>
    <n v="1"/>
    <m/>
  </r>
  <r>
    <n v="884"/>
    <x v="15"/>
    <d v="2022-10-14T00:00:00"/>
    <s v="MAULLON JAENA F."/>
    <s v="SP"/>
    <x v="0"/>
    <d v="2022-10-20T00:00:00"/>
    <d v="2022-10-20T00:00:00"/>
    <s v="VL"/>
    <m/>
    <s v="1 VL"/>
    <n v="1"/>
    <m/>
  </r>
  <r>
    <n v="884"/>
    <x v="15"/>
    <d v="2022-10-14T00:00:00"/>
    <s v="MAULLON JAENA F."/>
    <s v="SP"/>
    <x v="0"/>
    <d v="2022-10-18T00:00:00"/>
    <d v="2022-10-18T00:00:00"/>
    <s v="VL"/>
    <m/>
    <s v="1 VL"/>
    <n v="1"/>
    <m/>
  </r>
  <r>
    <n v="885"/>
    <x v="15"/>
    <d v="2022-10-20T00:00:00"/>
    <s v="DE SAGUN NANCY D."/>
    <s v="SP"/>
    <x v="0"/>
    <d v="2022-10-19T00:00:00"/>
    <d v="2022-10-19T00:00:00"/>
    <s v="SL"/>
    <m/>
    <s v="1 SL"/>
    <n v="1"/>
    <m/>
  </r>
  <r>
    <n v="886"/>
    <x v="15"/>
    <d v="2022-11-18T00:00:00"/>
    <s v="MAULLON JAENA F."/>
    <s v="SP"/>
    <x v="0"/>
    <d v="2022-11-18T00:00:00"/>
    <d v="2022-11-18T00:00:00"/>
    <s v="VL"/>
    <m/>
    <s v="1 VL"/>
    <n v="1"/>
    <m/>
  </r>
  <r>
    <n v="886"/>
    <x v="15"/>
    <d v="2022-11-18T00:00:00"/>
    <s v="MAULLON JAENA F."/>
    <s v="SP"/>
    <x v="0"/>
    <d v="2022-11-22T00:00:00"/>
    <d v="2022-11-22T00:00:00"/>
    <s v="VL"/>
    <m/>
    <s v="1 VL"/>
    <n v="1"/>
    <m/>
  </r>
  <r>
    <n v="886"/>
    <x v="15"/>
    <d v="2022-11-18T00:00:00"/>
    <s v="MAULLON JAENA F."/>
    <s v="SP"/>
    <x v="0"/>
    <d v="2022-11-29T00:00:00"/>
    <d v="2022-11-29T00:00:00"/>
    <s v="VL"/>
    <m/>
    <s v="1 VL"/>
    <n v="1"/>
    <m/>
  </r>
  <r>
    <n v="887"/>
    <x v="15"/>
    <d v="2022-10-07T00:00:00"/>
    <s v="MARINDUQUE ROWENA G."/>
    <s v="SP"/>
    <x v="0"/>
    <d v="2022-10-06T00:00:00"/>
    <d v="2022-10-06T00:00:00"/>
    <s v="SL"/>
    <m/>
    <s v="1 SL"/>
    <n v="1"/>
    <m/>
  </r>
  <r>
    <n v="888"/>
    <x v="15"/>
    <d v="2022-10-25T00:00:00"/>
    <s v="ANGELES ANNABEL D."/>
    <n v="0"/>
    <x v="0"/>
    <d v="2022-10-26T00:00:00"/>
    <d v="2022-10-28T00:00:00"/>
    <s v="SL"/>
    <m/>
    <s v="3 SL"/>
    <n v="3"/>
    <m/>
  </r>
  <r>
    <n v="889"/>
    <x v="15"/>
    <d v="2022-10-20T00:00:00"/>
    <s v="ANGELES ANNABEL D."/>
    <n v="0"/>
    <x v="0"/>
    <d v="2022-10-20T00:00:00"/>
    <d v="2022-10-21T00:00:00"/>
    <s v="SL"/>
    <m/>
    <s v="2 SL"/>
    <n v="2"/>
    <m/>
  </r>
  <r>
    <n v="890"/>
    <x v="15"/>
    <d v="2022-09-05T00:00:00"/>
    <s v="MARASIGAN AGUINO D."/>
    <s v="TOPS-CSU"/>
    <x v="0"/>
    <d v="2022-09-12T00:00:00"/>
    <d v="2022-09-16T00:00:00"/>
    <s v="VL"/>
    <m/>
    <s v="5 VL"/>
    <n v="5"/>
    <m/>
  </r>
  <r>
    <n v="890"/>
    <x v="15"/>
    <d v="2022-09-05T00:00:00"/>
    <s v="MARASIGAN AGUINO D."/>
    <s v="TOPS-CSU"/>
    <x v="0"/>
    <d v="2022-09-19T00:00:00"/>
    <d v="2022-09-23T00:00:00"/>
    <s v="VL"/>
    <m/>
    <s v="5 VL"/>
    <n v="5"/>
    <m/>
  </r>
  <r>
    <n v="890"/>
    <x v="15"/>
    <d v="2022-09-05T00:00:00"/>
    <s v="MARASIGAN AGUINO D."/>
    <s v="TOPS-CSU"/>
    <x v="0"/>
    <d v="2022-09-26T00:00:00"/>
    <d v="2022-09-30T00:00:00"/>
    <s v="VL"/>
    <m/>
    <s v="5 VL"/>
    <n v="5"/>
    <m/>
  </r>
  <r>
    <n v="891"/>
    <x v="15"/>
    <d v="2022-09-12T00:00:00"/>
    <s v="DIGNO DANILO  "/>
    <s v="CENRO"/>
    <x v="0"/>
    <d v="2022-09-21T00:00:00"/>
    <d v="2022-09-22T00:00:00"/>
    <s v="VL"/>
    <s v="SEC 25 EO 292 FORCE LEAVE"/>
    <s v="2 VL"/>
    <n v="2"/>
    <m/>
  </r>
  <r>
    <n v="892"/>
    <x v="15"/>
    <d v="2022-09-20T00:00:00"/>
    <s v="MERCARDO RENGIE M."/>
    <s v="LCR"/>
    <x v="0"/>
    <d v="2022-09-19T00:00:00"/>
    <d v="2022-09-19T00:00:00"/>
    <s v="SL"/>
    <m/>
    <s v="1 SL"/>
    <n v="1"/>
    <m/>
  </r>
  <r>
    <n v="893"/>
    <x v="15"/>
    <d v="2022-09-15T00:00:00"/>
    <s v="MAMARIL JOSEFINA P."/>
    <s v="TICC"/>
    <x v="0"/>
    <d v="2022-09-10T00:00:00"/>
    <d v="2022-09-10T00:00:00"/>
    <s v="SL"/>
    <m/>
    <s v="0 SL"/>
    <n v="0"/>
    <m/>
  </r>
  <r>
    <n v="894"/>
    <x v="15"/>
    <d v="2022-09-10T00:00:00"/>
    <s v="MALANAN JENNYLYN R."/>
    <s v="PICNIC GROVE"/>
    <x v="0"/>
    <d v="2022-09-19T00:00:00"/>
    <d v="2022-09-23T00:00:00"/>
    <s v="VL"/>
    <m/>
    <s v="5 VL"/>
    <n v="5"/>
    <m/>
  </r>
  <r>
    <n v="895"/>
    <x v="15"/>
    <d v="2022-09-21T00:00:00"/>
    <s v="MENDOZA MARICEL C."/>
    <s v="ONT"/>
    <x v="0"/>
    <d v="2022-09-09T00:00:00"/>
    <d v="2022-09-11T00:00:00"/>
    <s v="SL"/>
    <m/>
    <s v="1 SL"/>
    <n v="1"/>
    <m/>
  </r>
  <r>
    <n v="895"/>
    <x v="15"/>
    <d v="2022-09-21T00:00:00"/>
    <s v="MENDOZA MARICEL C."/>
    <s v="ONT"/>
    <x v="0"/>
    <d v="2022-09-14T00:00:00"/>
    <d v="2022-09-14T00:00:00"/>
    <s v="SL"/>
    <m/>
    <s v="1 SL"/>
    <n v="1"/>
    <m/>
  </r>
  <r>
    <n v="896"/>
    <x v="15"/>
    <d v="2022-09-05T00:00:00"/>
    <s v="MENDOZA MARIA ABIGAIL A."/>
    <s v="CHO"/>
    <x v="1"/>
    <d v="2022-09-16T00:00:00"/>
    <d v="2022-09-16T00:00:00"/>
    <s v="VL"/>
    <m/>
    <s v="1 VL"/>
    <n v="1"/>
    <m/>
  </r>
  <r>
    <n v="897"/>
    <x v="15"/>
    <d v="2022-09-19T00:00:00"/>
    <s v="MERJILLA JEANETTE B."/>
    <s v="TICC"/>
    <x v="0"/>
    <d v="2022-09-15T00:00:00"/>
    <d v="2022-09-15T00:00:00"/>
    <s v="SL"/>
    <m/>
    <s v="1 SL"/>
    <n v="1"/>
    <m/>
  </r>
  <r>
    <n v="898"/>
    <x v="15"/>
    <d v="2022-09-19T00:00:00"/>
    <s v="MERHAN FRANCISCO  "/>
    <s v="CENRO"/>
    <x v="0"/>
    <d v="2022-09-01T00:00:00"/>
    <d v="2022-09-02T00:00:00"/>
    <s v="SL"/>
    <m/>
    <s v="2 SL"/>
    <n v="2"/>
    <m/>
  </r>
  <r>
    <n v="898"/>
    <x v="15"/>
    <d v="2022-09-19T00:00:00"/>
    <s v="MERHAN FRANCISCO  "/>
    <s v="CENRO"/>
    <x v="0"/>
    <d v="2022-09-05T00:00:00"/>
    <d v="2022-09-09T00:00:00"/>
    <s v="SL"/>
    <m/>
    <s v="5 SL"/>
    <n v="5"/>
    <m/>
  </r>
  <r>
    <n v="898"/>
    <x v="15"/>
    <d v="2022-09-19T00:00:00"/>
    <s v="MERHAN FRANCISCO  "/>
    <s v="CENRO"/>
    <x v="0"/>
    <d v="2022-09-12T00:00:00"/>
    <d v="2022-09-16T00:00:00"/>
    <s v="SL"/>
    <m/>
    <s v="5 SL"/>
    <n v="5"/>
    <m/>
  </r>
  <r>
    <n v="898"/>
    <x v="15"/>
    <d v="2022-09-19T00:00:00"/>
    <s v="MERHAN FRANCISCO  "/>
    <s v="CENRO"/>
    <x v="0"/>
    <d v="2022-09-19T00:00:00"/>
    <d v="2022-09-23T00:00:00"/>
    <s v="SL"/>
    <m/>
    <s v="5 SL"/>
    <n v="5"/>
    <m/>
  </r>
  <r>
    <n v="898"/>
    <x v="15"/>
    <d v="2022-09-19T00:00:00"/>
    <s v="MERHAN FRANCISCO  "/>
    <s v="CENRO"/>
    <x v="0"/>
    <d v="2022-09-26T00:00:00"/>
    <d v="2022-09-30T00:00:00"/>
    <s v="SL"/>
    <m/>
    <s v="5 SL"/>
    <n v="5"/>
    <m/>
  </r>
  <r>
    <n v="898"/>
    <x v="15"/>
    <d v="2022-09-19T00:00:00"/>
    <s v="MERHAN FRANCISCO  "/>
    <s v="CENRO"/>
    <x v="0"/>
    <d v="2022-10-03T00:00:00"/>
    <d v="2022-10-07T00:00:00"/>
    <s v="SL"/>
    <m/>
    <s v="5 SL"/>
    <n v="5"/>
    <m/>
  </r>
  <r>
    <n v="898"/>
    <x v="15"/>
    <d v="2022-09-19T00:00:00"/>
    <s v="MERHAN FRANCISCO  "/>
    <s v="CENRO"/>
    <x v="0"/>
    <d v="2022-10-10T00:00:00"/>
    <d v="2022-10-12T00:00:00"/>
    <s v="SL"/>
    <m/>
    <s v="3 SL"/>
    <n v="3"/>
    <m/>
  </r>
  <r>
    <n v="899"/>
    <x v="15"/>
    <d v="2022-09-01T00:00:00"/>
    <s v="MERHAN FRANCISCO  "/>
    <s v="CENRO"/>
    <x v="0"/>
    <d v="2022-08-20T00:00:00"/>
    <d v="2022-08-20T00:00:00"/>
    <s v="SL"/>
    <m/>
    <s v="0 SL"/>
    <n v="0"/>
    <m/>
  </r>
  <r>
    <n v="899"/>
    <x v="15"/>
    <d v="2022-09-01T00:00:00"/>
    <s v="MERHAN FRANCISCO  "/>
    <s v="CENRO"/>
    <x v="0"/>
    <d v="2022-08-22T00:00:00"/>
    <d v="2022-08-27T00:00:00"/>
    <s v="SL"/>
    <m/>
    <s v="5 SL"/>
    <n v="5"/>
    <m/>
  </r>
  <r>
    <n v="899"/>
    <x v="15"/>
    <d v="2022-09-21T00:00:00"/>
    <s v="LANDICHO ROSALINA B."/>
    <s v="EEO/CITY MARKET"/>
    <x v="0"/>
    <d v="2022-09-28T00:00:00"/>
    <d v="2022-09-28T00:00:00"/>
    <s v="OTHER"/>
    <s v="SEC 21 EO 292 SPECIAL PRIVILEDGE"/>
    <s v="1 OTHER"/>
    <n v="1"/>
    <m/>
  </r>
  <r>
    <n v="900"/>
    <x v="15"/>
    <d v="2022-09-29T00:00:00"/>
    <s v="LANDICHO ROSALINA B."/>
    <s v="EEO/CITY MARKET"/>
    <x v="0"/>
    <d v="2022-09-16T00:00:00"/>
    <d v="2022-09-17T00:00:00"/>
    <s v="SL"/>
    <m/>
    <s v="1 SL"/>
    <n v="1"/>
    <m/>
  </r>
  <r>
    <n v="901"/>
    <x v="15"/>
    <d v="2022-09-15T00:00:00"/>
    <s v="LANDICHO ROSALINA B."/>
    <s v="EEO/CITY MARKET"/>
    <x v="0"/>
    <d v="2022-09-10T00:00:00"/>
    <d v="2022-09-10T00:00:00"/>
    <s v="SL"/>
    <m/>
    <s v="0 SL"/>
    <n v="0"/>
    <m/>
  </r>
  <r>
    <n v="901"/>
    <x v="15"/>
    <d v="2022-09-15T00:00:00"/>
    <s v="LANDICHO ROSALINA B."/>
    <s v="EEO/CITY MARKET"/>
    <x v="0"/>
    <d v="2022-09-12T00:00:00"/>
    <d v="2022-09-14T00:00:00"/>
    <s v="SL"/>
    <m/>
    <s v="3 SL"/>
    <n v="3"/>
    <m/>
  </r>
  <r>
    <n v="902"/>
    <x v="15"/>
    <d v="2022-09-05T00:00:00"/>
    <s v="ZAFRA REYNANTE B."/>
    <s v="TICC"/>
    <x v="0"/>
    <d v="2022-09-01T00:00:00"/>
    <d v="2022-09-02T00:00:00"/>
    <s v="SL"/>
    <m/>
    <s v="2 SL"/>
    <n v="2"/>
    <m/>
  </r>
  <r>
    <n v="903"/>
    <x v="15"/>
    <d v="2022-09-22T00:00:00"/>
    <s v="VILLANUEVA ISMAEL D."/>
    <s v="CHO"/>
    <x v="0"/>
    <d v="2022-09-20T00:00:00"/>
    <d v="2022-09-20T00:00:00"/>
    <s v="SL"/>
    <m/>
    <s v="1 SL"/>
    <n v="1"/>
    <m/>
  </r>
  <r>
    <n v="904"/>
    <x v="15"/>
    <d v="2022-09-19T00:00:00"/>
    <s v="VILLANUEVA RICHELLE A."/>
    <s v="TICC"/>
    <x v="0"/>
    <d v="2022-09-15T00:00:00"/>
    <d v="2022-09-15T00:00:00"/>
    <s v="SL"/>
    <m/>
    <s v="1 SL"/>
    <n v="1"/>
    <m/>
  </r>
  <r>
    <n v="905"/>
    <x v="15"/>
    <d v="2022-09-30T00:00:00"/>
    <s v="VILLANUEVA RICHELLE A."/>
    <s v="TICC"/>
    <x v="0"/>
    <d v="2022-09-06T00:00:00"/>
    <d v="2022-09-06T00:00:00"/>
    <s v="SL"/>
    <m/>
    <s v="1 SL"/>
    <n v="1"/>
    <m/>
  </r>
  <r>
    <n v="905"/>
    <x v="15"/>
    <d v="2022-09-30T00:00:00"/>
    <s v="VILLANUEVA RICHELLE A."/>
    <s v="TICC"/>
    <x v="0"/>
    <d v="2022-09-12T00:00:00"/>
    <d v="2022-09-12T00:00:00"/>
    <s v="SL"/>
    <m/>
    <s v="1 SL"/>
    <n v="1"/>
    <m/>
  </r>
  <r>
    <n v="906"/>
    <x v="15"/>
    <d v="2022-09-06T00:00:00"/>
    <s v="TOPACIO ABEGAIL P."/>
    <s v="ONT"/>
    <x v="0"/>
    <d v="2022-08-09T00:00:00"/>
    <d v="2022-08-10T00:00:00"/>
    <s v="SL"/>
    <m/>
    <s v="2 SL"/>
    <n v="2"/>
    <m/>
  </r>
  <r>
    <n v="907"/>
    <x v="15"/>
    <d v="2022-09-29T00:00:00"/>
    <s v="TOPACIO ABEGAIL P."/>
    <s v="ONT"/>
    <x v="0"/>
    <d v="2022-09-02T00:00:00"/>
    <d v="2022-09-03T00:00:00"/>
    <s v="SL"/>
    <m/>
    <s v="1 SL"/>
    <n v="1"/>
    <m/>
  </r>
  <r>
    <n v="908"/>
    <x v="15"/>
    <d v="2022-09-12T00:00:00"/>
    <s v="TORRES MOISES Q."/>
    <s v="MAHOGANY MARKET"/>
    <x v="0"/>
    <d v="2022-09-08T00:00:00"/>
    <d v="2022-09-10T00:00:00"/>
    <s v="SL"/>
    <m/>
    <s v="2 SL"/>
    <n v="2"/>
    <m/>
  </r>
  <r>
    <n v="909"/>
    <x v="15"/>
    <d v="2022-09-29T00:00:00"/>
    <s v="SIM JO RITZELLE C."/>
    <s v="CHO"/>
    <x v="0"/>
    <d v="2022-09-28T00:00:00"/>
    <d v="2022-09-28T00:00:00"/>
    <s v="SL"/>
    <m/>
    <s v="1 SL"/>
    <n v="1"/>
    <m/>
  </r>
  <r>
    <n v="910"/>
    <x v="15"/>
    <d v="2022-09-13T00:00:00"/>
    <s v="TIMPLE ALLAN R."/>
    <s v="TCIS"/>
    <x v="0"/>
    <d v="2022-09-14T00:00:00"/>
    <d v="2022-09-14T00:00:00"/>
    <s v="SL"/>
    <m/>
    <s v="1 SL"/>
    <n v="1"/>
    <m/>
  </r>
  <r>
    <n v="911"/>
    <x v="15"/>
    <d v="2022-09-28T00:00:00"/>
    <s v="ROLLE CARIZA P."/>
    <s v="CHO"/>
    <x v="0"/>
    <d v="2022-10-10T00:00:00"/>
    <d v="2022-10-10T00:00:00"/>
    <s v="OTHER"/>
    <s v="SEC 21 EO 292 SPECIAL PRIVILEDGE"/>
    <s v="1 OTHER"/>
    <n v="1"/>
    <m/>
  </r>
  <r>
    <n v="912"/>
    <x v="15"/>
    <d v="2022-09-17T00:00:00"/>
    <s v="AUSTRIA KIM E."/>
    <s v="ONT"/>
    <x v="1"/>
    <d v="2022-10-03T00:00:00"/>
    <d v="2022-10-04T00:00:00"/>
    <s v="VL"/>
    <m/>
    <s v="2 VL"/>
    <n v="2"/>
    <m/>
  </r>
  <r>
    <n v="913"/>
    <x v="15"/>
    <d v="2022-09-16T00:00:00"/>
    <s v="ACERON ANGELU V."/>
    <s v="ONT"/>
    <x v="1"/>
    <d v="2022-10-08T00:00:00"/>
    <d v="2022-10-09T00:00:00"/>
    <s v="OTHER"/>
    <s v="SEC 21 EO 292 SPECIAL PRIVILEDGE"/>
    <s v="0 OTHER"/>
    <n v="0"/>
    <m/>
  </r>
  <r>
    <n v="914"/>
    <x v="15"/>
    <d v="2022-09-16T00:00:00"/>
    <s v="ACERON ANGELU V."/>
    <s v="ONT"/>
    <x v="1"/>
    <d v="2022-10-23T00:00:00"/>
    <d v="2022-10-24T00:00:00"/>
    <s v="VL"/>
    <m/>
    <s v="1 VL"/>
    <n v="1"/>
    <m/>
  </r>
  <r>
    <n v="915"/>
    <x v="15"/>
    <d v="2022-09-02T00:00:00"/>
    <s v="ABELA IMELDA C."/>
    <s v="ACCOUNTING"/>
    <x v="0"/>
    <d v="2022-09-01T00:00:00"/>
    <d v="2022-09-01T00:00:00"/>
    <s v="SL"/>
    <m/>
    <s v="1 SL"/>
    <n v="1"/>
    <m/>
  </r>
  <r>
    <n v="916"/>
    <x v="15"/>
    <d v="2022-09-19T00:00:00"/>
    <s v="AMBION MARIETA B."/>
    <s v="CENRO"/>
    <x v="0"/>
    <d v="2022-09-27T00:00:00"/>
    <d v="2022-09-27T00:00:00"/>
    <s v="VL"/>
    <s v="SEC 25 EO 292 FORCE LEAVE"/>
    <s v="1 VL"/>
    <n v="1"/>
    <m/>
  </r>
  <r>
    <n v="917"/>
    <x v="15"/>
    <d v="2022-09-19T00:00:00"/>
    <s v="ASIDO LEONILA R."/>
    <s v="PICNIC GROVE"/>
    <x v="0"/>
    <d v="2022-09-12T00:00:00"/>
    <d v="2022-09-14T00:00:00"/>
    <s v="SL"/>
    <m/>
    <s v="3 SL"/>
    <n v="3"/>
    <m/>
  </r>
  <r>
    <n v="917"/>
    <x v="15"/>
    <d v="2022-09-19T00:00:00"/>
    <s v="ASIDO LEONILA R."/>
    <s v="PICNIC GROVE"/>
    <x v="0"/>
    <d v="2022-09-17T00:00:00"/>
    <d v="2022-09-17T00:00:00"/>
    <s v="SL"/>
    <m/>
    <s v="0 SL"/>
    <n v="0"/>
    <m/>
  </r>
  <r>
    <n v="918"/>
    <x v="15"/>
    <d v="2022-09-19T00:00:00"/>
    <s v="ANGCAYA JENNY ROSE S."/>
    <s v="CTO-LICENSE"/>
    <x v="0"/>
    <d v="2022-09-16T00:00:00"/>
    <d v="2022-09-16T00:00:00"/>
    <s v="SL"/>
    <m/>
    <s v="1 SL"/>
    <n v="1"/>
    <m/>
  </r>
  <r>
    <n v="919"/>
    <x v="15"/>
    <d v="2022-09-30T00:00:00"/>
    <s v="AMBION MARIETA B."/>
    <s v="CENRO"/>
    <x v="0"/>
    <d v="2022-10-07T00:00:00"/>
    <d v="2022-10-07T00:00:00"/>
    <s v="VL"/>
    <s v="SEC 25 EO 292 FORCE LEAVE"/>
    <s v="1 VL"/>
    <n v="1"/>
    <m/>
  </r>
  <r>
    <n v="920"/>
    <x v="15"/>
    <d v="2022-09-14T00:00:00"/>
    <s v="AMBION HERSHEY D."/>
    <s v="CHO"/>
    <x v="0"/>
    <d v="2022-09-12T00:00:00"/>
    <d v="2022-09-13T00:00:00"/>
    <s v="SL"/>
    <m/>
    <s v="2 SL"/>
    <n v="2"/>
    <m/>
  </r>
  <r>
    <n v="921"/>
    <x v="15"/>
    <d v="2022-09-14T00:00:00"/>
    <s v="ANGCAYA IRENE V."/>
    <s v="TICC"/>
    <x v="0"/>
    <d v="2022-09-26T00:00:00"/>
    <d v="2022-09-26T00:00:00"/>
    <s v="VL"/>
    <m/>
    <s v="1 VL"/>
    <n v="1"/>
    <m/>
  </r>
  <r>
    <n v="921"/>
    <x v="15"/>
    <d v="2022-09-14T00:00:00"/>
    <s v="ANGCAYA IRENE V."/>
    <s v="TICC"/>
    <x v="0"/>
    <d v="2022-09-29T00:00:00"/>
    <d v="2022-09-29T00:00:00"/>
    <s v="VL"/>
    <m/>
    <s v="1 VL"/>
    <n v="1"/>
    <m/>
  </r>
  <r>
    <n v="922"/>
    <x v="15"/>
    <d v="2022-09-14T00:00:00"/>
    <s v="ANGCAYA IRENE V."/>
    <s v="TICC"/>
    <x v="0"/>
    <d v="2022-09-28T00:00:00"/>
    <d v="2022-09-28T00:00:00"/>
    <s v="OTHER"/>
    <s v="SEC 21 EO 292 SPECIAL PRIVILEDGE"/>
    <s v="1 OTHER"/>
    <n v="1"/>
    <m/>
  </r>
  <r>
    <n v="923"/>
    <x v="15"/>
    <d v="2022-09-06T00:00:00"/>
    <s v="BRON FLORENCIO L."/>
    <s v="EEO/CITY MARKET"/>
    <x v="0"/>
    <d v="2022-09-11T00:00:00"/>
    <d v="2022-09-11T00:00:00"/>
    <s v="VL"/>
    <m/>
    <s v="0 VL"/>
    <n v="0"/>
    <m/>
  </r>
  <r>
    <n v="924"/>
    <x v="15"/>
    <d v="2022-09-12T00:00:00"/>
    <s v="BERGADO MARILOU B."/>
    <s v="ONT"/>
    <x v="0"/>
    <d v="2022-09-28T00:00:00"/>
    <d v="2022-09-30T00:00:00"/>
    <s v="VL"/>
    <m/>
    <s v="3 VL"/>
    <n v="3"/>
    <m/>
  </r>
  <r>
    <n v="925"/>
    <x v="15"/>
    <d v="2022-09-12T00:00:00"/>
    <s v="BUTALON DIANNE H."/>
    <s v="ONT"/>
    <x v="0"/>
    <d v="2022-09-05T00:00:00"/>
    <d v="1900-01-08T12:00:00"/>
    <s v="SL"/>
    <m/>
    <s v="-31998 SL"/>
    <n v="-31998"/>
    <m/>
  </r>
  <r>
    <n v="926"/>
    <x v="15"/>
    <d v="2022-09-19T00:00:00"/>
    <s v="CESICAR JOCHELLE JOAN S."/>
    <s v="TICC/TCCH"/>
    <x v="0"/>
    <d v="2022-09-09T00:00:00"/>
    <d v="2022-09-09T00:00:00"/>
    <s v="SL"/>
    <m/>
    <s v="1 SL"/>
    <n v="1"/>
    <m/>
  </r>
  <r>
    <n v="926"/>
    <x v="15"/>
    <d v="2022-09-19T00:00:00"/>
    <s v="CESICAR JOCHELLE JOAN S."/>
    <s v="TICC/TCCH"/>
    <x v="0"/>
    <d v="2022-09-11T00:00:00"/>
    <d v="2022-09-15T00:00:00"/>
    <s v="SL"/>
    <m/>
    <s v="4 SL"/>
    <n v="4"/>
    <m/>
  </r>
  <r>
    <n v="927"/>
    <x v="15"/>
    <d v="2022-09-01T00:00:00"/>
    <s v="CESICAR JOCHELLE JOAN S."/>
    <s v="TICC/TCCH"/>
    <x v="0"/>
    <d v="2022-08-31T00:00:00"/>
    <d v="2022-08-31T00:00:00"/>
    <s v="SL"/>
    <m/>
    <s v="1 SL"/>
    <n v="1"/>
    <m/>
  </r>
  <r>
    <n v="928"/>
    <x v="15"/>
    <d v="2022-09-05T00:00:00"/>
    <s v="COSME CORAZON O."/>
    <s v="TCIS"/>
    <x v="0"/>
    <d v="2022-09-01T00:00:00"/>
    <d v="2022-09-02T00:00:00"/>
    <s v="SL"/>
    <m/>
    <s v="2 SL"/>
    <n v="2"/>
    <m/>
  </r>
  <r>
    <n v="929"/>
    <x v="15"/>
    <d v="2022-09-16T00:00:00"/>
    <s v="CAPUNO OLIVER M."/>
    <s v="FIRE DEPARTMENT"/>
    <x v="0"/>
    <d v="2022-09-21T00:00:00"/>
    <d v="2022-09-23T00:00:00"/>
    <s v="VL"/>
    <m/>
    <s v="3 VL"/>
    <n v="3"/>
    <m/>
  </r>
  <r>
    <n v="929"/>
    <x v="15"/>
    <d v="2022-09-16T00:00:00"/>
    <s v="CAPUNO OLIVER M."/>
    <s v="FIRE DEPARTMENT"/>
    <x v="0"/>
    <d v="2022-09-27T00:00:00"/>
    <d v="2022-09-29T00:00:00"/>
    <s v="VL"/>
    <m/>
    <s v="3 VL"/>
    <n v="3"/>
    <m/>
  </r>
  <r>
    <n v="930"/>
    <x v="15"/>
    <d v="2022-09-16T00:00:00"/>
    <s v="COSA PAOLA GRACE P."/>
    <s v="ASSESSOR"/>
    <x v="0"/>
    <d v="2022-09-15T00:00:00"/>
    <d v="2022-09-15T00:00:00"/>
    <s v="SL"/>
    <m/>
    <s v="1 SL"/>
    <n v="1"/>
    <m/>
  </r>
  <r>
    <n v="931"/>
    <x v="15"/>
    <d v="2022-09-14T00:00:00"/>
    <s v="COSA PAOLA GRACE P."/>
    <s v="ASSESSOR"/>
    <x v="0"/>
    <d v="2022-09-21T00:00:00"/>
    <d v="2022-09-21T00:00:00"/>
    <s v="VL"/>
    <m/>
    <s v="1 VL"/>
    <n v="1"/>
    <m/>
  </r>
  <r>
    <n v="932"/>
    <x v="15"/>
    <d v="2022-09-12T00:00:00"/>
    <s v="CABANTING AIRA P."/>
    <s v="ONT"/>
    <x v="0"/>
    <d v="2022-10-05T00:00:00"/>
    <d v="2022-10-07T00:00:00"/>
    <s v="OTHER"/>
    <s v="SEC 21 EO 292 SPECIAL PRIVILEDGE"/>
    <s v="3 OTHER"/>
    <n v="3"/>
    <m/>
  </r>
  <r>
    <n v="933"/>
    <x v="15"/>
    <d v="2022-09-12T00:00:00"/>
    <s v="CABANLIT ZOSIMA M."/>
    <s v="MAHOGANY MARKET"/>
    <x v="0"/>
    <d v="2022-09-11T00:00:00"/>
    <d v="2022-09-11T00:00:00"/>
    <s v="SL"/>
    <m/>
    <s v="0 SL"/>
    <n v="0"/>
    <m/>
  </r>
  <r>
    <n v="934"/>
    <x v="15"/>
    <d v="2022-09-30T00:00:00"/>
    <s v="CABANLIT ZOSIMA M."/>
    <s v="MAHOGANY MARKET"/>
    <x v="0"/>
    <d v="2022-09-30T00:00:00"/>
    <d v="2022-10-04T00:00:00"/>
    <s v="SL"/>
    <m/>
    <s v="3 SL"/>
    <n v="3"/>
    <m/>
  </r>
  <r>
    <n v="934"/>
    <x v="15"/>
    <d v="2022-09-30T00:00:00"/>
    <s v="CABANLIT ZOSIMA M."/>
    <s v="MAHOGANY MARKET"/>
    <x v="0"/>
    <d v="2022-10-07T00:00:00"/>
    <d v="2022-10-07T00:00:00"/>
    <s v="SL"/>
    <m/>
    <s v="1 SL"/>
    <n v="1"/>
    <m/>
  </r>
  <r>
    <n v="935"/>
    <x v="15"/>
    <d v="2022-09-16T00:00:00"/>
    <s v="DATU SHIRLEY G."/>
    <s v="ONT"/>
    <x v="0"/>
    <d v="2022-09-09T00:00:00"/>
    <d v="2022-09-09T00:00:00"/>
    <s v="SL"/>
    <m/>
    <s v="1 SL"/>
    <n v="1"/>
    <m/>
  </r>
  <r>
    <n v="935"/>
    <x v="15"/>
    <d v="2022-09-16T00:00:00"/>
    <s v="DATU SHIRLEY G."/>
    <s v="ONT"/>
    <x v="0"/>
    <d v="2022-09-11T00:00:00"/>
    <d v="2022-09-11T00:00:00"/>
    <s v="SL"/>
    <m/>
    <s v="0 SL"/>
    <n v="0"/>
    <m/>
  </r>
  <r>
    <n v="935"/>
    <x v="15"/>
    <d v="2022-09-16T00:00:00"/>
    <s v="DATU SHIRLEY G."/>
    <s v="ONT"/>
    <x v="0"/>
    <d v="2022-09-14T00:00:00"/>
    <d v="2022-09-14T00:00:00"/>
    <s v="SL"/>
    <m/>
    <s v="1 SL"/>
    <n v="1"/>
    <m/>
  </r>
  <r>
    <n v="936"/>
    <x v="15"/>
    <d v="2022-09-29T00:00:00"/>
    <s v="DIMAILIG ARLYN R."/>
    <s v="MAHOGANY MARKET"/>
    <x v="0"/>
    <d v="2022-09-27T00:00:00"/>
    <d v="2022-09-28T00:00:00"/>
    <s v="SL"/>
    <m/>
    <s v="2 SL"/>
    <n v="2"/>
    <m/>
  </r>
  <r>
    <n v="937"/>
    <x v="15"/>
    <d v="2022-09-14T00:00:00"/>
    <s v="DISEPEDA MACARIA P."/>
    <s v="TICC"/>
    <x v="0"/>
    <d v="2022-09-09T00:00:00"/>
    <d v="2022-09-09T00:00:00"/>
    <s v="SL"/>
    <m/>
    <s v="1 SL"/>
    <n v="1"/>
    <m/>
  </r>
  <r>
    <n v="938"/>
    <x v="15"/>
    <d v="2022-09-06T00:00:00"/>
    <s v="DISEPEDA MACARIA P."/>
    <s v="TICC"/>
    <x v="0"/>
    <d v="2022-09-02T00:00:00"/>
    <d v="2022-09-02T00:00:00"/>
    <s v="SL"/>
    <m/>
    <s v="1 SL"/>
    <n v="1"/>
    <m/>
  </r>
  <r>
    <n v="939"/>
    <x v="15"/>
    <d v="2022-09-05T00:00:00"/>
    <s v="DOGELIO CHRISTIAN B."/>
    <s v="LEGAL"/>
    <x v="0"/>
    <d v="2022-09-05T00:00:00"/>
    <d v="2022-09-05T00:00:00"/>
    <s v="VL"/>
    <m/>
    <s v="1 VL"/>
    <n v="1"/>
    <m/>
  </r>
  <r>
    <n v="939"/>
    <x v="15"/>
    <d v="2022-09-05T00:00:00"/>
    <s v="DOGELIO CHRISTIAN B."/>
    <s v="LEGAL"/>
    <x v="0"/>
    <d v="2022-09-06T00:00:00"/>
    <d v="2022-09-06T00:00:00"/>
    <s v="OTHER"/>
    <s v="SEC 21 EO 292 SPECIAL PRIVILEDGE"/>
    <s v="1 OTHER"/>
    <n v="1"/>
    <m/>
  </r>
  <r>
    <n v="939"/>
    <x v="15"/>
    <d v="2022-09-05T00:00:00"/>
    <s v="DOGELIO CHRISTIAN B."/>
    <s v="LEGAL"/>
    <x v="0"/>
    <d v="2022-09-19T00:00:00"/>
    <d v="2022-09-20T00:00:00"/>
    <s v="OTHER"/>
    <s v="SEC 21 EO 292 SPECIAL PRIVILEDGE"/>
    <s v="2 OTHER"/>
    <n v="2"/>
    <m/>
  </r>
  <r>
    <n v="940"/>
    <x v="15"/>
    <d v="2022-09-06T00:00:00"/>
    <s v="DILIDILI AIREEN M."/>
    <s v="TICC"/>
    <x v="0"/>
    <d v="2022-09-19T00:00:00"/>
    <d v="2022-09-19T00:00:00"/>
    <s v="OTHER"/>
    <s v="SEC 21 EO 292 SPECIAL PRIVILEDGE"/>
    <s v="1 OTHER"/>
    <n v="1"/>
    <m/>
  </r>
  <r>
    <n v="941"/>
    <x v="15"/>
    <d v="2022-09-01T00:00:00"/>
    <s v="DIGO MARIE BERNADETTE C."/>
    <s v="ONT"/>
    <x v="0"/>
    <d v="2022-08-01T00:00:00"/>
    <d v="2022-08-19T00:00:00"/>
    <s v="SL"/>
    <m/>
    <s v="15 SL"/>
    <n v="15"/>
    <m/>
  </r>
  <r>
    <n v="942"/>
    <x v="15"/>
    <d v="2022-09-23T00:00:00"/>
    <s v="DIMAILIG ARLYN R."/>
    <s v="MAHOGANY MARKET"/>
    <x v="0"/>
    <d v="2022-09-22T00:00:00"/>
    <d v="2022-09-22T00:00:00"/>
    <s v="SL"/>
    <m/>
    <s v="1 SL"/>
    <n v="1"/>
    <m/>
  </r>
  <r>
    <n v="943"/>
    <x v="15"/>
    <d v="2022-09-21T00:00:00"/>
    <s v="DIMAILIG ARLYN R."/>
    <s v="MAHOGANY MARKET"/>
    <x v="0"/>
    <d v="2022-09-30T00:00:00"/>
    <d v="2022-09-30T00:00:00"/>
    <s v="OTHER"/>
    <s v="SEC 21 EO 292 SPECIAL PRIVILEDGE"/>
    <s v="1 OTHER"/>
    <n v="1"/>
    <m/>
  </r>
  <r>
    <n v="944"/>
    <x v="15"/>
    <d v="2022-09-03T00:00:00"/>
    <s v="DATU SHIRLEY G."/>
    <s v="ONT"/>
    <x v="0"/>
    <d v="2022-09-08T00:00:00"/>
    <d v="2022-09-08T00:00:00"/>
    <s v="OTHER"/>
    <s v="SEC 21 EO 292 SPECIAL PRIVILEDGE"/>
    <s v="1 OTHER"/>
    <n v="1"/>
    <m/>
  </r>
  <r>
    <n v="945"/>
    <x v="15"/>
    <d v="2022-09-07T00:00:00"/>
    <s v="DERLA ARTHUR D."/>
    <s v="CENRO"/>
    <x v="0"/>
    <d v="2022-09-06T00:00:00"/>
    <d v="2022-09-06T00:00:00"/>
    <s v="SL"/>
    <m/>
    <s v="1 SL"/>
    <n v="1"/>
    <m/>
  </r>
  <r>
    <n v="946"/>
    <x v="15"/>
    <d v="2022-08-12T00:00:00"/>
    <s v="FERMA ETHEL GRACE N."/>
    <s v="ONT"/>
    <x v="0"/>
    <d v="2022-08-06T00:00:00"/>
    <d v="2022-08-09T00:00:00"/>
    <s v="SL"/>
    <m/>
    <s v="2 SL"/>
    <n v="2"/>
    <m/>
  </r>
  <r>
    <n v="947"/>
    <x v="15"/>
    <d v="2022-09-12T00:00:00"/>
    <s v="DE CASTRO  CHRISTINE JEAN D."/>
    <s v="CSWDO"/>
    <x v="0"/>
    <d v="2022-09-09T00:00:00"/>
    <d v="2022-09-09T00:00:00"/>
    <s v="SL"/>
    <m/>
    <s v="1 SL"/>
    <n v="1"/>
    <m/>
  </r>
  <r>
    <n v="948"/>
    <x v="15"/>
    <d v="2022-09-29T00:00:00"/>
    <s v="DE SAGUN NANCY D."/>
    <s v="SP"/>
    <x v="0"/>
    <d v="2022-09-28T00:00:00"/>
    <d v="2022-09-28T00:00:00"/>
    <s v="SL"/>
    <m/>
    <s v="1 SL"/>
    <n v="1"/>
    <m/>
  </r>
  <r>
    <n v="949"/>
    <x v="15"/>
    <d v="2022-09-23T00:00:00"/>
    <s v="ENRIQUEZ ANABEL O."/>
    <s v="CHO"/>
    <x v="0"/>
    <d v="2022-09-28T00:00:00"/>
    <d v="2022-09-29T00:00:00"/>
    <s v="VL"/>
    <m/>
    <s v="2 VL"/>
    <n v="2"/>
    <m/>
  </r>
  <r>
    <n v="950"/>
    <x v="15"/>
    <d v="2022-09-12T00:00:00"/>
    <s v="GONZALES CHRISTI NERISSE E."/>
    <s v="CEO"/>
    <x v="0"/>
    <d v="2022-09-09T00:00:00"/>
    <d v="2022-09-09T00:00:00"/>
    <s v="SL"/>
    <m/>
    <s v="1 SL"/>
    <n v="1"/>
    <m/>
  </r>
  <r>
    <n v="951"/>
    <x v="15"/>
    <d v="2022-09-30T00:00:00"/>
    <s v="GATPANDAN MICHAEL E."/>
    <s v="GSO"/>
    <x v="0"/>
    <d v="2022-09-29T00:00:00"/>
    <d v="2022-09-29T00:00:00"/>
    <s v="SL"/>
    <m/>
    <s v="1 SL"/>
    <n v="1"/>
    <m/>
  </r>
  <r>
    <n v="952"/>
    <x v="15"/>
    <d v="2022-09-01T00:00:00"/>
    <s v="GONZALES MARIO O."/>
    <s v="GSO"/>
    <x v="0"/>
    <d v="2022-08-30T00:00:00"/>
    <d v="2022-08-31T00:00:00"/>
    <s v="SL"/>
    <m/>
    <s v="2 SL"/>
    <n v="2"/>
    <m/>
  </r>
  <r>
    <n v="953"/>
    <x v="15"/>
    <d v="2022-09-12T00:00:00"/>
    <s v="GONZALES MARIO O."/>
    <s v="GSO"/>
    <x v="0"/>
    <d v="2022-09-05T00:00:00"/>
    <d v="2022-09-09T00:00:00"/>
    <s v="SL"/>
    <m/>
    <s v="5 SL"/>
    <n v="5"/>
    <m/>
  </r>
  <r>
    <n v="954"/>
    <x v="15"/>
    <d v="2022-09-20T00:00:00"/>
    <s v="GONZALES MARIO O."/>
    <s v="GSO"/>
    <x v="0"/>
    <d v="2022-09-19T00:00:00"/>
    <d v="2022-09-19T00:00:00"/>
    <s v="SL"/>
    <m/>
    <s v="1 SL"/>
    <n v="1"/>
    <m/>
  </r>
  <r>
    <n v="955"/>
    <x v="15"/>
    <d v="2022-09-05T00:00:00"/>
    <s v="OPO CONEY V."/>
    <s v="HOUSING"/>
    <x v="0"/>
    <d v="2022-09-02T00:00:00"/>
    <d v="2022-09-02T00:00:00"/>
    <s v="SL"/>
    <m/>
    <s v="1 SL"/>
    <n v="1"/>
    <m/>
  </r>
  <r>
    <n v="956"/>
    <x v="15"/>
    <d v="2022-09-26T00:00:00"/>
    <s v="PEREA BABEL G."/>
    <s v="HOUSING"/>
    <x v="0"/>
    <d v="2022-10-05T00:00:00"/>
    <d v="2022-10-05T00:00:00"/>
    <s v="OTHER"/>
    <s v="SEC 21 EO 292 SPECIAL PRIVILEDGE"/>
    <s v="1 OTHER"/>
    <n v="1"/>
    <m/>
  </r>
  <r>
    <n v="957"/>
    <x v="15"/>
    <d v="2022-09-02T00:00:00"/>
    <s v="PEREA BABEL G."/>
    <s v="HOUSING"/>
    <x v="0"/>
    <d v="2022-09-01T00:00:00"/>
    <d v="2022-09-01T00:00:00"/>
    <s v="OTHER"/>
    <s v="SEC 21 EO 292 SPECIAL PRIVILEDGE"/>
    <s v="1 OTHER"/>
    <n v="1"/>
    <m/>
  </r>
  <r>
    <n v="958"/>
    <x v="15"/>
    <d v="2022-09-21T00:00:00"/>
    <s v="PADILLA JANE Z."/>
    <s v="CPDO"/>
    <x v="1"/>
    <d v="2022-09-22T00:00:00"/>
    <d v="2022-09-22T00:00:00"/>
    <s v="OTHER"/>
    <s v="SEC 21 EO 292 SPECIAL PRIVILEDGE"/>
    <s v="1 OTHER"/>
    <n v="1"/>
    <m/>
  </r>
  <r>
    <n v="959"/>
    <x v="15"/>
    <d v="2022-09-07T00:00:00"/>
    <s v="PATERNO MARIA LOURDERS P."/>
    <s v="CCT"/>
    <x v="0"/>
    <d v="2022-09-02T00:00:00"/>
    <d v="2022-09-02T00:00:00"/>
    <s v="SL"/>
    <m/>
    <s v="1 SL"/>
    <n v="1"/>
    <m/>
  </r>
  <r>
    <n v="959"/>
    <x v="15"/>
    <d v="2022-09-07T00:00:00"/>
    <s v="PATERNO MARIA LOURDERS P."/>
    <s v="CCT"/>
    <x v="0"/>
    <d v="2022-09-05T00:00:00"/>
    <d v="2022-09-06T00:00:00"/>
    <s v="SL"/>
    <m/>
    <s v="2 SL"/>
    <n v="2"/>
    <m/>
  </r>
  <r>
    <n v="960"/>
    <x v="15"/>
    <d v="2022-09-26T00:00:00"/>
    <s v="PANGANIBAN CAROLINA L."/>
    <s v="TICC"/>
    <x v="0"/>
    <d v="2022-09-19T00:00:00"/>
    <d v="2022-09-19T00:00:00"/>
    <s v="SL"/>
    <m/>
    <s v="1 SL"/>
    <n v="1"/>
    <m/>
  </r>
  <r>
    <n v="961"/>
    <x v="15"/>
    <d v="2022-09-15T00:00:00"/>
    <s v="PANGANIBAN CAROLINA L."/>
    <s v="TICC"/>
    <x v="0"/>
    <d v="2022-09-10T00:00:00"/>
    <d v="2022-09-10T00:00:00"/>
    <s v="SL"/>
    <m/>
    <s v="0 SL"/>
    <n v="0"/>
    <m/>
  </r>
  <r>
    <n v="962"/>
    <x v="15"/>
    <d v="2022-09-03T00:00:00"/>
    <s v="RODRIGUEZ NARCISCO E."/>
    <s v="EEO/CITY MARKET"/>
    <x v="0"/>
    <d v="2022-09-01T00:00:00"/>
    <d v="2022-09-01T00:00:00"/>
    <s v="SL"/>
    <m/>
    <s v="1 SL"/>
    <n v="1"/>
    <m/>
  </r>
  <r>
    <n v="963"/>
    <x v="15"/>
    <d v="2022-09-28T00:00:00"/>
    <s v="REGINALDO MARISSA C."/>
    <s v="TCIS"/>
    <x v="2"/>
    <d v="2022-09-29T00:00:00"/>
    <d v="2022-09-30T00:00:00"/>
    <s v="OTHER"/>
    <s v="SEC 21 EO 292 SPECIAL PRIVILEDGE"/>
    <s v="2 OTHER"/>
    <n v="2"/>
    <m/>
  </r>
  <r>
    <n v="963"/>
    <x v="15"/>
    <d v="2022-09-28T00:00:00"/>
    <s v="REGINALDO MARISSA C."/>
    <s v="TCIS"/>
    <x v="2"/>
    <d v="2022-10-03T00:00:00"/>
    <d v="2022-10-03T00:00:00"/>
    <s v="OTHER"/>
    <s v="SEC 21 EO 292 SPECIAL PRIVILEDGE"/>
    <s v="1 OTHER"/>
    <n v="1"/>
    <m/>
  </r>
  <r>
    <n v="964"/>
    <x v="15"/>
    <d v="2022-09-19T00:00:00"/>
    <s v="RAMA RAQUEL J."/>
    <s v="INTERNAL"/>
    <x v="0"/>
    <d v="2022-10-12T00:00:00"/>
    <d v="2022-10-12T00:00:00"/>
    <s v="OTHER"/>
    <s v="SEC 21 EO 292 SPECIAL PRIVILEDGE"/>
    <s v="1 OTHER"/>
    <n v="1"/>
    <m/>
  </r>
  <r>
    <n v="964"/>
    <x v="15"/>
    <d v="2022-09-19T00:00:00"/>
    <s v="RAMA RAQUEL J."/>
    <s v="INTERNAL"/>
    <x v="0"/>
    <d v="2022-10-14T00:00:00"/>
    <d v="2022-10-14T00:00:00"/>
    <s v="OTHER"/>
    <s v="SEC 21 EO 292 SPECIAL PRIVILEDGE"/>
    <s v="1 OTHER"/>
    <n v="1"/>
    <m/>
  </r>
  <r>
    <n v="965"/>
    <x v="15"/>
    <d v="2022-09-19T00:00:00"/>
    <s v="RODRIGUEZ MANNY  "/>
    <s v="CENRO"/>
    <x v="0"/>
    <d v="2022-09-29T00:00:00"/>
    <d v="2022-09-30T00:00:00"/>
    <s v="VL"/>
    <s v="SEC 25 EO 292 FORCE LEAVE"/>
    <s v="2 VL"/>
    <n v="2"/>
    <m/>
  </r>
  <r>
    <n v="966"/>
    <x v="15"/>
    <d v="2022-09-12T00:00:00"/>
    <s v="ROMILLA MARIBEL P."/>
    <s v="ACCOUNTING"/>
    <x v="0"/>
    <d v="2022-09-02T00:00:00"/>
    <d v="2022-09-02T00:00:00"/>
    <s v="SL"/>
    <m/>
    <s v="1 SL"/>
    <n v="1"/>
    <m/>
  </r>
  <r>
    <n v="966"/>
    <x v="15"/>
    <d v="2022-09-12T00:00:00"/>
    <s v="ROMILLA MARIBEL P."/>
    <s v="ACCOUNTING"/>
    <x v="0"/>
    <d v="2022-09-09T00:00:00"/>
    <d v="2022-09-09T00:00:00"/>
    <s v="SL"/>
    <m/>
    <s v="1 SL"/>
    <n v="1"/>
    <m/>
  </r>
  <r>
    <n v="967"/>
    <x v="15"/>
    <d v="2022-09-22T00:00:00"/>
    <s v="ROMILLA MARIBEL P."/>
    <s v="ACCOUNTING"/>
    <x v="0"/>
    <d v="2022-09-28T00:00:00"/>
    <d v="2022-09-28T00:00:00"/>
    <s v="VL"/>
    <m/>
    <s v="1 VL"/>
    <n v="1"/>
    <m/>
  </r>
  <r>
    <n v="968"/>
    <x v="15"/>
    <d v="2022-09-06T00:00:00"/>
    <s v="ROLLE MICHELLYN G."/>
    <s v="ONT"/>
    <x v="0"/>
    <d v="2022-09-05T00:00:00"/>
    <d v="2022-09-05T00:00:00"/>
    <s v="SL"/>
    <m/>
    <s v="1 SL"/>
    <n v="1"/>
    <m/>
  </r>
  <r>
    <n v="969"/>
    <x v="15"/>
    <d v="2022-09-06T00:00:00"/>
    <s v="ROLLE MICHELLYN G."/>
    <s v="ONT"/>
    <x v="0"/>
    <d v="2022-09-16T00:00:00"/>
    <d v="2022-09-16T00:00:00"/>
    <s v="OTHER"/>
    <s v="SEC 21 EO 292 SPECIAL PRIVILEDGE"/>
    <s v="1 OTHER"/>
    <n v="1"/>
    <m/>
  </r>
  <r>
    <n v="970"/>
    <x v="15"/>
    <d v="2022-09-05T00:00:00"/>
    <s v="ROLLE MICHELLYN G."/>
    <s v="ONT"/>
    <x v="0"/>
    <d v="2022-09-12T00:00:00"/>
    <d v="2022-09-12T00:00:00"/>
    <s v="VL"/>
    <m/>
    <s v="1 VL"/>
    <n v="1"/>
    <m/>
  </r>
  <r>
    <n v="970"/>
    <x v="15"/>
    <d v="2022-09-05T00:00:00"/>
    <s v="ROLLE MICHELLYN G."/>
    <s v="ONT"/>
    <x v="0"/>
    <d v="2022-09-16T00:00:00"/>
    <d v="2022-09-16T00:00:00"/>
    <s v="VL"/>
    <m/>
    <s v="1 VL"/>
    <n v="1"/>
    <m/>
  </r>
  <r>
    <n v="971"/>
    <x v="15"/>
    <d v="2022-09-30T00:00:00"/>
    <s v="SUMAGUI FELICITAS M."/>
    <s v="CSWDO"/>
    <x v="0"/>
    <d v="2022-09-29T00:00:00"/>
    <d v="2022-09-29T00:00:00"/>
    <s v="SL"/>
    <m/>
    <s v="1 SL"/>
    <n v="1"/>
    <m/>
  </r>
  <r>
    <n v="972"/>
    <x v="16"/>
    <d v="2022-10-26T00:00:00"/>
    <s v="DIMARANAN ANNA P."/>
    <s v="COOP"/>
    <x v="2"/>
    <d v="2022-10-27T00:00:00"/>
    <d v="2022-10-27T00:00:00"/>
    <s v="WITHOUTPAY"/>
    <s v="VL WITHOUTPAY"/>
    <s v="1 WITHOUTPAY"/>
    <n v="1"/>
    <m/>
  </r>
  <r>
    <n v="973"/>
    <x v="16"/>
    <d v="2022-10-20T00:00:00"/>
    <s v="DIMARANAN KHRISSELLE E."/>
    <s v="TCIS"/>
    <x v="2"/>
    <d v="2022-09-28T00:00:00"/>
    <d v="2022-10-07T00:00:00"/>
    <s v="WITHOUTPAY"/>
    <s v="SL WITHOUTPAY"/>
    <s v="8 WITHOUTPAY"/>
    <n v="8"/>
    <m/>
  </r>
  <r>
    <n v="974"/>
    <x v="16"/>
    <d v="2022-10-14T00:00:00"/>
    <s v="AMBAT JAIME L."/>
    <s v="VMO/SP"/>
    <x v="0"/>
    <d v="2022-10-21T00:00:00"/>
    <d v="2022-10-21T00:00:00"/>
    <s v="OTHER"/>
    <s v="SEC 21 EO 292 SPECIAL PRIVILEDGE"/>
    <s v="1 OTHER"/>
    <n v="1"/>
    <m/>
  </r>
  <r>
    <n v="975"/>
    <x v="16"/>
    <d v="2022-10-24T00:00:00"/>
    <s v="CASTILLO ROBENSON  "/>
    <s v="CENRO"/>
    <x v="0"/>
    <d v="2022-10-20T00:00:00"/>
    <d v="2022-10-21T00:00:00"/>
    <s v="SL"/>
    <m/>
    <s v="2 SL"/>
    <n v="2"/>
    <m/>
  </r>
  <r>
    <n v="976"/>
    <x v="16"/>
    <d v="2022-11-03T00:00:00"/>
    <s v="CORTADO JOEL B."/>
    <s v="PICNIC GROVE"/>
    <x v="0"/>
    <d v="2022-10-16T00:00:00"/>
    <d v="2022-10-26T00:00:00"/>
    <m/>
    <m/>
    <s v="8 "/>
    <n v="8"/>
    <m/>
  </r>
  <r>
    <n v="977"/>
    <x v="16"/>
    <d v="2022-10-13T00:00:00"/>
    <s v="CAGUICLA JO HAENA D."/>
    <n v="0"/>
    <x v="2"/>
    <d v="2022-10-07T00:00:00"/>
    <d v="2022-10-07T00:00:00"/>
    <s v="SL"/>
    <m/>
    <s v="1 SL"/>
    <n v="1"/>
    <m/>
  </r>
  <r>
    <n v="978"/>
    <x v="16"/>
    <d v="2022-11-07T00:00:00"/>
    <s v="COSINO RIMWELL  "/>
    <s v="CHO"/>
    <x v="0"/>
    <d v="2022-11-04T00:00:00"/>
    <d v="2022-11-04T00:00:00"/>
    <s v="SL"/>
    <m/>
    <s v="1 SL"/>
    <n v="1"/>
    <m/>
  </r>
  <r>
    <n v="979"/>
    <x v="16"/>
    <d v="2022-10-03T00:00:00"/>
    <s v="COSINO RIMWELL  "/>
    <s v="CHO"/>
    <x v="0"/>
    <d v="2022-10-20T00:00:00"/>
    <d v="2022-10-21T00:00:00"/>
    <s v="VL"/>
    <m/>
    <s v="2 VL"/>
    <n v="2"/>
    <m/>
  </r>
  <r>
    <n v="980"/>
    <x v="16"/>
    <d v="2022-10-11T00:00:00"/>
    <s v="BITUIN LUCKY NIKKO G."/>
    <s v="CHO"/>
    <x v="0"/>
    <d v="2022-10-11T00:00:00"/>
    <d v="2022-10-19T00:00:00"/>
    <s v="Paternity"/>
    <m/>
    <s v="7 Paternity"/>
    <n v="7"/>
    <m/>
  </r>
  <r>
    <n v="981"/>
    <x v="16"/>
    <d v="2022-10-07T00:00:00"/>
    <s v="BELOSTRINO JULIETA P."/>
    <s v="LCR"/>
    <x v="0"/>
    <d v="2022-11-02T00:00:00"/>
    <d v="2022-11-02T00:00:00"/>
    <s v="OTHER"/>
    <s v="SEC 21 EO 292 SPECIAL PRIVILEDGE"/>
    <s v="0 OTHER"/>
    <n v="0"/>
    <m/>
  </r>
  <r>
    <n v="981"/>
    <x v="16"/>
    <d v="2022-10-07T00:00:00"/>
    <s v="BELOSTRINO JULIETA P."/>
    <s v="LCR"/>
    <x v="0"/>
    <d v="2022-11-03T00:00:00"/>
    <d v="2022-11-04T00:00:00"/>
    <s v="SL"/>
    <m/>
    <s v="2 SL"/>
    <n v="2"/>
    <m/>
  </r>
  <r>
    <n v="982"/>
    <x v="16"/>
    <d v="2022-10-04T00:00:00"/>
    <s v="BELOSTRINO JULIETA P."/>
    <s v="LCR"/>
    <x v="0"/>
    <d v="2022-10-03T00:00:00"/>
    <d v="2022-10-03T00:00:00"/>
    <s v="SL"/>
    <m/>
    <s v="1 SL"/>
    <n v="1"/>
    <m/>
  </r>
  <r>
    <n v="983"/>
    <x v="16"/>
    <d v="2022-10-06T00:00:00"/>
    <s v="BELOSTRINO JULIETA P."/>
    <s v="LCR"/>
    <x v="0"/>
    <d v="2022-10-05T00:00:00"/>
    <d v="2022-10-05T00:00:00"/>
    <s v="SL"/>
    <m/>
    <s v="1 SL"/>
    <n v="1"/>
    <m/>
  </r>
  <r>
    <n v="984"/>
    <x v="16"/>
    <d v="2022-10-05T00:00:00"/>
    <s v="BERGADO MARILOU B."/>
    <s v="ONT"/>
    <x v="0"/>
    <d v="2022-10-22T00:00:00"/>
    <d v="2022-10-24T00:00:00"/>
    <s v="VL"/>
    <m/>
    <s v="1 VL"/>
    <n v="1"/>
    <m/>
  </r>
  <r>
    <n v="985"/>
    <x v="16"/>
    <d v="2022-10-27T00:00:00"/>
    <s v="BAY AMIE  "/>
    <s v="CENRO"/>
    <x v="0"/>
    <d v="2022-10-19T00:00:00"/>
    <d v="2022-10-21T00:00:00"/>
    <s v="SL"/>
    <m/>
    <s v="3 SL"/>
    <n v="3"/>
    <m/>
  </r>
  <r>
    <n v="986"/>
    <x v="16"/>
    <d v="2022-10-13T00:00:00"/>
    <s v="BAROA JONA A."/>
    <s v="CSU"/>
    <x v="0"/>
    <d v="2022-10-24T00:00:00"/>
    <d v="2022-10-25T00:00:00"/>
    <s v="VL"/>
    <m/>
    <s v="2 VL"/>
    <n v="2"/>
    <m/>
  </r>
  <r>
    <n v="987"/>
    <x v="16"/>
    <d v="2022-11-16T00:00:00"/>
    <s v="AMULONG GERONIMO M."/>
    <s v="EEO/CITY MARKET"/>
    <x v="0"/>
    <d v="2022-11-16T00:00:00"/>
    <d v="2022-11-18T00:00:00"/>
    <s v="VL"/>
    <m/>
    <s v="3 VL"/>
    <n v="3"/>
    <m/>
  </r>
  <r>
    <n v="988"/>
    <x v="16"/>
    <d v="2022-11-08T00:00:00"/>
    <s v="ANACAY RICHARD B."/>
    <s v="ONT"/>
    <x v="0"/>
    <d v="2022-10-29T00:00:00"/>
    <d v="2022-10-29T00:00:00"/>
    <s v="SL"/>
    <m/>
    <s v="0 SL"/>
    <n v="0"/>
    <m/>
  </r>
  <r>
    <n v="989"/>
    <x v="16"/>
    <d v="2022-01-04T00:00:00"/>
    <s v="ANTIENZA VENUS R."/>
    <s v="CENRO"/>
    <x v="0"/>
    <d v="2022-11-11T00:00:00"/>
    <d v="2022-11-12T00:00:00"/>
    <s v="VL"/>
    <s v="SEC 25 EO 292 FORCE LEAVE"/>
    <s v="1 VL"/>
    <n v="1"/>
    <m/>
  </r>
  <r>
    <n v="990"/>
    <x v="16"/>
    <d v="2022-11-04T00:00:00"/>
    <s v="ANTIENZA VENUS R."/>
    <s v="CENRO"/>
    <x v="0"/>
    <d v="2022-11-10T00:00:00"/>
    <d v="2022-11-10T00:00:00"/>
    <s v="OTHER"/>
    <s v="SEC 21 EO 292 SPECIAL PRIVILEDGE"/>
    <s v="1 OTHER"/>
    <n v="1"/>
    <m/>
  </r>
  <r>
    <n v="991"/>
    <x v="16"/>
    <d v="2022-11-04T00:00:00"/>
    <s v="ANDAL ALEX C."/>
    <s v="CENRO"/>
    <x v="0"/>
    <d v="2022-11-10T00:00:00"/>
    <d v="2022-11-12T00:00:00"/>
    <s v="VL"/>
    <s v="SEC 25 EO 292 FORCE LEAVE"/>
    <s v="2 VL"/>
    <n v="2"/>
    <m/>
  </r>
  <r>
    <n v="992"/>
    <x v="16"/>
    <d v="2022-11-03T00:00:00"/>
    <s v="ABLANEDA ARMANDO  "/>
    <s v="CENRO"/>
    <x v="0"/>
    <d v="2022-11-01T00:00:00"/>
    <d v="2022-11-01T00:00:00"/>
    <s v="SL"/>
    <m/>
    <s v="1 SL"/>
    <n v="1"/>
    <m/>
  </r>
  <r>
    <n v="993"/>
    <x v="16"/>
    <d v="2022-11-09T00:00:00"/>
    <s v="AMBROCIO MELODY B."/>
    <s v="CSWDO"/>
    <x v="0"/>
    <d v="2022-12-29T00:00:00"/>
    <d v="2022-12-19T00:00:00"/>
    <s v="VL"/>
    <m/>
    <s v="-8 VL"/>
    <n v="-8"/>
    <m/>
  </r>
  <r>
    <n v="994"/>
    <x v="16"/>
    <d v="2022-11-02T00:00:00"/>
    <s v="ALERA JEFFREY B."/>
    <s v="TICC"/>
    <x v="2"/>
    <d v="2022-10-30T00:00:00"/>
    <d v="2022-10-30T00:00:00"/>
    <s v="WITHOUTPAY"/>
    <s v="SL WITHOUTPAY"/>
    <s v="0 WITHOUTPAY"/>
    <n v="0"/>
    <m/>
  </r>
  <r>
    <n v="995"/>
    <x v="16"/>
    <d v="2022-10-25T00:00:00"/>
    <s v="COSA PAOLA GRACE P."/>
    <s v="ASSESSOR"/>
    <x v="0"/>
    <d v="2022-10-24T00:00:00"/>
    <d v="2022-10-24T00:00:00"/>
    <s v="OTHER"/>
    <s v="SEC 21 EO 292 SPECIAL PRIVILEDGE"/>
    <s v="1 OTHER"/>
    <n v="1"/>
    <m/>
  </r>
  <r>
    <n v="996"/>
    <x v="16"/>
    <d v="2022-10-17T00:00:00"/>
    <s v="COSA PAOLA GRACE P."/>
    <s v="ASSESSOR"/>
    <x v="0"/>
    <d v="2022-10-13T00:00:00"/>
    <d v="2022-10-13T00:00:00"/>
    <s v="SL"/>
    <m/>
    <s v="1 SL"/>
    <n v="1"/>
    <m/>
  </r>
  <r>
    <n v="997"/>
    <x v="16"/>
    <d v="2022-08-20T00:00:00"/>
    <s v="CESICAR JOCHELLE JOAN S."/>
    <s v="TICC/TCCH"/>
    <x v="0"/>
    <d v="2022-07-29T00:00:00"/>
    <d v="2022-08-04T00:00:00"/>
    <s v="SL"/>
    <m/>
    <s v="5 SL"/>
    <n v="5"/>
    <m/>
  </r>
  <r>
    <n v="997"/>
    <x v="16"/>
    <d v="2022-08-20T00:00:00"/>
    <s v="CESICAR JOCHELLE JOAN S."/>
    <s v="TICC/TCCH"/>
    <x v="0"/>
    <d v="2022-08-12T00:00:00"/>
    <d v="2022-08-18T00:00:00"/>
    <s v="SL"/>
    <m/>
    <s v="5 SL"/>
    <n v="5"/>
    <m/>
  </r>
  <r>
    <n v="997"/>
    <x v="16"/>
    <d v="2022-08-20T00:00:00"/>
    <s v="CESICAR JOCHELLE JOAN S."/>
    <s v="TICC/TCCH"/>
    <x v="0"/>
    <d v="2022-08-26T00:00:00"/>
    <d v="2022-08-27T00:00:00"/>
    <s v="SL"/>
    <m/>
    <s v="1 SL"/>
    <n v="1"/>
    <m/>
  </r>
  <r>
    <n v="998"/>
    <x v="16"/>
    <d v="2022-10-26T00:00:00"/>
    <s v="CESICAR JOCHELLE JOAN S."/>
    <s v="TICC/TCCH"/>
    <x v="0"/>
    <d v="2022-10-25T00:00:00"/>
    <d v="2022-10-25T00:00:00"/>
    <s v="SL"/>
    <m/>
    <s v="1 SL"/>
    <n v="1"/>
    <m/>
  </r>
  <r>
    <n v="999"/>
    <x v="16"/>
    <d v="2022-10-15T00:00:00"/>
    <s v="BUTALON DIANNE H."/>
    <s v="ONT"/>
    <x v="0"/>
    <d v="2022-10-20T00:00:00"/>
    <d v="2022-10-21T00:00:00"/>
    <s v="OTHER"/>
    <s v="SEC 21 EO 292 SPECIAL PRIVILEDGE"/>
    <s v="2 OTHER"/>
    <n v="2"/>
    <m/>
  </r>
  <r>
    <n v="1000"/>
    <x v="16"/>
    <d v="2022-11-09T00:00:00"/>
    <s v="BRON FLORENCIO L."/>
    <s v="EEO/CITY MARKET"/>
    <x v="0"/>
    <d v="2022-11-08T00:00:00"/>
    <d v="2022-11-08T00:00:00"/>
    <s v="SL"/>
    <m/>
    <s v="1 SL"/>
    <n v="1"/>
    <m/>
  </r>
  <r>
    <n v="1001"/>
    <x v="16"/>
    <d v="2022-10-18T00:00:00"/>
    <s v="ACERON ANGELU V."/>
    <s v="ONT"/>
    <x v="1"/>
    <d v="2022-11-17T00:00:00"/>
    <d v="2022-11-21T00:00:00"/>
    <s v="VL"/>
    <s v="SEC 25 EO 292 FORCE LEAVE"/>
    <s v="3 VL"/>
    <n v="3"/>
    <m/>
  </r>
  <r>
    <n v="1002"/>
    <x v="16"/>
    <d v="2022-10-28T00:00:00"/>
    <s v="ACERON ANGELU V."/>
    <s v="ONT"/>
    <x v="1"/>
    <d v="2022-11-03T00:00:00"/>
    <d v="2022-11-04T00:00:00"/>
    <s v="VL"/>
    <m/>
    <s v="2 VL"/>
    <n v="2"/>
    <m/>
  </r>
  <r>
    <n v="1003"/>
    <x v="16"/>
    <d v="2022-11-04T00:00:00"/>
    <s v="AALA MELODY M."/>
    <s v="GSO"/>
    <x v="0"/>
    <d v="2022-11-11T00:00:00"/>
    <d v="2022-11-14T00:00:00"/>
    <s v="VL"/>
    <m/>
    <s v="2 VL"/>
    <n v="2"/>
    <m/>
  </r>
  <r>
    <n v="1004"/>
    <x v="16"/>
    <d v="2022-10-28T00:00:00"/>
    <s v="AMBION HERSHEY D."/>
    <s v="CHO"/>
    <x v="0"/>
    <d v="2022-11-07T00:00:00"/>
    <d v="2022-11-07T00:00:00"/>
    <s v="OTHER"/>
    <s v="SEC 21 EO 292 SPECIAL PRIVILEDGE"/>
    <s v="1 OTHER"/>
    <n v="1"/>
    <m/>
  </r>
  <r>
    <n v="1005"/>
    <x v="16"/>
    <d v="2022-11-17T00:00:00"/>
    <s v="AMBION HERSHEY D."/>
    <s v="CHO"/>
    <x v="0"/>
    <d v="2022-10-24T00:00:00"/>
    <d v="2022-10-24T00:00:00"/>
    <s v="VL"/>
    <m/>
    <s v="1 VL"/>
    <n v="1"/>
    <m/>
  </r>
  <r>
    <n v="1006"/>
    <x v="16"/>
    <d v="2022-10-15T00:00:00"/>
    <s v="ACUB MA. MARILYN L."/>
    <s v="PICNIC GROVE"/>
    <x v="0"/>
    <d v="2022-10-21T00:00:00"/>
    <d v="2022-10-31T00:00:00"/>
    <s v="VL"/>
    <m/>
    <s v="7 VL"/>
    <n v="7"/>
    <m/>
  </r>
  <r>
    <n v="1007"/>
    <x v="16"/>
    <d v="2022-09-30T00:00:00"/>
    <s v="ABALLA JAMAICA C."/>
    <s v="TCNHS-ISHS"/>
    <x v="0"/>
    <d v="2022-10-03T00:00:00"/>
    <d v="2022-10-03T00:00:00"/>
    <s v="SL"/>
    <m/>
    <s v="1 SL"/>
    <n v="1"/>
    <m/>
  </r>
  <r>
    <n v="1008"/>
    <x v="16"/>
    <d v="2022-10-18T00:00:00"/>
    <s v="ANGCAYA JENNY ROSE S."/>
    <s v="CTO-LICENSE"/>
    <x v="0"/>
    <d v="2022-10-14T00:00:00"/>
    <d v="2022-10-14T00:00:00"/>
    <s v="SL"/>
    <m/>
    <s v="1 SL"/>
    <n v="1"/>
    <m/>
  </r>
  <r>
    <n v="1009"/>
    <x v="16"/>
    <d v="2022-10-04T00:00:00"/>
    <s v="AMBION MARIETA B."/>
    <s v="CENRO"/>
    <x v="0"/>
    <d v="2022-10-03T00:00:00"/>
    <d v="2022-10-03T00:00:00"/>
    <s v="SL"/>
    <m/>
    <s v="1 SL"/>
    <n v="1"/>
    <m/>
  </r>
  <r>
    <n v="1010"/>
    <x v="16"/>
    <d v="2022-10-25T00:00:00"/>
    <s v="AALA MELODY M."/>
    <s v="GSO"/>
    <x v="0"/>
    <d v="2022-11-03T00:00:00"/>
    <d v="2022-11-03T00:00:00"/>
    <s v="OTHER"/>
    <s v="SOLO PARENT"/>
    <s v="1 OTHER"/>
    <n v="1"/>
    <m/>
  </r>
  <r>
    <n v="1011"/>
    <x v="16"/>
    <d v="2022-10-25T00:00:00"/>
    <s v="AALA MELODY M."/>
    <s v="GSO"/>
    <x v="0"/>
    <d v="2022-11-02T00:00:00"/>
    <d v="2022-11-02T00:00:00"/>
    <s v="OTHER"/>
    <s v="SEC 25 EO 292 FORCE LEAVE"/>
    <s v="0 OTHER"/>
    <n v="0"/>
    <m/>
  </r>
  <r>
    <n v="1012"/>
    <x v="16"/>
    <d v="2022-11-07T00:00:00"/>
    <s v="ABELA IMELDA C."/>
    <s v="ACCOUNTING"/>
    <x v="0"/>
    <d v="2022-11-28T00:00:00"/>
    <d v="2022-11-28T00:00:00"/>
    <s v="OTHER"/>
    <s v="SEC 21 EO 292 SPECIAL PRIVILEDGE"/>
    <s v="1 OTHER"/>
    <n v="1"/>
    <m/>
  </r>
  <r>
    <n v="1012"/>
    <x v="16"/>
    <d v="2022-11-07T00:00:00"/>
    <s v="ABELA IMELDA C."/>
    <s v="ACCOUNTING"/>
    <x v="0"/>
    <d v="2022-11-29T00:00:00"/>
    <d v="2022-11-29T00:00:00"/>
    <s v="VL"/>
    <m/>
    <s v="1 VL"/>
    <n v="1"/>
    <m/>
  </r>
  <r>
    <n v="1013"/>
    <x v="16"/>
    <d v="2022-11-03T00:00:00"/>
    <s v="ABELA IMELDA C."/>
    <s v="ACCOUNTING"/>
    <x v="0"/>
    <d v="2022-11-23T00:00:00"/>
    <d v="2022-11-25T00:00:00"/>
    <s v="VL"/>
    <m/>
    <s v="3 VL"/>
    <n v="3"/>
    <m/>
  </r>
  <r>
    <n v="1014"/>
    <x v="16"/>
    <d v="2022-11-02T00:00:00"/>
    <s v="ABELA IMELDA C."/>
    <s v="ACCOUNTING"/>
    <x v="0"/>
    <d v="2022-10-27T00:00:00"/>
    <d v="2022-10-28T00:00:00"/>
    <s v="SL"/>
    <m/>
    <s v="2 SL"/>
    <n v="2"/>
    <m/>
  </r>
  <r>
    <n v="1015"/>
    <x v="16"/>
    <d v="2022-10-14T00:00:00"/>
    <s v="ABELA IMELDA C."/>
    <s v="ACCOUNTING"/>
    <x v="0"/>
    <d v="2022-10-21T00:00:00"/>
    <d v="2022-10-21T00:00:00"/>
    <s v="VL"/>
    <m/>
    <s v="1 VL"/>
    <n v="1"/>
    <m/>
  </r>
  <r>
    <n v="1016"/>
    <x v="16"/>
    <d v="2022-10-24T00:00:00"/>
    <s v="ABELA IMELDA C."/>
    <s v="ACCOUNTING"/>
    <x v="0"/>
    <d v="2022-10-20T00:00:00"/>
    <d v="2022-10-20T00:00:00"/>
    <s v="SL"/>
    <m/>
    <s v="1 SL"/>
    <n v="1"/>
    <m/>
  </r>
  <r>
    <n v="1017"/>
    <x v="16"/>
    <d v="2022-10-06T00:00:00"/>
    <s v="ABELA IMELDA C."/>
    <s v="ACCOUNTING"/>
    <x v="0"/>
    <d v="2022-10-11T00:00:00"/>
    <d v="2022-10-11T00:00:00"/>
    <s v="OTHER"/>
    <s v="SEC 21 EO 292 SPECIAL PRIVILEDGE"/>
    <s v="1 OTHER"/>
    <n v="1"/>
    <m/>
  </r>
  <r>
    <n v="1018"/>
    <x v="16"/>
    <d v="2022-10-10T00:00:00"/>
    <s v="ABELA IMELDA C."/>
    <s v="ACCOUNTING"/>
    <x v="0"/>
    <d v="2022-10-07T00:00:00"/>
    <d v="2022-10-07T00:00:00"/>
    <s v="SL"/>
    <m/>
    <s v="1 SL"/>
    <n v="1"/>
    <m/>
  </r>
  <r>
    <n v="1019"/>
    <x v="16"/>
    <d v="2022-10-12T00:00:00"/>
    <s v="ANGCAYA IRENE V."/>
    <s v="TICC"/>
    <x v="0"/>
    <d v="2022-10-10T00:00:00"/>
    <d v="2022-10-10T00:00:00"/>
    <s v="SL"/>
    <m/>
    <s v="1 SL"/>
    <n v="1"/>
    <m/>
  </r>
  <r>
    <n v="1020"/>
    <x v="16"/>
    <d v="2022-11-08T00:00:00"/>
    <s v="DISEPEDA MACARIA P."/>
    <s v="TICC"/>
    <x v="0"/>
    <d v="2022-10-09T00:00:00"/>
    <d v="2022-10-09T00:00:00"/>
    <s v="SL"/>
    <m/>
    <s v="0 SL"/>
    <n v="0"/>
    <m/>
  </r>
  <r>
    <n v="1021"/>
    <x v="16"/>
    <d v="2022-10-17T00:00:00"/>
    <s v="ANGCAYA IRENE V."/>
    <s v="TICC"/>
    <x v="0"/>
    <d v="2022-10-14T00:00:00"/>
    <d v="2022-10-14T00:00:00"/>
    <s v="SL"/>
    <m/>
    <s v="1 SL"/>
    <n v="1"/>
    <m/>
  </r>
  <r>
    <n v="1022"/>
    <x v="16"/>
    <d v="2022-10-20T00:00:00"/>
    <s v="ANGCAYA IRENE V."/>
    <s v="TICC"/>
    <x v="0"/>
    <d v="2022-11-09T00:00:00"/>
    <d v="2022-11-10T00:00:00"/>
    <s v="VL"/>
    <m/>
    <s v="2 VL"/>
    <n v="2"/>
    <m/>
  </r>
  <r>
    <n v="1023"/>
    <x v="16"/>
    <d v="2022-11-02T00:00:00"/>
    <s v="MENDOZA MARVIC M."/>
    <s v="ONT"/>
    <x v="1"/>
    <d v="2022-11-21T00:00:00"/>
    <d v="2022-11-23T00:00:00"/>
    <s v="VL"/>
    <m/>
    <s v="3 VL"/>
    <n v="3"/>
    <m/>
  </r>
  <r>
    <n v="1024"/>
    <x v="16"/>
    <d v="2022-10-10T00:00:00"/>
    <s v="MELADO LEONILA JR P."/>
    <s v="TICC"/>
    <x v="2"/>
    <d v="2022-09-29T00:00:00"/>
    <d v="2022-09-30T00:00:00"/>
    <s v="SL"/>
    <m/>
    <s v="2 SL"/>
    <n v="2"/>
    <m/>
  </r>
  <r>
    <n v="1025"/>
    <x v="16"/>
    <d v="2022-10-10T00:00:00"/>
    <s v="MENDOZA PATRICK O."/>
    <s v="TICC"/>
    <x v="2"/>
    <d v="2022-10-09T00:00:00"/>
    <d v="2022-10-09T00:00:00"/>
    <s v="WITHOUTPAY"/>
    <s v="SL WITHOUTPAY"/>
    <s v="0 WITHOUTPAY"/>
    <n v="0"/>
    <m/>
  </r>
  <r>
    <n v="1026"/>
    <x v="16"/>
    <d v="2022-10-12T00:00:00"/>
    <s v="MULINGTAPANG GUILLERMA O."/>
    <s v="GSO"/>
    <x v="0"/>
    <d v="2022-10-19T00:00:00"/>
    <d v="2022-10-19T00:00:00"/>
    <s v="VL"/>
    <s v="SEC 25 EO 292 FORCE LEAVE"/>
    <s v="1 VL"/>
    <n v="1"/>
    <m/>
  </r>
  <r>
    <n v="1026"/>
    <x v="16"/>
    <d v="2022-10-12T00:00:00"/>
    <s v="MULINGTAPANG GUILLERMA O."/>
    <s v="GSO"/>
    <x v="0"/>
    <d v="2022-10-21T00:00:00"/>
    <d v="2022-10-21T00:00:00"/>
    <s v="OTHER"/>
    <s v="SEC 21 EO 292 SPECIAL PRIVILEDGE"/>
    <s v="1 OTHER"/>
    <n v="1"/>
    <m/>
  </r>
  <r>
    <n v="1027"/>
    <x v="16"/>
    <d v="2022-10-27T00:00:00"/>
    <s v="MULINGTAPANG GUILLERMA O."/>
    <s v="GSO"/>
    <x v="0"/>
    <d v="2022-10-26T00:00:00"/>
    <d v="2022-10-26T00:00:00"/>
    <s v="OTHER"/>
    <s v="SEC 21 EO 292 SPECIAL PRIVILEDGE"/>
    <s v="1 OTHER"/>
    <n v="1"/>
    <m/>
  </r>
  <r>
    <n v="1028"/>
    <x v="16"/>
    <d v="2022-10-24T00:00:00"/>
    <s v="MERHAN FRANCISCO  "/>
    <s v="CENRO"/>
    <x v="0"/>
    <d v="2022-10-13T00:00:00"/>
    <d v="2022-10-28T00:00:00"/>
    <s v="SL"/>
    <m/>
    <s v="12 SL"/>
    <n v="12"/>
    <m/>
  </r>
  <r>
    <n v="1029"/>
    <x v="16"/>
    <d v="2022-11-09T00:00:00"/>
    <s v="MERHAN FRANCISCO  "/>
    <s v="CENRO"/>
    <x v="0"/>
    <d v="2022-11-02T00:00:00"/>
    <d v="2022-11-29T00:00:00"/>
    <s v="SL"/>
    <m/>
    <s v="19 SL"/>
    <n v="19"/>
    <m/>
  </r>
  <r>
    <n v="1030"/>
    <x v="16"/>
    <d v="2022-10-25T00:00:00"/>
    <s v="MERJILLA JEANETTE B."/>
    <s v="TICC"/>
    <x v="0"/>
    <d v="2022-11-07T00:00:00"/>
    <d v="2022-11-07T00:00:00"/>
    <s v="VL"/>
    <m/>
    <s v="1 VL"/>
    <n v="1"/>
    <m/>
  </r>
  <r>
    <n v="1030"/>
    <x v="16"/>
    <d v="2022-10-25T00:00:00"/>
    <s v="MERJILLA JEANETTE B."/>
    <s v="TICC"/>
    <x v="0"/>
    <d v="2022-11-28T00:00:00"/>
    <d v="2022-11-28T00:00:00"/>
    <s v="VL"/>
    <m/>
    <s v="1 VL"/>
    <n v="1"/>
    <m/>
  </r>
  <r>
    <n v="1031"/>
    <x v="16"/>
    <d v="2022-11-04T00:00:00"/>
    <s v="MERJILLA JEANETTE B."/>
    <s v="TICC"/>
    <x v="0"/>
    <d v="2022-11-02T00:00:00"/>
    <d v="2022-11-03T00:00:00"/>
    <s v="SL"/>
    <m/>
    <s v="1 SL"/>
    <n v="1"/>
    <m/>
  </r>
  <r>
    <n v="1032"/>
    <x v="16"/>
    <d v="2022-10-25T00:00:00"/>
    <s v="MERJILLA JEANETTE B."/>
    <s v="TICC"/>
    <x v="0"/>
    <d v="2022-10-24T00:00:00"/>
    <d v="2022-10-24T00:00:00"/>
    <s v="SL"/>
    <m/>
    <s v="1 SL"/>
    <n v="1"/>
    <m/>
  </r>
  <r>
    <n v="1033"/>
    <x v="16"/>
    <d v="2022-10-25T00:00:00"/>
    <s v="MARASIGAN BIENVENIDO E."/>
    <s v="GSO"/>
    <x v="0"/>
    <d v="2022-10-24T00:00:00"/>
    <d v="2022-10-24T00:00:00"/>
    <s v="SL"/>
    <m/>
    <s v="1 SL"/>
    <n v="1"/>
    <m/>
  </r>
  <r>
    <n v="1034"/>
    <x v="16"/>
    <d v="2022-10-04T00:00:00"/>
    <s v="LUNA LALAINE D."/>
    <s v="TCIS"/>
    <x v="2"/>
    <d v="2022-10-03T00:00:00"/>
    <d v="2022-10-03T00:00:00"/>
    <s v="SL"/>
    <m/>
    <s v="1 SL"/>
    <n v="1"/>
    <m/>
  </r>
  <r>
    <n v="1035"/>
    <x v="16"/>
    <d v="2022-11-11T00:00:00"/>
    <s v="GONZALES MARY JANE D."/>
    <s v="CSWDO"/>
    <x v="0"/>
    <d v="2022-12-27T00:00:00"/>
    <d v="2022-12-29T00:00:00"/>
    <s v="OTHER"/>
    <s v="SEC 21 EO 292 SPECIAL PRIVILEDGE"/>
    <s v="3 OTHER"/>
    <n v="3"/>
    <m/>
  </r>
  <r>
    <n v="1036"/>
    <x v="16"/>
    <d v="2022-11-11T00:00:00"/>
    <s v="GONZALES MARY JANE D."/>
    <s v="CSWDO"/>
    <x v="0"/>
    <d v="2022-12-26T00:00:00"/>
    <d v="2022-12-26T00:00:00"/>
    <s v="VL"/>
    <s v="SEC 25 EO 292 FORCE LEAVE"/>
    <s v="0 VL"/>
    <n v="0"/>
    <m/>
  </r>
  <r>
    <n v="1037"/>
    <x v="16"/>
    <d v="2022-10-19T00:00:00"/>
    <s v="GONZALES CHRISTI NERISSE E."/>
    <s v="CEO"/>
    <x v="0"/>
    <d v="2022-10-18T00:00:00"/>
    <d v="2022-10-18T00:00:00"/>
    <s v="SL"/>
    <m/>
    <s v="1 SL"/>
    <n v="1"/>
    <m/>
  </r>
  <r>
    <n v="1038"/>
    <x v="16"/>
    <d v="2022-10-06T00:00:00"/>
    <s v="GUEVARRA ROLANDO  "/>
    <s v="CENRO"/>
    <x v="0"/>
    <d v="2022-10-05T00:00:00"/>
    <d v="2022-10-05T00:00:00"/>
    <s v="SL"/>
    <m/>
    <s v="1 SL"/>
    <n v="1"/>
    <m/>
  </r>
  <r>
    <n v="1039"/>
    <x v="16"/>
    <d v="2022-10-12T00:00:00"/>
    <s v="GATPANDAN MICHAEL E."/>
    <s v="GSO"/>
    <x v="0"/>
    <d v="2022-10-07T00:00:00"/>
    <d v="2022-10-11T00:00:00"/>
    <s v="SL"/>
    <m/>
    <s v="3 SL"/>
    <n v="3"/>
    <m/>
  </r>
  <r>
    <n v="1040"/>
    <x v="16"/>
    <d v="2022-10-14T00:00:00"/>
    <s v="GONZALES MARIO O."/>
    <s v="GSO"/>
    <x v="0"/>
    <d v="2022-10-13T00:00:00"/>
    <d v="2022-10-13T00:00:00"/>
    <s v="SL"/>
    <m/>
    <s v="1 SL"/>
    <n v="1"/>
    <m/>
  </r>
  <r>
    <n v="1041"/>
    <x v="16"/>
    <d v="2022-11-03T00:00:00"/>
    <s v="GATPANDAN MICHAEL E."/>
    <s v="GSO"/>
    <x v="0"/>
    <d v="2022-11-02T00:00:00"/>
    <d v="2022-11-02T00:00:00"/>
    <s v="SL"/>
    <m/>
    <s v="0 SL"/>
    <n v="0"/>
    <m/>
  </r>
  <r>
    <n v="1042"/>
    <x v="16"/>
    <d v="2022-10-18T00:00:00"/>
    <s v="GATPANDAN MICHAEL E."/>
    <s v="GSO"/>
    <x v="0"/>
    <d v="2022-10-17T00:00:00"/>
    <d v="2022-10-17T00:00:00"/>
    <s v="SL"/>
    <m/>
    <s v="1 SL"/>
    <n v="1"/>
    <m/>
  </r>
  <r>
    <n v="1043"/>
    <x v="16"/>
    <d v="2022-11-07T00:00:00"/>
    <s v="FERMA ETHEL GRACE N."/>
    <s v="ONT"/>
    <x v="0"/>
    <d v="2022-11-17T00:00:00"/>
    <d v="2022-11-21T00:00:00"/>
    <s v="VL"/>
    <s v="SEC 25 EO 292 FORCE LEAVE"/>
    <s v="3 VL"/>
    <n v="3"/>
    <m/>
  </r>
  <r>
    <n v="1044"/>
    <x v="16"/>
    <d v="2022-10-26T00:00:00"/>
    <s v="FERMA RAYMOND  "/>
    <s v="CENRO"/>
    <x v="0"/>
    <d v="2022-11-09T00:00:00"/>
    <d v="2022-11-14T00:00:00"/>
    <s v="VL"/>
    <s v="SEC 25 EO 292 FORCE LEAVE"/>
    <s v="4 VL"/>
    <n v="4"/>
    <m/>
  </r>
  <r>
    <n v="1045"/>
    <x v="16"/>
    <d v="2022-10-25T00:00:00"/>
    <s v="FERMA RAYMOND  "/>
    <s v="CENRO"/>
    <x v="0"/>
    <d v="2022-10-24T00:00:00"/>
    <d v="2022-10-24T00:00:00"/>
    <s v="SL"/>
    <m/>
    <s v="1 SL"/>
    <n v="1"/>
    <m/>
  </r>
  <r>
    <n v="1046"/>
    <x v="16"/>
    <d v="2022-11-11T00:00:00"/>
    <s v="DE CASTRO  CHRISTINE JEAN D."/>
    <s v="CSWDO"/>
    <x v="0"/>
    <d v="2022-12-15T00:00:00"/>
    <d v="2022-12-16T00:00:00"/>
    <s v="VL"/>
    <m/>
    <s v="2 VL"/>
    <n v="2"/>
    <m/>
  </r>
  <r>
    <n v="1047"/>
    <x v="16"/>
    <d v="2022-10-27T00:00:00"/>
    <s v="DERLA ARTHUR D."/>
    <s v="CENRO"/>
    <x v="0"/>
    <d v="2022-11-07T00:00:00"/>
    <d v="2022-11-11T00:00:00"/>
    <s v="VL"/>
    <s v="SEC 25 EO 292 FORCE LEAVE"/>
    <s v="5 VL"/>
    <n v="5"/>
    <m/>
  </r>
  <r>
    <n v="1048"/>
    <x v="16"/>
    <d v="2022-10-21T00:00:00"/>
    <s v="DERLA ARTHUR D."/>
    <s v="CENRO"/>
    <x v="0"/>
    <d v="2022-10-20T00:00:00"/>
    <d v="2022-10-20T00:00:00"/>
    <s v="OTHER"/>
    <s v="SEC 21 EO 292 SPECIAL PRIVILEDGE"/>
    <s v="1 OTHER"/>
    <n v="1"/>
    <m/>
  </r>
  <r>
    <n v="1049"/>
    <x v="16"/>
    <d v="2022-11-13T00:00:00"/>
    <s v="DERLA APOLONIO JR D."/>
    <s v="CENRO"/>
    <x v="0"/>
    <d v="2022-10-04T00:00:00"/>
    <d v="2022-10-04T00:00:00"/>
    <s v="SL"/>
    <m/>
    <s v="1 SL"/>
    <n v="1"/>
    <m/>
  </r>
  <r>
    <n v="1049"/>
    <x v="16"/>
    <d v="2022-11-13T00:00:00"/>
    <s v="DERLA APOLONIO JR D."/>
    <s v="CENRO"/>
    <x v="0"/>
    <d v="2022-10-07T00:00:00"/>
    <d v="2022-10-07T00:00:00"/>
    <s v="SL"/>
    <m/>
    <s v="1 SL"/>
    <n v="1"/>
    <m/>
  </r>
  <r>
    <n v="1049"/>
    <x v="16"/>
    <d v="2022-11-13T00:00:00"/>
    <s v="DERLA APOLONIO JR D."/>
    <s v="CENRO"/>
    <x v="0"/>
    <d v="2022-10-12T00:00:00"/>
    <d v="2022-10-12T00:00:00"/>
    <s v="SL"/>
    <m/>
    <s v="1 SL"/>
    <n v="1"/>
    <m/>
  </r>
  <r>
    <n v="1050"/>
    <x v="16"/>
    <d v="2022-10-05T00:00:00"/>
    <s v="DIMARANAN JOEL M."/>
    <s v="TICC"/>
    <x v="2"/>
    <d v="2022-10-02T00:00:00"/>
    <d v="2022-10-02T00:00:00"/>
    <s v="SL"/>
    <m/>
    <s v="0 SL"/>
    <n v="0"/>
    <m/>
  </r>
  <r>
    <n v="1051"/>
    <x v="16"/>
    <d v="2022-11-03T00:00:00"/>
    <s v="DOGELIO CHRISTIAN B."/>
    <s v="LEGAL"/>
    <x v="0"/>
    <d v="2022-11-11T00:00:00"/>
    <d v="2022-11-14T00:00:00"/>
    <s v="VL"/>
    <m/>
    <s v="2 VL"/>
    <n v="2"/>
    <m/>
  </r>
  <r>
    <n v="1052"/>
    <x v="16"/>
    <d v="2022-11-07T00:00:00"/>
    <s v="DIMAILIG ARLYN R."/>
    <s v="MAHOGANY MARKET"/>
    <x v="0"/>
    <d v="2022-11-03T00:00:00"/>
    <d v="2022-11-03T00:00:00"/>
    <s v="SL"/>
    <m/>
    <s v="1 SL"/>
    <n v="1"/>
    <m/>
  </r>
  <r>
    <n v="1053"/>
    <x v="16"/>
    <d v="2022-10-04T00:00:00"/>
    <s v="DISEPEDA MACARIA P."/>
    <s v="TICC"/>
    <x v="0"/>
    <d v="2022-09-25T00:00:00"/>
    <d v="2022-09-25T00:00:00"/>
    <s v="SL"/>
    <m/>
    <s v="0 SL"/>
    <n v="0"/>
    <m/>
  </r>
  <r>
    <n v="1054"/>
    <x v="16"/>
    <d v="2022-10-05T00:00:00"/>
    <s v="DIMAANO LEOVIGILDA A."/>
    <s v="EEO/CITY MARKET"/>
    <x v="0"/>
    <d v="2022-10-19T00:00:00"/>
    <d v="2022-10-19T00:00:00"/>
    <s v="OTHER"/>
    <s v="SEC 21 EO 292 SPECIAL PRIVILEDGE"/>
    <s v="1 OTHER"/>
    <n v="1"/>
    <m/>
  </r>
  <r>
    <n v="1055"/>
    <x v="16"/>
    <d v="2022-10-20T00:00:00"/>
    <s v="DIMAANO LEOVIGILDA A."/>
    <s v="EEO/CITY MARKET"/>
    <x v="0"/>
    <d v="2022-10-26T00:00:00"/>
    <d v="2022-10-27T00:00:00"/>
    <s v="OTHER"/>
    <s v="SEC 21 EO 292 SPECIAL PRIVILEDGE"/>
    <s v="2 OTHER"/>
    <n v="2"/>
    <m/>
  </r>
  <r>
    <n v="1056"/>
    <x v="16"/>
    <d v="2022-10-19T00:00:00"/>
    <s v="DILIDILI AIREEN M."/>
    <s v="TICC"/>
    <x v="0"/>
    <d v="2022-10-24T00:00:00"/>
    <d v="2022-10-24T00:00:00"/>
    <s v="VL"/>
    <m/>
    <s v="1 VL"/>
    <n v="1"/>
    <m/>
  </r>
  <r>
    <n v="1057"/>
    <x v="16"/>
    <d v="2022-10-20T00:00:00"/>
    <s v="DATU SHIRLEY G."/>
    <s v="ONT"/>
    <x v="0"/>
    <d v="2022-11-03T00:00:00"/>
    <d v="2022-11-07T00:00:00"/>
    <s v="VL"/>
    <s v="SEC 25 EO 292 FORCE LEAVE"/>
    <s v="3 VL"/>
    <n v="3"/>
    <m/>
  </r>
  <r>
    <n v="1058"/>
    <x v="16"/>
    <d v="2022-10-20T00:00:00"/>
    <s v="DATU SHIRLEY G."/>
    <s v="ONT"/>
    <x v="0"/>
    <d v="2022-10-26T00:00:00"/>
    <d v="2022-10-26T00:00:00"/>
    <s v="SL"/>
    <m/>
    <s v="1 SL"/>
    <n v="1"/>
    <m/>
  </r>
  <r>
    <n v="1059"/>
    <x v="16"/>
    <d v="2022-10-10T00:00:00"/>
    <s v="COSME CORAZON O."/>
    <s v="TCIS"/>
    <x v="0"/>
    <d v="2022-11-03T00:00:00"/>
    <d v="2022-11-11T00:00:00"/>
    <s v="VL"/>
    <m/>
    <s v="7 VL"/>
    <n v="7"/>
    <m/>
  </r>
  <r>
    <n v="1060"/>
    <x v="16"/>
    <d v="2022-10-10T00:00:00"/>
    <s v="COSME CORAZON O."/>
    <s v="TCIS"/>
    <x v="0"/>
    <d v="2022-10-17T00:00:00"/>
    <d v="2022-10-31T00:00:00"/>
    <s v="VL"/>
    <m/>
    <s v="11 VL"/>
    <n v="11"/>
    <m/>
  </r>
  <r>
    <n v="1061"/>
    <x v="16"/>
    <d v="2022-10-25T00:00:00"/>
    <s v="CABANTING AIRA P."/>
    <s v="ONT"/>
    <x v="0"/>
    <d v="2022-11-17T00:00:00"/>
    <d v="2022-11-17T00:00:00"/>
    <s v="VL"/>
    <m/>
    <s v="1 VL"/>
    <n v="1"/>
    <m/>
  </r>
  <r>
    <n v="1061"/>
    <x v="16"/>
    <d v="2022-10-25T00:00:00"/>
    <s v="CABANTING AIRA P."/>
    <s v="ONT"/>
    <x v="0"/>
    <d v="2022-11-24T00:00:00"/>
    <d v="2022-11-24T00:00:00"/>
    <s v="VL"/>
    <m/>
    <s v="1 VL"/>
    <n v="1"/>
    <m/>
  </r>
  <r>
    <n v="1062"/>
    <x v="16"/>
    <d v="2022-10-26T00:00:00"/>
    <s v="COSTANTE HERBERT F."/>
    <s v="BPLO"/>
    <x v="2"/>
    <d v="2022-10-24T00:00:00"/>
    <d v="2022-10-25T00:00:00"/>
    <s v="WITHOUTPAY"/>
    <s v="VL WITHOUTPAY"/>
    <s v="2 WITHOUTPAY"/>
    <n v="2"/>
    <m/>
  </r>
  <r>
    <n v="1062"/>
    <x v="16"/>
    <d v="2022-10-26T00:00:00"/>
    <s v="COSTANTE HERBERT F."/>
    <s v="BPLO"/>
    <x v="2"/>
    <d v="2022-10-27T00:00:00"/>
    <d v="2022-10-27T00:00:00"/>
    <s v="WITHOUTPAY"/>
    <s v="VL WITHOUTPAY"/>
    <s v="1 WITHOUTPAY"/>
    <n v="1"/>
    <m/>
  </r>
  <r>
    <n v="1063"/>
    <x v="16"/>
    <d v="2022-10-19T00:00:00"/>
    <s v="VARGAS MELINDA M."/>
    <s v="CSWDO"/>
    <x v="0"/>
    <d v="2022-10-18T00:00:00"/>
    <d v="2022-10-18T00:00:00"/>
    <s v="SL"/>
    <m/>
    <s v="1 SL"/>
    <n v="1"/>
    <m/>
  </r>
  <r>
    <n v="1064"/>
    <x v="16"/>
    <d v="2022-10-03T00:00:00"/>
    <s v="VILLANUEVA RICHELLE A."/>
    <s v="TICC"/>
    <x v="0"/>
    <d v="2022-09-30T00:00:00"/>
    <d v="2022-09-30T00:00:00"/>
    <s v="SL"/>
    <m/>
    <s v="1 SL"/>
    <n v="1"/>
    <m/>
  </r>
  <r>
    <n v="1065"/>
    <x v="16"/>
    <d v="2022-10-25T00:00:00"/>
    <s v="VILLANUEVA RICHELLE A."/>
    <s v="TICC"/>
    <x v="0"/>
    <d v="2022-10-24T00:00:00"/>
    <d v="2022-10-24T00:00:00"/>
    <s v="SL"/>
    <m/>
    <s v="1 SL"/>
    <n v="1"/>
    <m/>
  </r>
  <r>
    <n v="1066"/>
    <x v="16"/>
    <d v="2022-11-09T00:00:00"/>
    <s v="VILLANUEVA RICHELLE A."/>
    <s v="TICC"/>
    <x v="0"/>
    <d v="2022-11-15T00:00:00"/>
    <d v="2022-11-15T00:00:00"/>
    <s v="VL"/>
    <m/>
    <s v="1 VL"/>
    <n v="1"/>
    <m/>
  </r>
  <r>
    <n v="1067"/>
    <x v="16"/>
    <d v="2022-10-13T00:00:00"/>
    <s v="VILLANUEVA RICHELLE A."/>
    <s v="TICC"/>
    <x v="0"/>
    <d v="2022-10-12T00:00:00"/>
    <d v="2022-10-12T00:00:00"/>
    <s v="SL"/>
    <m/>
    <s v="1 SL"/>
    <n v="1"/>
    <m/>
  </r>
  <r>
    <n v="1068"/>
    <x v="16"/>
    <d v="2022-10-19T00:00:00"/>
    <s v="VILLANUEVA DAVE RONILLO V."/>
    <s v="CEO"/>
    <x v="0"/>
    <d v="2022-10-18T00:00:00"/>
    <d v="2022-10-18T00:00:00"/>
    <s v="SL"/>
    <m/>
    <s v="1 SL"/>
    <n v="1"/>
    <m/>
  </r>
  <r>
    <n v="1069"/>
    <x v="16"/>
    <d v="2022-10-17T00:00:00"/>
    <s v="TIBAYAN EUFEMIA O."/>
    <s v="CHO"/>
    <x v="0"/>
    <d v="2022-10-10T00:00:00"/>
    <d v="2022-10-14T00:00:00"/>
    <s v="OTHER"/>
    <s v="QUARANTINE LEAVE"/>
    <s v="5 OTHER"/>
    <n v="5"/>
    <m/>
  </r>
  <r>
    <n v="1070"/>
    <x v="16"/>
    <d v="2022-10-21T00:00:00"/>
    <s v="TAPAY EDWARD  "/>
    <s v="CENRO"/>
    <x v="0"/>
    <d v="2022-10-28T00:00:00"/>
    <d v="2022-11-02T00:00:00"/>
    <s v="VL"/>
    <m/>
    <s v="3 VL"/>
    <n v="3"/>
    <m/>
  </r>
  <r>
    <n v="1071"/>
    <x v="16"/>
    <d v="2022-10-28T00:00:00"/>
    <s v="SIM JO RITZELLE C."/>
    <s v="CHO"/>
    <x v="0"/>
    <d v="2022-10-18T00:00:00"/>
    <d v="2022-10-27T00:00:00"/>
    <s v="SL"/>
    <m/>
    <s v="8 SL"/>
    <n v="8"/>
    <m/>
  </r>
  <r>
    <n v="1072"/>
    <x v="16"/>
    <d v="2022-11-10T00:00:00"/>
    <s v="SIM JO RITZELLE C."/>
    <s v="CHO"/>
    <x v="0"/>
    <d v="2022-11-07T00:00:00"/>
    <d v="2022-11-08T00:00:00"/>
    <s v="VL"/>
    <m/>
    <s v="2 VL"/>
    <n v="2"/>
    <m/>
  </r>
  <r>
    <n v="1073"/>
    <x v="16"/>
    <d v="2022-10-14T00:00:00"/>
    <s v="SUMAGUI LORENA P."/>
    <s v="BIR"/>
    <x v="0"/>
    <d v="2022-10-04T00:00:00"/>
    <d v="2022-10-04T00:00:00"/>
    <s v="SL"/>
    <m/>
    <s v="1 SL"/>
    <n v="1"/>
    <m/>
  </r>
  <r>
    <n v="1073"/>
    <x v="16"/>
    <d v="2022-10-14T00:00:00"/>
    <s v="SUMAGUI LORENA P."/>
    <s v="BIR"/>
    <x v="0"/>
    <d v="2022-10-11T00:00:00"/>
    <d v="2022-10-11T00:00:00"/>
    <s v="SL"/>
    <m/>
    <s v="1 SL"/>
    <n v="1"/>
    <m/>
  </r>
  <r>
    <n v="1074"/>
    <x v="16"/>
    <d v="2022-10-27T00:00:00"/>
    <s v="SUMAGUI LORENA P."/>
    <s v="BIR"/>
    <x v="0"/>
    <d v="2022-10-17T00:00:00"/>
    <d v="2022-10-17T00:00:00"/>
    <s v="SL"/>
    <m/>
    <s v="1 SL"/>
    <n v="1"/>
    <m/>
  </r>
  <r>
    <n v="1074"/>
    <x v="16"/>
    <d v="2022-10-27T00:00:00"/>
    <s v="SUMAGUI LORENA P."/>
    <s v="BIR"/>
    <x v="0"/>
    <d v="2022-10-21T00:00:00"/>
    <d v="2022-10-21T00:00:00"/>
    <s v="SL"/>
    <m/>
    <s v="1 SL"/>
    <n v="1"/>
    <m/>
  </r>
  <r>
    <n v="1075"/>
    <x v="16"/>
    <d v="2022-10-19T00:00:00"/>
    <s v="SUMAGUI LORENA P."/>
    <s v="BIR"/>
    <x v="0"/>
    <d v="2022-10-17T00:00:00"/>
    <d v="2022-10-17T00:00:00"/>
    <s v="SL"/>
    <m/>
    <s v="1 SL"/>
    <n v="1"/>
    <m/>
  </r>
  <r>
    <n v="1076"/>
    <x v="16"/>
    <d v="2022-11-09T00:00:00"/>
    <s v="RODRIGUEZ MANNY  "/>
    <s v="CENRO"/>
    <x v="0"/>
    <d v="2022-11-13T00:00:00"/>
    <d v="2022-11-13T00:00:00"/>
    <s v="OTHER"/>
    <s v="SEC 21 EO 292 SPECIAL PRIVILEDGE"/>
    <s v="0 OTHER"/>
    <n v="0"/>
    <m/>
  </r>
  <r>
    <n v="1077"/>
    <x v="16"/>
    <d v="2022-10-15T00:00:00"/>
    <s v="ROLLE MICHELLYN G."/>
    <s v="ONT"/>
    <x v="0"/>
    <d v="2022-10-28T00:00:00"/>
    <d v="2022-10-28T00:00:00"/>
    <s v="VL"/>
    <m/>
    <s v="1 VL"/>
    <n v="1"/>
    <m/>
  </r>
  <r>
    <n v="1078"/>
    <x v="16"/>
    <d v="2022-10-18T00:00:00"/>
    <s v="RAMA RAQUEL J."/>
    <s v="INTERNAL"/>
    <x v="0"/>
    <d v="2022-10-24T00:00:00"/>
    <d v="2022-10-24T00:00:00"/>
    <s v="VL"/>
    <m/>
    <s v="1 VL"/>
    <n v="1"/>
    <m/>
  </r>
  <r>
    <n v="1079"/>
    <x v="16"/>
    <d v="2022-09-29T00:00:00"/>
    <s v="CROOX VALERIE R."/>
    <s v="ONT"/>
    <x v="0"/>
    <d v="2022-10-12T00:00:00"/>
    <d v="2022-10-22T00:00:00"/>
    <s v="WITHOUTPAY"/>
    <s v="VL WITHOUTPAY"/>
    <s v="8 WITHOUTPAY"/>
    <n v="8"/>
    <m/>
  </r>
  <r>
    <n v="1080"/>
    <x v="16"/>
    <d v="2022-10-27T00:00:00"/>
    <s v="RODRIGUEZ ARNEL  "/>
    <s v="CENRO"/>
    <x v="0"/>
    <d v="2022-11-03T00:00:00"/>
    <d v="2022-11-03T00:00:00"/>
    <s v="VL"/>
    <s v="SEC 25 EO 292 FORCE LEAVE"/>
    <s v="1 VL"/>
    <n v="1"/>
    <m/>
  </r>
  <r>
    <n v="1081"/>
    <x v="16"/>
    <d v="2022-11-02T00:00:00"/>
    <s v="ROMILLA MARIBEL P."/>
    <s v="ACCOUNTING"/>
    <x v="0"/>
    <d v="2022-11-07T00:00:00"/>
    <d v="2022-11-07T00:00:00"/>
    <s v="VL"/>
    <m/>
    <s v="1 VL"/>
    <n v="1"/>
    <m/>
  </r>
  <r>
    <n v="1082"/>
    <x v="16"/>
    <d v="2022-10-20T00:00:00"/>
    <s v="ROMILLA MARIBEL P."/>
    <s v="ACCOUNTING"/>
    <x v="0"/>
    <d v="2022-10-27T00:00:00"/>
    <d v="2022-10-27T00:00:00"/>
    <s v="VL"/>
    <m/>
    <s v="1 VL"/>
    <n v="1"/>
    <m/>
  </r>
  <r>
    <n v="1083"/>
    <x v="16"/>
    <d v="2022-10-17T00:00:00"/>
    <s v="ROMILLA MARIBEL P."/>
    <s v="ACCOUNTING"/>
    <x v="0"/>
    <d v="2022-10-10T00:00:00"/>
    <d v="2022-10-10T00:00:00"/>
    <s v="SL"/>
    <m/>
    <s v="1 SL"/>
    <n v="1"/>
    <m/>
  </r>
  <r>
    <n v="1083"/>
    <x v="16"/>
    <d v="2022-10-17T00:00:00"/>
    <s v="ROMILLA MARIBEL P."/>
    <s v="ACCOUNTING"/>
    <x v="0"/>
    <d v="2022-10-13T00:00:00"/>
    <d v="2022-10-14T00:00:00"/>
    <s v="SL"/>
    <m/>
    <s v="2 SL"/>
    <n v="2"/>
    <m/>
  </r>
  <r>
    <n v="1084"/>
    <x v="16"/>
    <d v="2022-10-17T00:00:00"/>
    <s v="RODRIGUEZ RAYMUNDO  "/>
    <s v="CENRO"/>
    <x v="0"/>
    <d v="2022-10-27T00:00:00"/>
    <d v="2022-10-28T00:00:00"/>
    <s v="VL"/>
    <s v="SEC 25 EO 292 FORCE LEAVE"/>
    <s v="2 VL"/>
    <n v="2"/>
    <m/>
  </r>
  <r>
    <n v="1085"/>
    <x v="16"/>
    <d v="2022-10-20T00:00:00"/>
    <s v="RODRIGUEZ NARCISCO E."/>
    <s v="EEO/CITY MARKET"/>
    <x v="0"/>
    <d v="2022-10-29T00:00:00"/>
    <d v="2022-10-29T00:00:00"/>
    <s v="OTHER"/>
    <s v="SEC 21 EO 292 SPECIAL PRIVILEDGE"/>
    <s v="0 OTHER"/>
    <n v="0"/>
    <m/>
  </r>
  <r>
    <n v="1086"/>
    <x v="16"/>
    <d v="2022-10-21T00:00:00"/>
    <s v="RODRIGUEZ NARCISCO E."/>
    <s v="EEO/CITY MARKET"/>
    <x v="0"/>
    <d v="2022-10-20T00:00:00"/>
    <d v="2022-10-20T00:00:00"/>
    <s v="SL"/>
    <m/>
    <s v="1 SL"/>
    <n v="1"/>
    <m/>
  </r>
  <r>
    <n v="1087"/>
    <x v="16"/>
    <d v="2022-11-07T00:00:00"/>
    <s v="PAYAD RONALDO  "/>
    <s v="CENRO"/>
    <x v="0"/>
    <d v="2022-11-14T00:00:00"/>
    <d v="2022-11-16T00:00:00"/>
    <s v="VL"/>
    <s v="SEC 25 EO 292 FORCE LEAVE"/>
    <s v="3 VL"/>
    <n v="3"/>
    <m/>
  </r>
  <r>
    <n v="1088"/>
    <x v="16"/>
    <d v="2022-10-04T00:00:00"/>
    <s v="PANGANIBAN CAROLINA L."/>
    <s v="TICC"/>
    <x v="0"/>
    <d v="2022-09-28T00:00:00"/>
    <d v="2022-09-29T00:00:00"/>
    <s v="SL"/>
    <m/>
    <s v="2 SL"/>
    <n v="2"/>
    <m/>
  </r>
  <r>
    <n v="1089"/>
    <x v="16"/>
    <d v="2022-10-21T00:00:00"/>
    <s v="PATERNO MARIA LOURDERS P."/>
    <s v="CCT"/>
    <x v="0"/>
    <d v="2022-10-19T00:00:00"/>
    <d v="2022-10-20T00:00:00"/>
    <s v="SL"/>
    <m/>
    <s v="2 SL"/>
    <n v="2"/>
    <m/>
  </r>
  <r>
    <n v="1090"/>
    <x v="16"/>
    <d v="2022-11-08T00:00:00"/>
    <s v="PATERNO MARIA LOURDERS P."/>
    <s v="CCT"/>
    <x v="0"/>
    <d v="2022-11-07T00:00:00"/>
    <d v="2022-11-07T00:00:00"/>
    <s v="SL"/>
    <m/>
    <s v="1 SL"/>
    <n v="1"/>
    <m/>
  </r>
  <r>
    <n v="1091"/>
    <x v="16"/>
    <d v="2022-11-02T00:00:00"/>
    <s v="PATERNO MARIA LOURDERS P."/>
    <s v="CCT"/>
    <x v="0"/>
    <d v="2022-10-28T00:00:00"/>
    <d v="2022-10-28T00:00:00"/>
    <s v="SL"/>
    <m/>
    <s v="1 SL"/>
    <n v="1"/>
    <m/>
  </r>
  <r>
    <n v="1092"/>
    <x v="16"/>
    <d v="2022-10-17T00:00:00"/>
    <s v="PAZ JOSUE O."/>
    <s v="CENRO"/>
    <x v="0"/>
    <d v="2022-10-24T00:00:00"/>
    <d v="2022-10-27T00:00:00"/>
    <s v="VL"/>
    <s v="SEC 25 EO 292 FORCE LEAVE"/>
    <s v="4 VL"/>
    <n v="4"/>
    <m/>
  </r>
  <r>
    <n v="1093"/>
    <x v="16"/>
    <d v="2022-10-25T00:00:00"/>
    <s v="PAGLINAWAN JESSIE M."/>
    <s v="CENRO"/>
    <x v="0"/>
    <d v="2022-10-24T00:00:00"/>
    <d v="2022-10-24T00:00:00"/>
    <s v="SL"/>
    <m/>
    <s v="1 SL"/>
    <n v="1"/>
    <m/>
  </r>
  <r>
    <n v="1094"/>
    <x v="16"/>
    <d v="2022-10-13T00:00:00"/>
    <s v="PAGLINAWAN JESSIE M."/>
    <s v="CENRO"/>
    <x v="0"/>
    <d v="2022-10-12T00:00:00"/>
    <d v="2022-10-12T00:00:00"/>
    <s v="SL"/>
    <m/>
    <s v="1 SL"/>
    <n v="1"/>
    <m/>
  </r>
  <r>
    <n v="1095"/>
    <x v="16"/>
    <d v="2022-10-06T00:00:00"/>
    <s v="PAGLINAWAN JESSIE M."/>
    <s v="CENRO"/>
    <x v="0"/>
    <d v="2022-10-04T00:00:00"/>
    <d v="2022-10-05T00:00:00"/>
    <s v="SL"/>
    <m/>
    <s v="2 SL"/>
    <n v="2"/>
    <m/>
  </r>
  <r>
    <n v="1096"/>
    <x v="16"/>
    <d v="2022-11-09T00:00:00"/>
    <s v="PAGLINAWAN JESSIE M."/>
    <s v="CENRO"/>
    <x v="0"/>
    <d v="2022-11-07T00:00:00"/>
    <d v="2022-11-08T00:00:00"/>
    <s v="SL"/>
    <m/>
    <s v="2 SL"/>
    <n v="2"/>
    <m/>
  </r>
  <r>
    <n v="1097"/>
    <x v="16"/>
    <d v="2022-10-17T00:00:00"/>
    <s v="OPO CONEY V."/>
    <s v="HOUSING"/>
    <x v="0"/>
    <d v="2022-10-21T00:00:00"/>
    <d v="2022-10-21T00:00:00"/>
    <s v="VL"/>
    <m/>
    <s v="1 VL"/>
    <n v="1"/>
    <m/>
  </r>
  <r>
    <n v="1098"/>
    <x v="16"/>
    <d v="2022-10-17T00:00:00"/>
    <s v="OPO CONEY V."/>
    <s v="HOUSING"/>
    <x v="0"/>
    <d v="2022-10-24T00:00:00"/>
    <d v="2022-10-24T00:00:00"/>
    <s v="OTHER"/>
    <s v="SEC 21 EO 292 SPECIAL PRIVILEDGE"/>
    <s v="1 OTHER"/>
    <n v="1"/>
    <m/>
  </r>
  <r>
    <n v="1099"/>
    <x v="16"/>
    <d v="2022-11-04T00:00:00"/>
    <s v="OCAMPO NOVELYN U."/>
    <s v="CSWDO"/>
    <x v="0"/>
    <d v="2022-11-03T00:00:00"/>
    <d v="2022-11-03T00:00:00"/>
    <s v="SL"/>
    <m/>
    <s v="1 SL"/>
    <n v="1"/>
    <m/>
  </r>
  <r>
    <n v="1100"/>
    <x v="16"/>
    <d v="2022-10-17T00:00:00"/>
    <s v="OCAMPO NOVELYN U."/>
    <s v="CSWDO"/>
    <x v="0"/>
    <d v="2022-10-14T00:00:00"/>
    <d v="2022-10-14T00:00:00"/>
    <s v="SL"/>
    <m/>
    <s v="1 SL"/>
    <n v="1"/>
    <m/>
  </r>
  <r>
    <n v="1101"/>
    <x v="16"/>
    <d v="2022-11-14T00:00:00"/>
    <s v="OCAMPO NOVELYN U."/>
    <s v="CSWDO"/>
    <x v="0"/>
    <d v="2022-11-23T00:00:00"/>
    <d v="2022-11-23T00:00:00"/>
    <s v="OTHER"/>
    <s v="SEC 21 EO 292 SPECIAL PRIVILEDGE"/>
    <s v="1 OTHER"/>
    <n v="1"/>
    <m/>
  </r>
  <r>
    <n v="1102"/>
    <x v="16"/>
    <d v="2022-11-11T00:00:00"/>
    <s v="SUMAGUI FELICITAS M."/>
    <s v="CSWDO"/>
    <x v="0"/>
    <d v="2022-12-26T00:00:00"/>
    <d v="2022-12-29T00:00:00"/>
    <s v="VL"/>
    <s v="SEC 25 EO 292 FORCE LEAVE"/>
    <s v="3 VL"/>
    <n v="3"/>
    <m/>
  </r>
  <r>
    <n v="1103"/>
    <x v="16"/>
    <d v="2022-11-10T00:00:00"/>
    <s v="ZAFRA REYNANTE B."/>
    <s v="TICC"/>
    <x v="0"/>
    <d v="2022-11-07T00:00:00"/>
    <d v="2022-11-09T00:00:00"/>
    <s v="SL"/>
    <m/>
    <s v="3 SL"/>
    <n v="3"/>
    <m/>
  </r>
  <r>
    <n v="1104"/>
    <x v="16"/>
    <d v="2022-10-10T00:00:00"/>
    <s v="ZAFRA REYNANTE B."/>
    <s v="TICC"/>
    <x v="0"/>
    <d v="2022-10-18T00:00:00"/>
    <d v="2022-10-20T00:00:00"/>
    <s v="VL"/>
    <m/>
    <s v="3 VL"/>
    <n v="3"/>
    <m/>
  </r>
  <r>
    <n v="1105"/>
    <x v="16"/>
    <d v="2022-10-26T00:00:00"/>
    <s v="VILLANUEVA ISMAEL D."/>
    <s v="CHO"/>
    <x v="0"/>
    <d v="2022-10-24T00:00:00"/>
    <d v="2022-10-25T00:00:00"/>
    <s v="SL"/>
    <m/>
    <s v="2 SL"/>
    <n v="2"/>
    <m/>
  </r>
  <r>
    <n v="1106"/>
    <x v="16"/>
    <d v="2022-11-02T00:00:00"/>
    <s v="VILLANUEVA MARILYN L."/>
    <s v="TICC"/>
    <x v="0"/>
    <d v="2022-11-09T00:00:00"/>
    <d v="2022-11-15T00:00:00"/>
    <s v="VL"/>
    <m/>
    <s v="5 VL"/>
    <n v="5"/>
    <m/>
  </r>
  <r>
    <n v="1107"/>
    <x v="16"/>
    <d v="2022-10-06T00:00:00"/>
    <s v="ABELA IMELDA C."/>
    <s v="ACCOUNTING"/>
    <x v="0"/>
    <d v="2022-10-04T00:00:00"/>
    <d v="2022-10-05T00:00:00"/>
    <s v="SL"/>
    <m/>
    <s v="2 SL"/>
    <n v="2"/>
    <m/>
  </r>
  <r>
    <n v="1108"/>
    <x v="16"/>
    <d v="2022-10-04T00:00:00"/>
    <s v="LUNA LALAINE D."/>
    <s v="TCIS"/>
    <x v="2"/>
    <d v="2022-09-13T00:00:00"/>
    <d v="2022-09-13T00:00:00"/>
    <s v="SL"/>
    <m/>
    <s v="1 SL"/>
    <n v="1"/>
    <m/>
  </r>
  <r>
    <n v="1109"/>
    <x v="16"/>
    <d v="2022-10-28T00:00:00"/>
    <s v="CABANTING AIRA P."/>
    <s v="ONT"/>
    <x v="0"/>
    <d v="2022-11-03T00:00:00"/>
    <d v="2022-11-03T00:00:00"/>
    <s v="VL"/>
    <m/>
    <s v="1 VL"/>
    <n v="1"/>
    <m/>
  </r>
  <r>
    <n v="1109"/>
    <x v="16"/>
    <d v="2022-10-28T00:00:00"/>
    <s v="CABANTING AIRA P."/>
    <s v="ONT"/>
    <x v="0"/>
    <d v="2022-11-07T00:00:00"/>
    <d v="2022-11-07T00:00:00"/>
    <s v="VL"/>
    <m/>
    <s v="1 VL"/>
    <n v="1"/>
    <m/>
  </r>
  <r>
    <n v="1109"/>
    <x v="16"/>
    <d v="2022-10-28T00:00:00"/>
    <s v="CABANTING AIRA P."/>
    <s v="ONT"/>
    <x v="0"/>
    <d v="2022-11-10T00:00:00"/>
    <d v="2022-11-10T00:00:00"/>
    <s v="VL"/>
    <m/>
    <s v="1 VL"/>
    <n v="1"/>
    <m/>
  </r>
  <r>
    <n v="1110"/>
    <x v="17"/>
    <d v="2022-11-07T00:00:00"/>
    <s v="CHANGCO KATHLEEN CARLA F."/>
    <s v="CHO"/>
    <x v="0"/>
    <d v="2022-09-06T00:00:00"/>
    <d v="2022-12-19T00:00:00"/>
    <s v="Maternity"/>
    <m/>
    <s v="73 Maternity"/>
    <n v="73"/>
    <m/>
  </r>
  <r>
    <n v="1111"/>
    <x v="17"/>
    <d v="2022-11-21T00:00:00"/>
    <s v="SUMAGUI LORENA P."/>
    <s v="BIR"/>
    <x v="0"/>
    <d v="2022-11-11T00:00:00"/>
    <d v="2022-11-11T00:00:00"/>
    <s v="VL"/>
    <m/>
    <s v="1 VL"/>
    <n v="1"/>
    <m/>
  </r>
  <r>
    <n v="1111"/>
    <x v="17"/>
    <d v="2022-11-21T00:00:00"/>
    <s v="SUMAGUI LORENA P."/>
    <s v="BIR"/>
    <x v="0"/>
    <d v="2022-11-17T00:00:00"/>
    <d v="2022-11-17T00:00:00"/>
    <s v="VL"/>
    <m/>
    <s v="1 VL"/>
    <n v="1"/>
    <m/>
  </r>
  <r>
    <n v="1112"/>
    <x v="17"/>
    <d v="2022-11-17T00:00:00"/>
    <s v="SIERRA SALVADOR  "/>
    <s v="PICNIC GROVE"/>
    <x v="0"/>
    <d v="2022-11-07T00:00:00"/>
    <d v="2022-11-09T00:00:00"/>
    <s v="SL"/>
    <m/>
    <s v="3 SL"/>
    <n v="3"/>
    <m/>
  </r>
  <r>
    <n v="1113"/>
    <x v="17"/>
    <d v="2022-11-17T00:00:00"/>
    <s v="SESMA LAZARO C."/>
    <s v="PICNIC GROVE"/>
    <x v="0"/>
    <d v="2022-12-01T00:00:00"/>
    <d v="2022-12-31T00:00:00"/>
    <s v="SL"/>
    <m/>
    <s v="19 SL"/>
    <n v="19"/>
    <m/>
  </r>
  <r>
    <n v="1114"/>
    <x v="17"/>
    <d v="2022-11-10T00:00:00"/>
    <s v="ZAFRA CHEYSSER A."/>
    <s v="SP/VMO"/>
    <x v="0"/>
    <d v="2022-11-16T00:00:00"/>
    <d v="2022-11-18T00:00:00"/>
    <s v="VL"/>
    <s v="SEC 25 EO 292 FORCE LEAVE"/>
    <s v="3 VL"/>
    <n v="3"/>
    <m/>
  </r>
  <r>
    <n v="1115"/>
    <x v="17"/>
    <d v="2022-10-14T00:00:00"/>
    <s v="VILLANUEVA AVERRYLE NICOLE V."/>
    <s v="CHO"/>
    <x v="2"/>
    <d v="2022-10-11T00:00:00"/>
    <d v="2022-10-13T00:00:00"/>
    <s v="OTHER"/>
    <s v="QUARANTINE LEAVE"/>
    <s v="3 OTHER"/>
    <n v="3"/>
    <m/>
  </r>
  <r>
    <n v="1116"/>
    <x v="17"/>
    <d v="2022-11-02T00:00:00"/>
    <s v="NUÑEZ RUBEN JR J."/>
    <s v="TICC"/>
    <x v="2"/>
    <d v="2022-10-28T00:00:00"/>
    <d v="2022-10-28T00:00:00"/>
    <s v="WITHOUTPAY"/>
    <s v="SL WITHOUTPAY"/>
    <s v="1 WITHOUTPAY"/>
    <n v="1"/>
    <m/>
  </r>
  <r>
    <n v="1117"/>
    <x v="17"/>
    <d v="2022-11-02T00:00:00"/>
    <s v="VASQUEZ JAYSON  "/>
    <s v="TICC"/>
    <x v="2"/>
    <d v="2022-10-31T00:00:00"/>
    <d v="2022-10-31T00:00:00"/>
    <s v="WITHOUTPAY"/>
    <s v="SL WITHOUTPAY"/>
    <s v="1 WITHOUTPAY"/>
    <n v="1"/>
    <m/>
  </r>
  <r>
    <n v="1118"/>
    <x v="17"/>
    <d v="2022-10-11T00:00:00"/>
    <s v="VIDAMO ROXANNE D."/>
    <s v="TCNHS-ISHS"/>
    <x v="2"/>
    <d v="2022-10-04T00:00:00"/>
    <d v="2022-10-04T00:00:00"/>
    <s v="WITHOUTPAY"/>
    <s v="SL WITHOUTPAY"/>
    <s v="1 WITHOUTPAY"/>
    <n v="1"/>
    <m/>
  </r>
  <r>
    <n v="1119"/>
    <x v="17"/>
    <d v="2022-11-07T00:00:00"/>
    <s v="TINAZA JHOANNA MARIE D."/>
    <s v="ONT"/>
    <x v="0"/>
    <d v="2022-11-19T00:00:00"/>
    <d v="2022-11-29T00:00:00"/>
    <s v="VL"/>
    <m/>
    <s v="7 VL"/>
    <n v="7"/>
    <m/>
  </r>
  <r>
    <n v="1120"/>
    <x v="17"/>
    <d v="2022-10-25T00:00:00"/>
    <s v="TINAZA JHOANNA MARIE D."/>
    <s v="ONT"/>
    <x v="0"/>
    <d v="2022-10-15T00:00:00"/>
    <d v="2022-10-17T00:00:00"/>
    <s v="SL"/>
    <m/>
    <s v="1 SL"/>
    <n v="1"/>
    <m/>
  </r>
  <r>
    <n v="1121"/>
    <x v="17"/>
    <d v="2022-10-17T00:00:00"/>
    <s v="TINAZA JHOANNA MARIE D."/>
    <s v="ONT"/>
    <x v="0"/>
    <d v="2022-10-05T00:00:00"/>
    <d v="2022-10-08T00:00:00"/>
    <s v="SL"/>
    <m/>
    <s v="3 SL"/>
    <n v="3"/>
    <m/>
  </r>
  <r>
    <n v="1122"/>
    <x v="17"/>
    <d v="2022-10-10T00:00:00"/>
    <s v="SIERRA SALVADOR  "/>
    <s v="PICNIC GROVE"/>
    <x v="0"/>
    <d v="2022-09-26T00:00:00"/>
    <d v="2022-10-07T00:00:00"/>
    <s v="SL"/>
    <m/>
    <s v="10 SL"/>
    <n v="10"/>
    <m/>
  </r>
  <r>
    <n v="1123"/>
    <x v="17"/>
    <d v="2022-11-05T00:00:00"/>
    <s v="SIERRA SALVADOR  "/>
    <s v="PICNIC GROVE"/>
    <x v="0"/>
    <d v="2022-11-10T00:00:00"/>
    <d v="2022-11-10T00:00:00"/>
    <s v="VL"/>
    <m/>
    <s v="1 VL"/>
    <n v="1"/>
    <m/>
  </r>
  <r>
    <n v="1123"/>
    <x v="17"/>
    <d v="2022-11-05T00:00:00"/>
    <s v="SIERRA SALVADOR  "/>
    <s v="PICNIC GROVE"/>
    <x v="0"/>
    <d v="2022-11-12T00:00:00"/>
    <d v="2022-11-15T00:00:00"/>
    <s v="VL"/>
    <m/>
    <s v="2 VL"/>
    <n v="2"/>
    <m/>
  </r>
  <r>
    <n v="1124"/>
    <x v="17"/>
    <d v="2022-10-03T00:00:00"/>
    <s v="SUMAGUI DESZERIE ANN A."/>
    <s v="ONT"/>
    <x v="1"/>
    <d v="2022-10-14T00:00:00"/>
    <d v="2022-10-14T00:00:00"/>
    <s v="OTHER"/>
    <s v="BIRTHDAY LEAVE"/>
    <s v="1 OTHER"/>
    <n v="1"/>
    <m/>
  </r>
  <r>
    <n v="1125"/>
    <x v="17"/>
    <d v="2022-10-27T00:00:00"/>
    <s v="SUMAGUI DESZERIE ANN A."/>
    <s v="ONT"/>
    <x v="1"/>
    <d v="2022-11-16T00:00:00"/>
    <d v="2022-11-30T00:00:00"/>
    <s v="VL"/>
    <m/>
    <s v="11 VL"/>
    <n v="11"/>
    <m/>
  </r>
  <r>
    <n v="1126"/>
    <x v="17"/>
    <d v="2022-10-04T00:00:00"/>
    <s v="SARMIENTO TERESA E."/>
    <s v="ONT"/>
    <x v="0"/>
    <d v="2022-10-17T00:00:00"/>
    <d v="2022-10-18T00:00:00"/>
    <s v="OTHER"/>
    <s v="SEC 21 EO 292 SPECIAL PRIVILEDGE"/>
    <s v="2 OTHER"/>
    <n v="2"/>
    <m/>
  </r>
  <r>
    <n v="1127"/>
    <x v="17"/>
    <d v="2022-10-05T00:00:00"/>
    <s v="SAN JUAN EVA RUTH M."/>
    <s v="PICNIC GROVE"/>
    <x v="0"/>
    <d v="2022-09-28T00:00:00"/>
    <d v="2022-10-02T00:00:00"/>
    <s v="SL"/>
    <m/>
    <s v="3 SL"/>
    <n v="3"/>
    <m/>
  </r>
  <r>
    <n v="1128"/>
    <x v="17"/>
    <d v="2022-11-02T00:00:00"/>
    <s v="ROCILLO JUNE BYRONN  "/>
    <s v="TICC"/>
    <x v="2"/>
    <d v="2022-10-16T00:00:00"/>
    <d v="2022-10-18T00:00:00"/>
    <s v="WITHOUTPAY"/>
    <s v="SL WITHOUTPAY"/>
    <s v="2 WITHOUTPAY"/>
    <n v="2"/>
    <m/>
  </r>
  <r>
    <n v="1129"/>
    <x v="17"/>
    <d v="2022-11-16T00:00:00"/>
    <s v="MIRANDO EDITH B."/>
    <s v="CHO"/>
    <x v="1"/>
    <d v="2022-11-09T00:00:00"/>
    <d v="2022-11-15T00:00:00"/>
    <s v="OTHER"/>
    <s v="QUARANTINE LEAVE"/>
    <s v="5 OTHER"/>
    <n v="5"/>
    <m/>
  </r>
  <r>
    <n v="1130"/>
    <x v="17"/>
    <d v="2022-10-28T00:00:00"/>
    <s v="REMOLLENO MICHELLE U."/>
    <s v="CHO"/>
    <x v="1"/>
    <d v="2022-11-02T00:00:00"/>
    <d v="2022-11-03T00:00:00"/>
    <s v="VL"/>
    <m/>
    <s v="1 VL"/>
    <n v="1"/>
    <m/>
  </r>
  <r>
    <n v="1131"/>
    <x v="17"/>
    <d v="2022-11-21T00:00:00"/>
    <s v="REMOLLENO MICHELLE U."/>
    <s v="CHO"/>
    <x v="1"/>
    <d v="2022-10-17T00:00:00"/>
    <d v="2022-10-19T00:00:00"/>
    <s v="SL"/>
    <m/>
    <s v="3 SL"/>
    <n v="3"/>
    <m/>
  </r>
  <r>
    <n v="1132"/>
    <x v="17"/>
    <d v="2022-10-17T00:00:00"/>
    <s v="RODENAS ALBERT RAPHAEL  "/>
    <s v="CENRO"/>
    <x v="0"/>
    <d v="2022-10-24T00:00:00"/>
    <d v="2022-10-25T00:00:00"/>
    <s v="VL"/>
    <s v="SEC 25 EO 292 FORCE LEAVE"/>
    <s v="2 VL"/>
    <n v="2"/>
    <m/>
  </r>
  <r>
    <n v="1133"/>
    <x v="17"/>
    <d v="2022-10-05T00:00:00"/>
    <s v="ROQUITE MAIRECAR L."/>
    <s v="CCT"/>
    <x v="0"/>
    <d v="2022-10-03T00:00:00"/>
    <d v="2022-10-04T00:00:00"/>
    <s v="SL"/>
    <m/>
    <s v="2 SL"/>
    <n v="2"/>
    <m/>
  </r>
  <r>
    <n v="1134"/>
    <x v="17"/>
    <d v="2022-06-09T00:00:00"/>
    <s v="PEREÑA VERGILIO R."/>
    <s v="TICC"/>
    <x v="0"/>
    <d v="2022-06-07T00:00:00"/>
    <d v="2022-06-07T00:00:00"/>
    <s v="SL"/>
    <m/>
    <s v="1 SL"/>
    <n v="1"/>
    <m/>
  </r>
  <r>
    <n v="1135"/>
    <x v="17"/>
    <d v="2022-10-19T00:00:00"/>
    <s v="PRIMO GRACE M."/>
    <s v="EEO/CITY MARKET"/>
    <x v="0"/>
    <d v="2022-10-18T00:00:00"/>
    <d v="2022-10-18T00:00:00"/>
    <s v="OTHER"/>
    <s v="SEC 21 EO 292 SPECIAL PRIVILEDGE"/>
    <s v="1 OTHER"/>
    <n v="1"/>
    <m/>
  </r>
  <r>
    <n v="1136"/>
    <x v="17"/>
    <d v="2022-10-10T00:00:00"/>
    <s v="PRIMO GRACE M."/>
    <s v="EEO/CITY MARKET"/>
    <x v="0"/>
    <d v="2022-10-06T00:00:00"/>
    <d v="2022-10-06T00:00:00"/>
    <s v="SL"/>
    <m/>
    <s v="1 SL"/>
    <n v="1"/>
    <m/>
  </r>
  <r>
    <n v="1137"/>
    <x v="17"/>
    <d v="2022-03-01T00:00:00"/>
    <s v="PEREY EDWIN M."/>
    <s v="TCIS"/>
    <x v="0"/>
    <d v="2022-04-01T00:00:00"/>
    <d v="2022-04-29T00:00:00"/>
    <s v="VL"/>
    <m/>
    <s v="21 VL"/>
    <n v="21"/>
    <m/>
  </r>
  <r>
    <n v="1138"/>
    <x v="17"/>
    <d v="2022-07-10T00:00:00"/>
    <s v="MARASIGAN JANINE C."/>
    <s v="ONT"/>
    <x v="1"/>
    <d v="2022-10-11T00:00:00"/>
    <d v="2022-10-11T00:00:00"/>
    <s v="OTHER"/>
    <s v="SEC 21 EO 292 SPECIAL PRIVILEDGE"/>
    <s v="1 OTHER"/>
    <n v="1"/>
    <m/>
  </r>
  <r>
    <n v="1139"/>
    <x v="17"/>
    <d v="2022-10-11T00:00:00"/>
    <s v="NUESTRO RICA MAY G."/>
    <s v="TCNHS - ISHS"/>
    <x v="0"/>
    <d v="2022-09-01T00:00:00"/>
    <d v="2022-09-01T00:00:00"/>
    <s v="SL"/>
    <m/>
    <s v="1 SL"/>
    <n v="1"/>
    <m/>
  </r>
  <r>
    <n v="1139"/>
    <x v="17"/>
    <d v="2022-10-11T00:00:00"/>
    <s v="NUESTRO RICA MAY G."/>
    <s v="TCNHS - ISHS"/>
    <x v="0"/>
    <d v="2022-09-30T00:00:00"/>
    <d v="2022-09-30T00:00:00"/>
    <s v="SL"/>
    <m/>
    <s v="1 SL"/>
    <n v="1"/>
    <m/>
  </r>
  <r>
    <n v="1140"/>
    <x v="17"/>
    <d v="2022-11-03T00:00:00"/>
    <s v="MARDO MELINDA E."/>
    <s v="ADMIN"/>
    <x v="0"/>
    <d v="2022-11-01T00:00:00"/>
    <d v="2022-11-02T00:00:00"/>
    <s v="SL"/>
    <m/>
    <s v="1 SL"/>
    <n v="1"/>
    <m/>
  </r>
  <r>
    <n v="1141"/>
    <x v="17"/>
    <d v="2022-10-26T00:00:00"/>
    <s v="MARDO MELINDA E."/>
    <s v="ADMIN"/>
    <x v="0"/>
    <d v="2022-10-10T00:00:00"/>
    <d v="2022-10-22T00:00:00"/>
    <s v="VL"/>
    <m/>
    <s v="10 VL"/>
    <n v="10"/>
    <m/>
  </r>
  <r>
    <n v="1142"/>
    <x v="17"/>
    <d v="2022-10-26T00:00:00"/>
    <s v="MARDO MELINDA E."/>
    <s v="ADMIN"/>
    <x v="0"/>
    <d v="2022-10-24T00:00:00"/>
    <d v="2022-10-25T00:00:00"/>
    <s v="SL"/>
    <m/>
    <s v="2 SL"/>
    <n v="2"/>
    <m/>
  </r>
  <r>
    <n v="1143"/>
    <x v="17"/>
    <d v="2022-10-03T00:00:00"/>
    <s v="MARDO MELINDA E."/>
    <s v="ADMIN"/>
    <x v="0"/>
    <d v="2022-10-01T00:00:00"/>
    <d v="2022-10-01T00:00:00"/>
    <s v="SL"/>
    <m/>
    <s v="0 SL"/>
    <n v="0"/>
    <m/>
  </r>
  <r>
    <n v="1144"/>
    <x v="17"/>
    <d v="2022-10-03T00:00:00"/>
    <s v="MARDO MELINDA E."/>
    <s v="ADMIN"/>
    <x v="0"/>
    <d v="2022-09-28T00:00:00"/>
    <d v="2022-09-28T00:00:00"/>
    <s v="SL"/>
    <m/>
    <s v="1 SL"/>
    <n v="1"/>
    <m/>
  </r>
  <r>
    <n v="1144"/>
    <x v="17"/>
    <d v="2022-10-03T00:00:00"/>
    <s v="MARDO MELINDA E."/>
    <s v="ADMIN"/>
    <x v="0"/>
    <d v="2022-09-30T00:00:00"/>
    <d v="2022-09-30T00:00:00"/>
    <s v="SL"/>
    <m/>
    <s v="1 SL"/>
    <n v="1"/>
    <m/>
  </r>
  <r>
    <n v="1145"/>
    <x v="17"/>
    <d v="2022-11-03T00:00:00"/>
    <s v="GARCIA JOAN B."/>
    <s v="ONT"/>
    <x v="0"/>
    <d v="2022-11-25T00:00:00"/>
    <d v="2022-11-28T00:00:00"/>
    <s v="VL"/>
    <m/>
    <s v="2 VL"/>
    <n v="2"/>
    <m/>
  </r>
  <r>
    <n v="1146"/>
    <x v="17"/>
    <d v="2022-11-08T00:00:00"/>
    <s v="FLORES EDERLYN  "/>
    <s v="CENRO"/>
    <x v="0"/>
    <d v="2022-11-17T00:00:00"/>
    <d v="2022-11-19T00:00:00"/>
    <s v="VL"/>
    <s v="SEC 25 EO 292 FORCE LEAVE"/>
    <s v="2 VL"/>
    <n v="2"/>
    <m/>
  </r>
  <r>
    <n v="1147"/>
    <x v="17"/>
    <d v="2022-10-12T00:00:00"/>
    <s v="FERMA ERIC N."/>
    <s v="GSO"/>
    <x v="0"/>
    <d v="2022-10-10T00:00:00"/>
    <d v="2022-10-11T00:00:00"/>
    <s v="SL"/>
    <m/>
    <s v="2 SL"/>
    <n v="2"/>
    <m/>
  </r>
  <r>
    <n v="1148"/>
    <x v="17"/>
    <d v="2022-11-07T00:00:00"/>
    <s v="FERMA ERIC N."/>
    <s v="GSO"/>
    <x v="0"/>
    <d v="2022-11-02T00:00:00"/>
    <d v="2022-11-04T00:00:00"/>
    <s v="SL"/>
    <m/>
    <s v="2 SL"/>
    <n v="2"/>
    <m/>
  </r>
  <r>
    <n v="1149"/>
    <x v="17"/>
    <d v="2022-10-12T00:00:00"/>
    <s v="FRONDOZO AILEEN D."/>
    <s v="TERMINAL"/>
    <x v="0"/>
    <d v="2022-10-24T00:00:00"/>
    <d v="2022-10-28T00:00:00"/>
    <s v="VL"/>
    <s v="SEC 25 EO 292 FORCE LEAVE"/>
    <s v="5 VL"/>
    <n v="5"/>
    <m/>
  </r>
  <r>
    <n v="1150"/>
    <x v="17"/>
    <d v="2022-10-10T00:00:00"/>
    <s v="ESTABILLO JUSTINE CARL G."/>
    <s v="CHO"/>
    <x v="2"/>
    <d v="2022-10-10T00:00:00"/>
    <d v="2022-10-12T00:00:00"/>
    <s v="WITHOUTPAY"/>
    <s v="SL WITHOUTPAY"/>
    <s v="3 WITHOUTPAY"/>
    <n v="3"/>
    <m/>
  </r>
  <r>
    <n v="1151"/>
    <x v="17"/>
    <d v="2022-10-17T00:00:00"/>
    <s v="ESPINOSA RUBY ANN V."/>
    <s v="ONT"/>
    <x v="0"/>
    <d v="2022-10-16T00:00:00"/>
    <d v="2022-10-16T00:00:00"/>
    <s v="SL"/>
    <m/>
    <s v="0 SL"/>
    <n v="0"/>
    <m/>
  </r>
  <r>
    <n v="1152"/>
    <x v="17"/>
    <d v="2022-10-17T00:00:00"/>
    <s v="ESMAEL EMRAN  "/>
    <s v="CENRO"/>
    <x v="0"/>
    <d v="2022-10-24T00:00:00"/>
    <d v="2022-10-27T00:00:00"/>
    <s v="VL"/>
    <s v="SEC 25 EO 292 FORCE LEAVE"/>
    <s v="4 VL"/>
    <n v="4"/>
    <m/>
  </r>
  <r>
    <n v="1153"/>
    <x v="17"/>
    <d v="2022-10-14T00:00:00"/>
    <s v="DEL MUNDO JONASA B."/>
    <s v="CHO"/>
    <x v="0"/>
    <d v="2022-10-13T00:00:00"/>
    <d v="2022-10-13T00:00:00"/>
    <s v="SL"/>
    <m/>
    <s v="1 SL"/>
    <n v="1"/>
    <m/>
  </r>
  <r>
    <n v="1154"/>
    <x v="17"/>
    <d v="2022-11-02T00:00:00"/>
    <s v="DEMATERA PEDRO B."/>
    <s v="CCR"/>
    <x v="0"/>
    <d v="2022-10-19T00:00:00"/>
    <d v="2022-10-20T00:00:00"/>
    <s v="SL"/>
    <m/>
    <s v="2 SL"/>
    <n v="2"/>
    <m/>
  </r>
  <r>
    <n v="1155"/>
    <x v="17"/>
    <d v="2022-10-05T00:00:00"/>
    <s v="DE GUZMAN CLEMENTE  "/>
    <s v="ONT"/>
    <x v="0"/>
    <d v="2022-09-28T00:00:00"/>
    <d v="2022-09-30T00:00:00"/>
    <s v="SL"/>
    <m/>
    <s v="3 SL"/>
    <n v="3"/>
    <m/>
  </r>
  <r>
    <n v="1156"/>
    <x v="17"/>
    <d v="2022-10-10T00:00:00"/>
    <s v="ROCILLO JUNE BYRONN  "/>
    <s v="TICC"/>
    <x v="2"/>
    <d v="2022-10-03T00:00:00"/>
    <d v="2022-10-03T00:00:00"/>
    <s v="WITHOUTPAY"/>
    <s v="SL WITHOUTPAY"/>
    <s v="1 WITHOUTPAY"/>
    <n v="1"/>
    <m/>
  </r>
  <r>
    <n v="1157"/>
    <x v="17"/>
    <d v="2022-10-17T00:00:00"/>
    <s v="JABINES MARIA SHELLY D."/>
    <s v="LIBRARY"/>
    <x v="0"/>
    <d v="2022-10-14T00:00:00"/>
    <d v="2022-10-14T00:00:00"/>
    <s v="SL"/>
    <m/>
    <s v="1 SL"/>
    <n v="1"/>
    <m/>
  </r>
  <r>
    <n v="1121"/>
    <x v="18"/>
    <d v="2019-11-07T00:00:00"/>
    <s v="MARUNDAN MARIA FLOR M."/>
    <s v="ONT"/>
    <x v="1"/>
    <d v="2019-11-07T00:00:00"/>
    <d v="2019-11-08T00:00:00"/>
    <s v="VL"/>
    <m/>
    <s v="2 VL"/>
    <n v="2"/>
    <m/>
  </r>
  <r>
    <n v="1122"/>
    <x v="18"/>
    <d v="2019-10-31T00:00:00"/>
    <s v="BAYHON VIOLETA  "/>
    <s v="ONT"/>
    <x v="1"/>
    <d v="2019-10-30T00:00:00"/>
    <d v="2019-10-30T00:00:00"/>
    <s v="SL"/>
    <m/>
    <s v="1 SL"/>
    <n v="1"/>
    <m/>
  </r>
  <r>
    <n v="1123"/>
    <x v="18"/>
    <d v="2019-10-28T00:00:00"/>
    <s v="DIMAPILIS ANTHONY A."/>
    <s v="CTO"/>
    <x v="1"/>
    <d v="2019-10-25T00:00:00"/>
    <d v="2019-10-25T00:00:00"/>
    <s v="SL"/>
    <m/>
    <s v="1 SL"/>
    <n v="1"/>
    <m/>
  </r>
  <r>
    <n v="1124"/>
    <x v="18"/>
    <d v="2019-10-18T00:00:00"/>
    <s v="DIMAPILIS ANTHONY A."/>
    <s v="CTO"/>
    <x v="1"/>
    <d v="2019-10-24T00:00:00"/>
    <d v="2019-10-24T00:00:00"/>
    <s v="VL"/>
    <m/>
    <s v="1 VL"/>
    <n v="1"/>
    <m/>
  </r>
  <r>
    <n v="1125"/>
    <x v="18"/>
    <d v="2019-10-18T00:00:00"/>
    <s v="DIMAPILIS ANTHONY A."/>
    <s v="CTO"/>
    <x v="1"/>
    <d v="2019-10-23T00:00:00"/>
    <d v="2019-10-23T00:00:00"/>
    <s v="OTHER"/>
    <s v="SPECIAL PRIVILEGE"/>
    <s v="1 Other"/>
    <n v="1"/>
    <m/>
  </r>
  <r>
    <n v="1126"/>
    <x v="18"/>
    <d v="2019-10-28T00:00:00"/>
    <s v="DIMAPILIS JONNA T."/>
    <s v="ADMIN OFFICE"/>
    <x v="1"/>
    <d v="2019-10-25T00:00:00"/>
    <d v="2019-10-25T00:00:00"/>
    <s v="SL"/>
    <m/>
    <s v="1 SL"/>
    <n v="1"/>
    <m/>
  </r>
  <r>
    <n v="1127"/>
    <x v="18"/>
    <d v="2019-10-18T00:00:00"/>
    <s v="DIMAPILIS JONNA T."/>
    <s v="ADMIN OFFICE"/>
    <x v="1"/>
    <d v="2019-10-23T00:00:00"/>
    <d v="2019-10-24T00:00:00"/>
    <s v="OTHER"/>
    <s v="SPECIAL PRIVILEGE"/>
    <s v="2 Other"/>
    <n v="2"/>
    <m/>
  </r>
  <r>
    <n v="1128"/>
    <x v="18"/>
    <d v="2019-10-01T00:00:00"/>
    <s v="PAITON MARY ANN M."/>
    <s v="CHARACTER OFFICE"/>
    <x v="1"/>
    <d v="2019-09-30T00:00:00"/>
    <d v="2019-09-30T00:00:00"/>
    <s v="SL"/>
    <m/>
    <s v="1 SL"/>
    <n v="1"/>
    <m/>
  </r>
  <r>
    <n v="1129"/>
    <x v="18"/>
    <d v="2019-09-16T00:00:00"/>
    <s v="PAITON MARY ANN M."/>
    <s v="CHARACTER OFFICE"/>
    <x v="1"/>
    <d v="2019-09-12T00:00:00"/>
    <d v="2019-09-13T00:00:00"/>
    <s v="SL"/>
    <m/>
    <s v="2 SL"/>
    <n v="2"/>
    <m/>
  </r>
  <r>
    <n v="1130"/>
    <x v="18"/>
    <d v="2019-10-07T00:00:00"/>
    <s v="LANTING AILEEN D."/>
    <s v="CHARACTER OFFICE"/>
    <x v="1"/>
    <d v="2019-10-02T00:00:00"/>
    <d v="2019-10-02T00:00:00"/>
    <s v="SL"/>
    <m/>
    <s v="1 SL"/>
    <n v="1"/>
    <m/>
  </r>
  <r>
    <n v="1131"/>
    <x v="18"/>
    <d v="2019-09-16T00:00:00"/>
    <s v="ENRIQUEZ EDGAR P."/>
    <s v="MO"/>
    <x v="1"/>
    <d v="2019-09-13T00:00:00"/>
    <d v="2019-09-13T00:00:00"/>
    <s v="SL"/>
    <m/>
    <s v="1 SL"/>
    <n v="1"/>
    <m/>
  </r>
  <r>
    <n v="1132"/>
    <x v="18"/>
    <d v="2019-11-04T00:00:00"/>
    <s v="HERNANDEZ ROBERTO M."/>
    <s v="FPTMNHS"/>
    <x v="1"/>
    <d v="2019-11-01T00:00:00"/>
    <d v="2019-11-30T00:00:00"/>
    <s v="SL"/>
    <m/>
    <s v="20 SL"/>
    <n v="20"/>
    <m/>
  </r>
  <r>
    <n v="1133"/>
    <x v="18"/>
    <d v="2019-10-17T00:00:00"/>
    <s v="MARINDUQUE GERRY C."/>
    <s v="CHO"/>
    <x v="1"/>
    <d v="2019-10-28T00:00:00"/>
    <d v="2019-10-30T00:00:00"/>
    <s v="VL"/>
    <m/>
    <s v="3 VL"/>
    <n v="3"/>
    <m/>
  </r>
  <r>
    <n v="1134"/>
    <x v="18"/>
    <d v="2019-10-18T00:00:00"/>
    <s v="SUSA NANETE B."/>
    <s v="ONT"/>
    <x v="1"/>
    <d v="2019-10-21T00:00:00"/>
    <d v="2019-10-22T00:00:00"/>
    <s v="VL"/>
    <m/>
    <s v="2 VL"/>
    <n v="2"/>
    <m/>
  </r>
  <r>
    <n v="1135"/>
    <x v="18"/>
    <d v="2019-10-21T00:00:00"/>
    <s v="MANALO CELSA B."/>
    <s v="CPDO"/>
    <x v="1"/>
    <d v="2019-10-28T00:00:00"/>
    <d v="2019-10-30T00:00:00"/>
    <s v="VL"/>
    <m/>
    <s v="3 VL"/>
    <n v="3"/>
    <m/>
  </r>
  <r>
    <n v="1136"/>
    <x v="18"/>
    <d v="2019-10-04T00:00:00"/>
    <s v="MARTINEZ EMER V."/>
    <s v="BPLO"/>
    <x v="1"/>
    <d v="2019-10-29T00:00:00"/>
    <d v="2019-10-30T00:00:00"/>
    <s v="SL"/>
    <m/>
    <s v="2 SL"/>
    <n v="2"/>
    <m/>
  </r>
  <r>
    <n v="1137"/>
    <x v="18"/>
    <d v="2019-10-31T00:00:00"/>
    <s v="ROMILLA EDITH D."/>
    <s v="PIO"/>
    <x v="1"/>
    <d v="2019-11-05T00:00:00"/>
    <d v="2019-11-05T00:00:00"/>
    <s v="OTHER"/>
    <s v="BIRTHDAY LEAVE"/>
    <s v="1 Other"/>
    <n v="1"/>
    <m/>
  </r>
  <r>
    <n v="1138"/>
    <x v="18"/>
    <d v="2019-10-15T00:00:00"/>
    <s v="ALCAZAR ZENAIDA S."/>
    <s v="CHO"/>
    <x v="1"/>
    <d v="2019-10-11T00:00:00"/>
    <d v="2019-10-11T00:00:00"/>
    <s v="SL"/>
    <m/>
    <s v="1 SL"/>
    <n v="1"/>
    <m/>
  </r>
  <r>
    <n v="1139"/>
    <x v="18"/>
    <d v="2019-10-07T00:00:00"/>
    <s v="DE GUZMAN RONALD ANDREW G."/>
    <s v="CHO"/>
    <x v="1"/>
    <d v="2019-10-14T00:00:00"/>
    <d v="2019-10-18T00:00:00"/>
    <s v="VL"/>
    <m/>
    <s v="5 VL"/>
    <n v="5"/>
    <m/>
  </r>
  <r>
    <n v="1140"/>
    <x v="18"/>
    <d v="2019-11-05T00:00:00"/>
    <s v="DIMARANAN RODORA G."/>
    <s v="HRMO"/>
    <x v="1"/>
    <d v="2019-11-11T00:00:00"/>
    <d v="2019-11-11T00:00:00"/>
    <s v="OTHER"/>
    <s v="BIRTHDAY LEAVE"/>
    <s v="1 Other"/>
    <n v="1"/>
    <m/>
  </r>
  <r>
    <n v="1141"/>
    <x v="18"/>
    <d v="2019-09-04T00:00:00"/>
    <s v="GUTIERREZ LYDIA C."/>
    <s v="HRMO"/>
    <x v="1"/>
    <d v="2019-09-05T00:00:00"/>
    <d v="2019-09-10T00:00:00"/>
    <s v="VL"/>
    <m/>
    <s v="4 VL"/>
    <n v="4"/>
    <m/>
  </r>
  <r>
    <n v="1142"/>
    <x v="18"/>
    <d v="2019-10-04T00:00:00"/>
    <s v="PANGANIBAN CRISTETA M."/>
    <s v="DOE"/>
    <x v="1"/>
    <d v="2019-10-29T00:00:00"/>
    <d v="2019-10-31T00:00:00"/>
    <s v="SL"/>
    <m/>
    <s v="3 SL"/>
    <n v="3"/>
    <m/>
  </r>
  <r>
    <n v="1143"/>
    <x v="18"/>
    <d v="2019-10-21T00:00:00"/>
    <s v="PANGANIBAN CRISTETA M."/>
    <s v="DOE"/>
    <x v="1"/>
    <d v="2019-10-28T00:00:00"/>
    <d v="2019-10-28T00:00:00"/>
    <s v="OTHER"/>
    <s v="BIRTHDAY LEAVE"/>
    <s v="1 Other"/>
    <n v="1"/>
    <m/>
  </r>
  <r>
    <n v="1144"/>
    <x v="18"/>
    <d v="2019-10-23T00:00:00"/>
    <s v="DIMAPILIS ALFREDO C."/>
    <s v="CBO"/>
    <x v="1"/>
    <d v="2019-10-23T00:00:00"/>
    <d v="2019-10-25T00:00:00"/>
    <s v="VL"/>
    <m/>
    <s v="3 VL"/>
    <n v="3"/>
    <m/>
  </r>
  <r>
    <n v="1145"/>
    <x v="18"/>
    <d v="2019-10-28T00:00:00"/>
    <s v="MONTENEGRO MARISSA P."/>
    <s v="CBO"/>
    <x v="1"/>
    <d v="2019-10-21T00:00:00"/>
    <d v="2019-10-23T00:00:00"/>
    <s v="SL"/>
    <m/>
    <s v="3 SL"/>
    <n v="3"/>
    <m/>
  </r>
  <r>
    <n v="1146"/>
    <x v="18"/>
    <d v="2019-10-28T00:00:00"/>
    <s v="BAYBAY MA. ROSA A."/>
    <s v="ONT"/>
    <x v="1"/>
    <d v="2019-10-22T00:00:00"/>
    <d v="2019-10-25T00:00:00"/>
    <s v="SL"/>
    <m/>
    <s v="4 SL"/>
    <n v="4"/>
    <m/>
  </r>
  <r>
    <n v="1147"/>
    <x v="18"/>
    <d v="2019-10-15T00:00:00"/>
    <s v="PASCUA LORENA D."/>
    <s v="ONT"/>
    <x v="1"/>
    <d v="2019-10-19T00:00:00"/>
    <d v="2019-10-20T00:00:00"/>
    <s v="VL"/>
    <m/>
    <s v="2 VL"/>
    <n v="2"/>
    <m/>
  </r>
  <r>
    <n v="1148"/>
    <x v="18"/>
    <d v="2019-11-06T00:00:00"/>
    <s v="JAVIER CARMELITA M."/>
    <s v="CCT"/>
    <x v="1"/>
    <d v="2019-11-07T00:00:00"/>
    <d v="2019-11-15T00:00:00"/>
    <s v="SL"/>
    <m/>
    <s v="7 SL"/>
    <n v="7"/>
    <m/>
  </r>
  <r>
    <n v="1149"/>
    <x v="18"/>
    <d v="2019-10-09T00:00:00"/>
    <s v="ROBINO OFELIA M."/>
    <s v="PICNIC GROVE"/>
    <x v="1"/>
    <d v="2019-10-28T00:00:00"/>
    <d v="2019-10-28T00:00:00"/>
    <s v="OTHER"/>
    <s v="BIRTHDAY LEAVE"/>
    <s v="1 Other"/>
    <n v="1"/>
    <m/>
  </r>
  <r>
    <n v="1150"/>
    <x v="18"/>
    <d v="2019-09-19T00:00:00"/>
    <s v="ALCAZAR AINEE JOY C."/>
    <s v="ONT"/>
    <x v="1"/>
    <d v="2019-09-29T00:00:00"/>
    <d v="2019-09-29T00:00:00"/>
    <s v="OTHER"/>
    <s v="BIRTHDAY LEAVE"/>
    <s v="1 Other"/>
    <n v="1"/>
    <m/>
  </r>
  <r>
    <n v="1151"/>
    <x v="18"/>
    <d v="2019-10-15T00:00:00"/>
    <s v="SANTERA MARICRIS S."/>
    <s v="ONT"/>
    <x v="1"/>
    <d v="2019-10-23T00:00:00"/>
    <d v="2019-10-25T00:00:00"/>
    <s v="VL"/>
    <m/>
    <s v="3 VL"/>
    <n v="3"/>
    <m/>
  </r>
  <r>
    <n v="1152"/>
    <x v="18"/>
    <d v="2019-10-04T00:00:00"/>
    <s v="BAYLA EVANGELINE C."/>
    <s v="PDAO"/>
    <x v="1"/>
    <d v="2019-09-30T00:00:00"/>
    <d v="2019-09-30T00:00:00"/>
    <s v="SL"/>
    <m/>
    <s v="1 SL"/>
    <n v="1"/>
    <m/>
  </r>
  <r>
    <n v="1153"/>
    <x v="18"/>
    <d v="2019-10-21T00:00:00"/>
    <s v="DIMAPILIS ELIZABETH A."/>
    <s v="CSWDO"/>
    <x v="1"/>
    <d v="2019-10-23T00:00:00"/>
    <d v="2019-10-23T00:00:00"/>
    <s v="OTHER"/>
    <s v="PARENTAL OBLIGATION"/>
    <s v="1 Other"/>
    <n v="1"/>
    <m/>
  </r>
  <r>
    <n v="1154"/>
    <x v="18"/>
    <d v="2019-10-17T00:00:00"/>
    <s v="PEÑERO LILIBETH B."/>
    <s v="CSWDO"/>
    <x v="1"/>
    <d v="2019-10-17T00:00:00"/>
    <d v="2019-10-21T00:00:00"/>
    <s v="SL"/>
    <m/>
    <s v="3 SL"/>
    <n v="3"/>
    <m/>
  </r>
  <r>
    <n v="1155"/>
    <x v="18"/>
    <d v="2019-10-15T00:00:00"/>
    <s v="PEÑERO LILIBETH B."/>
    <s v="CSWDO"/>
    <x v="1"/>
    <d v="2019-10-11T00:00:00"/>
    <d v="2019-10-14T00:00:00"/>
    <s v="SL"/>
    <m/>
    <s v="2 SL"/>
    <n v="2"/>
    <m/>
  </r>
  <r>
    <n v="1156"/>
    <x v="18"/>
    <d v="2019-10-21T00:00:00"/>
    <s v="GATPANDAN DOLORES J."/>
    <s v="CSWDO"/>
    <x v="1"/>
    <d v="2019-10-23T00:00:00"/>
    <d v="2019-10-24T00:00:00"/>
    <s v="VL"/>
    <m/>
    <s v="2 VL"/>
    <n v="2"/>
    <m/>
  </r>
  <r>
    <n v="1157"/>
    <x v="18"/>
    <d v="2019-10-28T00:00:00"/>
    <s v="AMBION DORINDA A."/>
    <s v="CSWDO"/>
    <x v="1"/>
    <d v="2019-10-25T00:00:00"/>
    <d v="2019-10-25T00:00:00"/>
    <s v="SL"/>
    <m/>
    <s v="1 SL"/>
    <n v="1"/>
    <m/>
  </r>
  <r>
    <n v="1158"/>
    <x v="18"/>
    <d v="2019-10-17T00:00:00"/>
    <s v="AMBION DORINDA A."/>
    <s v="CSWDO"/>
    <x v="1"/>
    <d v="2019-10-24T00:00:00"/>
    <d v="2019-10-24T00:00:00"/>
    <s v="OTHER"/>
    <s v="ANNIVERSARY"/>
    <s v="1 Other"/>
    <n v="1"/>
    <m/>
  </r>
  <r>
    <n v="1159"/>
    <x v="18"/>
    <d v="2019-10-21T00:00:00"/>
    <s v="AMBION DORINDA A."/>
    <s v="CSWDO"/>
    <x v="1"/>
    <d v="2019-10-18T00:00:00"/>
    <d v="2019-10-18T00:00:00"/>
    <s v="SL"/>
    <m/>
    <s v="1 SL"/>
    <n v="1"/>
    <m/>
  </r>
  <r>
    <n v="1160"/>
    <x v="18"/>
    <d v="2019-10-18T00:00:00"/>
    <s v="PARRA MARCIANA L."/>
    <s v="CSWDO"/>
    <x v="1"/>
    <d v="2019-10-21T00:00:00"/>
    <d v="2019-10-25T00:00:00"/>
    <s v="VL"/>
    <m/>
    <s v="5 VL"/>
    <n v="5"/>
    <m/>
  </r>
  <r>
    <n v="1161"/>
    <x v="18"/>
    <d v="2019-10-21T00:00:00"/>
    <s v="PARRA MARCIANA L."/>
    <s v="CSWDO"/>
    <x v="1"/>
    <d v="2019-10-16T00:00:00"/>
    <d v="2019-10-18T00:00:00"/>
    <s v="SL"/>
    <m/>
    <s v="3 SL"/>
    <n v="3"/>
    <m/>
  </r>
  <r>
    <n v="1162"/>
    <x v="18"/>
    <d v="2019-11-04T00:00:00"/>
    <s v="ERIDAO ROSALINDA P."/>
    <s v="CSWDO"/>
    <x v="1"/>
    <d v="2019-12-09T00:00:00"/>
    <d v="2019-12-10T00:00:00"/>
    <s v="VL"/>
    <m/>
    <s v="2 VL"/>
    <n v="2"/>
    <m/>
  </r>
  <r>
    <n v="1163"/>
    <x v="18"/>
    <d v="2019-10-14T00:00:00"/>
    <s v="ERIDAO ROSALINDA P."/>
    <s v="CSWDO"/>
    <x v="1"/>
    <d v="2019-10-28T00:00:00"/>
    <d v="2019-10-28T00:00:00"/>
    <s v="VL"/>
    <m/>
    <s v="1 VL"/>
    <n v="1"/>
    <m/>
  </r>
  <r>
    <n v="1164"/>
    <x v="18"/>
    <d v="2019-10-11T00:00:00"/>
    <s v="HADAP JONALYN L."/>
    <s v="CSWDO"/>
    <x v="1"/>
    <d v="2019-10-15T00:00:00"/>
    <d v="2019-10-15T00:00:00"/>
    <s v="VL"/>
    <m/>
    <s v="1 VL"/>
    <n v="1"/>
    <m/>
  </r>
  <r>
    <n v="1165"/>
    <x v="18"/>
    <d v="2019-10-11T00:00:00"/>
    <s v="CACAO ANDREA F."/>
    <s v="CSWDO"/>
    <x v="1"/>
    <d v="2019-10-15T00:00:00"/>
    <d v="2019-10-15T00:00:00"/>
    <s v="SL"/>
    <m/>
    <s v="1 SL"/>
    <n v="1"/>
    <m/>
  </r>
  <r>
    <n v="1166"/>
    <x v="18"/>
    <d v="2019-11-04T00:00:00"/>
    <s v="CORTEZ FIDELA B."/>
    <s v="TCCH/TICC"/>
    <x v="1"/>
    <d v="2019-11-08T00:00:00"/>
    <d v="2019-11-08T00:00:00"/>
    <s v="VL"/>
    <m/>
    <s v="1 VL"/>
    <n v="1"/>
    <m/>
  </r>
  <r>
    <n v="1167"/>
    <x v="18"/>
    <d v="2019-10-16T00:00:00"/>
    <s v="CORTEZ FIDELA B."/>
    <s v="TCCH/TICC"/>
    <x v="1"/>
    <d v="2019-10-14T00:00:00"/>
    <d v="2019-10-15T00:00:00"/>
    <s v="SL"/>
    <m/>
    <s v="2 SL"/>
    <n v="2"/>
    <m/>
  </r>
  <r>
    <n v="1168"/>
    <x v="18"/>
    <d v="2019-09-23T00:00:00"/>
    <s v="CORTEZ FIDELA B."/>
    <s v="TCCH/TICC"/>
    <x v="1"/>
    <d v="2019-09-20T00:00:00"/>
    <d v="2019-09-20T00:00:00"/>
    <s v="SL"/>
    <m/>
    <s v="1 SL"/>
    <n v="1"/>
    <m/>
  </r>
  <r>
    <n v="1169"/>
    <x v="18"/>
    <d v="2019-09-04T00:00:00"/>
    <s v="CORTEZ FIDELA B."/>
    <s v="TCCH/TICC"/>
    <x v="1"/>
    <d v="2019-09-03T00:00:00"/>
    <d v="2019-09-03T00:00:00"/>
    <s v="SL"/>
    <m/>
    <s v="1 SL"/>
    <n v="1"/>
    <m/>
  </r>
  <r>
    <n v="1170"/>
    <x v="18"/>
    <d v="2019-10-07T00:00:00"/>
    <s v="PERIDO MARITES V."/>
    <s v="TCCH/TICC"/>
    <x v="1"/>
    <d v="2019-10-03T00:00:00"/>
    <d v="2019-10-03T00:00:00"/>
    <s v="SL"/>
    <m/>
    <s v="1 SL"/>
    <n v="1"/>
    <m/>
  </r>
  <r>
    <n v="1171"/>
    <x v="18"/>
    <d v="2019-09-20T00:00:00"/>
    <s v="PERIDO MARITES V."/>
    <s v="TCCH/TICC"/>
    <x v="1"/>
    <d v="2019-09-27T00:00:00"/>
    <d v="2019-09-27T00:00:00"/>
    <s v="VL"/>
    <m/>
    <s v="1 VL"/>
    <n v="1"/>
    <m/>
  </r>
  <r>
    <n v="1172"/>
    <x v="18"/>
    <d v="2019-09-06T00:00:00"/>
    <s v="PERIDO MARITES V."/>
    <s v="TCCH/TICC"/>
    <x v="1"/>
    <d v="2019-09-02T00:00:00"/>
    <d v="2019-09-02T00:00:00"/>
    <s v="SL"/>
    <m/>
    <s v="1 SL"/>
    <n v="1"/>
    <m/>
  </r>
  <r>
    <n v="1172"/>
    <x v="18"/>
    <d v="2019-09-06T00:00:00"/>
    <s v="PERIDO MARITES V."/>
    <s v="TCCH/TICC"/>
    <x v="1"/>
    <d v="2019-09-05T00:00:00"/>
    <d v="2019-09-05T00:00:00"/>
    <s v="SL"/>
    <m/>
    <s v="1 SL"/>
    <n v="1"/>
    <m/>
  </r>
  <r>
    <n v="1173"/>
    <x v="18"/>
    <d v="2019-10-11T00:00:00"/>
    <s v="DE SAGUN VICTOR V."/>
    <s v="TCCH/TICC"/>
    <x v="1"/>
    <d v="2019-10-10T00:00:00"/>
    <d v="2019-10-10T00:00:00"/>
    <s v="SL"/>
    <m/>
    <s v="1 SL"/>
    <n v="1"/>
    <m/>
  </r>
  <r>
    <n v="1174"/>
    <x v="18"/>
    <d v="2019-09-23T00:00:00"/>
    <s v="DE SAGUN VICTOR V."/>
    <s v="TCCH/TICC"/>
    <x v="1"/>
    <d v="2019-10-01T00:00:00"/>
    <d v="2019-10-04T00:00:00"/>
    <s v="VL"/>
    <m/>
    <s v="4 VL"/>
    <n v="4"/>
    <m/>
  </r>
  <r>
    <n v="1175"/>
    <x v="18"/>
    <d v="2019-09-23T00:00:00"/>
    <s v="DE SAGUN VICTOR V."/>
    <s v="TCCH/TICC"/>
    <x v="1"/>
    <d v="2019-09-19T00:00:00"/>
    <d v="2019-09-20T00:00:00"/>
    <s v="SL"/>
    <m/>
    <s v="2 SL"/>
    <n v="2"/>
    <m/>
  </r>
  <r>
    <n v="1176"/>
    <x v="18"/>
    <d v="2019-09-17T00:00:00"/>
    <s v="DE SAGUN VICTOR V."/>
    <s v="TCCH/TICC"/>
    <x v="1"/>
    <d v="2019-09-13T00:00:00"/>
    <d v="2019-09-16T00:00:00"/>
    <s v="SL"/>
    <m/>
    <s v="2 SL"/>
    <n v="2"/>
    <m/>
  </r>
  <r>
    <n v="1177"/>
    <x v="18"/>
    <d v="2019-10-28T00:00:00"/>
    <s v="BORJA EDWIN G."/>
    <s v="TCCH/TICC"/>
    <x v="1"/>
    <d v="2019-10-24T00:00:00"/>
    <d v="2019-10-25T00:00:00"/>
    <s v="SL"/>
    <m/>
    <s v="2 SL"/>
    <n v="2"/>
    <m/>
  </r>
  <r>
    <n v="1178"/>
    <x v="18"/>
    <d v="2019-10-22T00:00:00"/>
    <s v="NAVARRO RITA A."/>
    <s v="DA"/>
    <x v="1"/>
    <d v="2019-10-24T00:00:00"/>
    <d v="2019-10-24T00:00:00"/>
    <s v="OTHER"/>
    <s v="BIRTHDAY LEAVE"/>
    <s v="1 Other"/>
    <n v="1"/>
    <m/>
  </r>
  <r>
    <n v="1179"/>
    <x v="18"/>
    <d v="2019-08-27T00:00:00"/>
    <s v="AMBONAN AVELINA A."/>
    <s v="NUTRITION OFFICE"/>
    <x v="1"/>
    <d v="2019-09-19T00:00:00"/>
    <d v="2019-09-20T00:00:00"/>
    <s v="SL"/>
    <m/>
    <s v="2 SL"/>
    <n v="2"/>
    <m/>
  </r>
  <r>
    <n v="1180"/>
    <x v="18"/>
    <d v="2019-09-23T00:00:00"/>
    <s v="DIMAPILIS MA. TRINIDAD S."/>
    <s v="NUTRITION OFFICE"/>
    <x v="1"/>
    <d v="2019-09-16T00:00:00"/>
    <d v="2019-09-20T00:00:00"/>
    <s v="SL"/>
    <m/>
    <s v="5 SL"/>
    <n v="5"/>
    <m/>
  </r>
  <r>
    <n v="1181"/>
    <x v="18"/>
    <d v="2019-11-06T00:00:00"/>
    <s v="LUCIANO ADELAIDA C."/>
    <s v="MO"/>
    <x v="1"/>
    <d v="2019-11-05T00:00:00"/>
    <d v="2019-11-05T00:00:00"/>
    <s v="SL"/>
    <m/>
    <s v="1 SL"/>
    <n v="1"/>
    <m/>
  </r>
  <r>
    <n v="1182"/>
    <x v="18"/>
    <d v="2019-10-21T00:00:00"/>
    <s v="COSME MA VICTORIA M."/>
    <s v="PICNIC GROVE"/>
    <x v="1"/>
    <d v="2019-12-06T00:00:00"/>
    <d v="2019-12-06T00:00:00"/>
    <s v="VL"/>
    <m/>
    <s v="1 VL"/>
    <n v="1"/>
    <m/>
  </r>
  <r>
    <n v="1182"/>
    <x v="18"/>
    <d v="2019-10-22T00:00:00"/>
    <s v="COSME MA VICTORIA M."/>
    <s v="PICNIC GROVE"/>
    <x v="1"/>
    <d v="2019-12-13T00:00:00"/>
    <d v="2019-12-13T00:00:00"/>
    <s v="VL"/>
    <m/>
    <s v="1 VL"/>
    <n v="1"/>
    <m/>
  </r>
  <r>
    <n v="1182"/>
    <x v="18"/>
    <d v="2019-10-23T00:00:00"/>
    <s v="COSME MA VICTORIA M."/>
    <s v="PICNIC GROVE"/>
    <x v="1"/>
    <d v="2019-12-20T00:00:00"/>
    <d v="2019-12-20T00:00:00"/>
    <s v="VL"/>
    <m/>
    <s v="1 VL"/>
    <n v="1"/>
    <m/>
  </r>
  <r>
    <n v="1183"/>
    <x v="18"/>
    <d v="2019-10-20T00:00:00"/>
    <s v="COSME MA VICTORIA M."/>
    <s v="PICNIC GROVE"/>
    <x v="1"/>
    <d v="2019-11-22T00:00:00"/>
    <d v="2019-11-22T00:00:00"/>
    <s v="VL"/>
    <m/>
    <s v="1 VL"/>
    <n v="1"/>
    <m/>
  </r>
  <r>
    <n v="1183"/>
    <x v="18"/>
    <d v="2019-10-20T00:00:00"/>
    <s v="COSME MA VICTORIA M."/>
    <s v="PICNIC GROVE"/>
    <x v="1"/>
    <d v="2019-11-29T00:00:00"/>
    <d v="2019-11-29T00:00:00"/>
    <s v="VL"/>
    <m/>
    <s v="1 VL"/>
    <n v="1"/>
    <m/>
  </r>
  <r>
    <n v="1184"/>
    <x v="19"/>
    <d v="2019-11-11T00:00:00"/>
    <s v="AMBION PRISCO G."/>
    <s v="CEO"/>
    <x v="1"/>
    <d v="2020-02-11T00:00:00"/>
    <d v="2020-02-14T00:00:00"/>
    <s v="VL"/>
    <m/>
    <s v="4 VL"/>
    <n v="4"/>
    <m/>
  </r>
  <r>
    <n v="1185"/>
    <x v="19"/>
    <d v="2019-10-20T00:00:00"/>
    <s v="COSME MA VICTORIA M."/>
    <s v="PICNIC GROVE"/>
    <x v="1"/>
    <d v="2019-10-25T00:00:00"/>
    <d v="2019-10-25T00:00:00"/>
    <s v="OTHER"/>
    <s v="SOLO PARENT"/>
    <s v="1 Other"/>
    <n v="1"/>
    <m/>
  </r>
  <r>
    <n v="1185"/>
    <x v="19"/>
    <d v="2019-10-20T00:00:00"/>
    <s v="COSME MA VICTORIA M."/>
    <s v="PICNIC GROVE"/>
    <x v="1"/>
    <d v="2019-11-08T00:00:00"/>
    <d v="2019-11-09T00:00:00"/>
    <s v="OTHER"/>
    <s v="SOLO PARENT"/>
    <s v="1 Other"/>
    <n v="1"/>
    <m/>
  </r>
  <r>
    <n v="1185"/>
    <x v="19"/>
    <d v="2019-10-20T00:00:00"/>
    <s v="COSME MA VICTORIA M."/>
    <s v="PICNIC GROVE"/>
    <x v="1"/>
    <d v="2019-11-15T00:00:00"/>
    <d v="2019-11-15T00:00:00"/>
    <s v="OTHER"/>
    <s v="SOLO PARENT"/>
    <s v="1 Other"/>
    <n v="1"/>
    <m/>
  </r>
  <r>
    <n v="1186"/>
    <x v="19"/>
    <d v="2019-10-24T00:00:00"/>
    <s v="BAURILE LOURDES Q."/>
    <s v="PICNIC GROVE"/>
    <x v="1"/>
    <d v="2019-11-05T00:00:00"/>
    <d v="2019-11-05T00:00:00"/>
    <s v="VL"/>
    <m/>
    <s v="1 VL"/>
    <n v="1"/>
    <m/>
  </r>
  <r>
    <n v="1186"/>
    <x v="19"/>
    <d v="2019-10-25T00:00:00"/>
    <s v="BAURILE LOURDES Q."/>
    <s v="PICNIC GROVE"/>
    <x v="1"/>
    <d v="2019-11-12T00:00:00"/>
    <d v="2019-11-12T00:00:00"/>
    <s v="VL"/>
    <m/>
    <s v="1 VL"/>
    <n v="1"/>
    <m/>
  </r>
  <r>
    <n v="1186"/>
    <x v="19"/>
    <d v="2019-10-26T00:00:00"/>
    <s v="BAURILE LOURDES Q."/>
    <s v="PICNIC GROVE"/>
    <x v="1"/>
    <d v="2019-11-19T00:00:00"/>
    <d v="2019-11-19T00:00:00"/>
    <s v="VL"/>
    <m/>
    <s v="1 VL"/>
    <n v="1"/>
    <m/>
  </r>
  <r>
    <n v="1186"/>
    <x v="19"/>
    <d v="2019-10-27T00:00:00"/>
    <s v="BAURILE LOURDES Q."/>
    <s v="PICNIC GROVE"/>
    <x v="1"/>
    <d v="2019-11-26T00:00:00"/>
    <d v="2019-11-26T00:00:00"/>
    <s v="VL"/>
    <m/>
    <s v="1 VL"/>
    <n v="1"/>
    <m/>
  </r>
  <r>
    <n v="1186"/>
    <x v="19"/>
    <d v="2019-10-28T00:00:00"/>
    <s v="BAURILE LOURDES Q."/>
    <s v="PICNIC GROVE"/>
    <x v="1"/>
    <d v="2019-11-28T00:00:00"/>
    <d v="2019-11-28T00:00:00"/>
    <s v="VL"/>
    <m/>
    <s v="1 VL"/>
    <n v="1"/>
    <m/>
  </r>
  <r>
    <n v="1187"/>
    <x v="19"/>
    <d v="2019-10-26T00:00:00"/>
    <s v="JAVIER HILARIO  "/>
    <s v="PICNIC GROVE"/>
    <x v="1"/>
    <d v="2019-11-03T00:00:00"/>
    <d v="2019-11-03T00:00:00"/>
    <s v="OTHER"/>
    <s v="BIRTHDAY LEAVE"/>
    <s v="1 Other"/>
    <n v="1"/>
    <m/>
  </r>
  <r>
    <n v="1188"/>
    <x v="19"/>
    <d v="2019-10-21T00:00:00"/>
    <s v="TOLENTINO FE M."/>
    <s v="PICNIC GROVE"/>
    <x v="1"/>
    <d v="2019-12-23T00:00:00"/>
    <d v="2019-12-23T00:00:00"/>
    <s v="OTHER"/>
    <s v="SPECIAL PRIVILEGE"/>
    <s v="1 Other"/>
    <n v="1"/>
    <m/>
  </r>
  <r>
    <n v="1189"/>
    <x v="19"/>
    <d v="2019-10-25T00:00:00"/>
    <s v="TOLENTINO FE M."/>
    <s v="PICNIC GROVE"/>
    <x v="1"/>
    <d v="2019-12-03T00:00:00"/>
    <d v="2019-12-04T00:00:00"/>
    <s v="VL"/>
    <m/>
    <s v="2 VL"/>
    <n v="2"/>
    <m/>
  </r>
  <r>
    <n v="1190"/>
    <x v="19"/>
    <d v="2019-10-23T00:00:00"/>
    <s v="ANGCAYA IRENEO A."/>
    <s v="EEO/ CITY MARKET"/>
    <x v="1"/>
    <d v="2019-10-24T00:00:00"/>
    <d v="2019-10-24T00:00:00"/>
    <s v="OTHER"/>
    <s v="SPECIAL PRIVILEGE"/>
    <s v="1 Other"/>
    <n v="1"/>
    <m/>
  </r>
  <r>
    <n v="1191"/>
    <x v="19"/>
    <d v="2019-10-23T00:00:00"/>
    <s v="ANGCAYA IRENEO A."/>
    <s v="EEO/ CITY MARKET"/>
    <x v="1"/>
    <d v="2019-10-20T00:00:00"/>
    <d v="2019-10-20T00:00:00"/>
    <s v="SL"/>
    <m/>
    <s v="1 SL"/>
    <n v="1"/>
    <m/>
  </r>
  <r>
    <n v="1192"/>
    <x v="19"/>
    <d v="2019-10-11T00:00:00"/>
    <s v="ANGCAYA IRENEO A."/>
    <s v="EEO/ CITY MARKET"/>
    <x v="1"/>
    <d v="2019-10-02T00:00:00"/>
    <d v="2019-10-12T00:00:00"/>
    <s v="SL"/>
    <m/>
    <s v="8 SL"/>
    <n v="8"/>
    <m/>
  </r>
  <r>
    <n v="1193"/>
    <x v="19"/>
    <d v="2019-09-17T00:00:00"/>
    <s v="ANGCAYA IRENEO A."/>
    <s v="EEO/ CITY MARKET"/>
    <x v="1"/>
    <d v="2019-09-07T00:00:00"/>
    <d v="2019-09-07T00:00:00"/>
    <s v="SL"/>
    <m/>
    <s v="1 SL"/>
    <n v="1"/>
    <m/>
  </r>
  <r>
    <n v="1193"/>
    <x v="19"/>
    <d v="2019-09-17T00:00:00"/>
    <s v="ANGCAYA IRENEO A."/>
    <s v="EEO/ CITY MARKET"/>
    <x v="1"/>
    <d v="2019-09-11T00:00:00"/>
    <d v="2019-09-14T00:00:00"/>
    <s v="SL"/>
    <m/>
    <s v="3 SL"/>
    <n v="3"/>
    <m/>
  </r>
  <r>
    <n v="1193"/>
    <x v="19"/>
    <d v="2019-09-17T00:00:00"/>
    <s v="ANGCAYA IRENEO A."/>
    <s v="EEO/ CITY MARKET"/>
    <x v="1"/>
    <d v="2019-09-18T00:00:00"/>
    <d v="2019-09-19T00:00:00"/>
    <s v="SL"/>
    <m/>
    <s v="2 SL"/>
    <n v="2"/>
    <m/>
  </r>
  <r>
    <n v="1194"/>
    <x v="19"/>
    <d v="2019-10-22T00:00:00"/>
    <s v="DOCTORA ZENAIDA  "/>
    <s v="CENRO"/>
    <x v="1"/>
    <d v="2019-10-28T00:00:00"/>
    <d v="2019-10-31T00:00:00"/>
    <s v="VL"/>
    <m/>
    <s v="4 VL"/>
    <n v="4"/>
    <m/>
  </r>
  <r>
    <n v="1194"/>
    <x v="19"/>
    <d v="2019-10-22T00:00:00"/>
    <s v="DOCTORA ZENAIDA  "/>
    <s v="CENRO"/>
    <x v="1"/>
    <d v="2019-11-04T00:00:00"/>
    <d v="2019-11-08T00:00:00"/>
    <s v="VL"/>
    <m/>
    <s v="5 VL"/>
    <n v="5"/>
    <m/>
  </r>
  <r>
    <n v="1194"/>
    <x v="19"/>
    <d v="2019-10-22T00:00:00"/>
    <s v="DOCTORA ZENAIDA  "/>
    <s v="CENRO"/>
    <x v="1"/>
    <d v="2019-11-11T00:00:00"/>
    <d v="2019-11-15T00:00:00"/>
    <s v="VL"/>
    <m/>
    <s v="5 VL"/>
    <n v="5"/>
    <m/>
  </r>
  <r>
    <n v="1195"/>
    <x v="19"/>
    <d v="2019-10-22T00:00:00"/>
    <s v="DOCTORA ZENAIDA  "/>
    <s v="CENRO"/>
    <x v="1"/>
    <d v="2019-10-21T00:00:00"/>
    <d v="2019-10-21T00:00:00"/>
    <s v="SL"/>
    <m/>
    <s v="1 SL"/>
    <n v="1"/>
    <m/>
  </r>
  <r>
    <n v="1196"/>
    <x v="19"/>
    <d v="2019-10-17T00:00:00"/>
    <s v="DISEPEDA ROMELITO  "/>
    <s v="TOPS (ADMIN CSU)"/>
    <x v="1"/>
    <d v="2019-10-21T00:00:00"/>
    <d v="2019-10-25T00:00:00"/>
    <s v="OTHER"/>
    <s v="MOURNING LEAVE"/>
    <s v="5 OTHER"/>
    <n v="5"/>
    <m/>
  </r>
  <r>
    <n v="1197"/>
    <x v="19"/>
    <d v="2019-09-25T00:00:00"/>
    <s v="DIMAPILIS DENNIS C."/>
    <s v="TOPS (ADMIN CSU)"/>
    <x v="1"/>
    <d v="2019-09-23T00:00:00"/>
    <d v="2019-09-24T00:00:00"/>
    <s v="SL"/>
    <m/>
    <s v="2 SL"/>
    <n v="2"/>
    <m/>
  </r>
  <r>
    <n v="1198"/>
    <x v="19"/>
    <d v="2019-10-16T00:00:00"/>
    <s v="MONTENEGRO HELEN L."/>
    <s v="TOPS (ADMIN CSU)"/>
    <x v="1"/>
    <d v="2019-10-23T00:00:00"/>
    <d v="2019-10-25T00:00:00"/>
    <s v="OTHER"/>
    <s v="FORCE LEAVE"/>
    <s v="3 Other"/>
    <n v="3"/>
    <m/>
  </r>
  <r>
    <n v="1198"/>
    <x v="19"/>
    <d v="2019-10-16T00:00:00"/>
    <s v="MONTENEGRO HELEN L."/>
    <s v="TOPS (ADMIN CSU)"/>
    <x v="1"/>
    <d v="2019-12-06T00:00:00"/>
    <d v="2019-12-06T00:00:00"/>
    <s v="OTHER"/>
    <s v="FORCE LEAVE"/>
    <s v="1 Other"/>
    <n v="1"/>
    <m/>
  </r>
  <r>
    <n v="1198"/>
    <x v="19"/>
    <d v="2019-10-16T00:00:00"/>
    <s v="MONTENEGRO HELEN L."/>
    <s v="TOPS (ADMIN CSU)"/>
    <x v="1"/>
    <d v="2019-12-20T00:00:00"/>
    <d v="2019-12-20T00:00:00"/>
    <s v="OTHER"/>
    <s v="FORCE LEAVE"/>
    <s v="1 Other"/>
    <n v="1"/>
    <m/>
  </r>
  <r>
    <n v="1199"/>
    <x v="19"/>
    <d v="2019-09-29T00:00:00"/>
    <s v="SUMAONG DANILO  "/>
    <s v="ADMIN OFFICE - HALL OF JUSTICE"/>
    <x v="1"/>
    <d v="2019-09-23T00:00:00"/>
    <d v="2019-09-27T00:00:00"/>
    <s v="VL"/>
    <m/>
    <s v="5 VL"/>
    <n v="5"/>
    <m/>
  </r>
  <r>
    <n v="1200"/>
    <x v="19"/>
    <d v="2019-10-21T00:00:00"/>
    <s v="PARAS TEOFILA A."/>
    <s v="CEO"/>
    <x v="1"/>
    <d v="2019-10-28T00:00:00"/>
    <d v="2019-10-29T00:00:00"/>
    <s v="VL"/>
    <m/>
    <s v="2 VL"/>
    <n v="2"/>
    <m/>
  </r>
  <r>
    <n v="1201"/>
    <x v="19"/>
    <d v="2019-10-21T00:00:00"/>
    <s v="SUMAGUI MARISSA D."/>
    <s v="CEO"/>
    <x v="1"/>
    <d v="2019-10-17T00:00:00"/>
    <d v="2019-10-17T00:00:00"/>
    <s v="SL"/>
    <m/>
    <s v="1 SL"/>
    <n v="1"/>
    <m/>
  </r>
  <r>
    <n v="1202"/>
    <x v="19"/>
    <d v="2019-10-16T00:00:00"/>
    <s v="SUMAGUI MARISSA D."/>
    <s v="CEO"/>
    <x v="1"/>
    <d v="2019-10-08T00:00:00"/>
    <d v="2019-10-08T00:00:00"/>
    <s v="SL"/>
    <m/>
    <s v="1 SL"/>
    <n v="1"/>
    <m/>
  </r>
  <r>
    <n v="1203"/>
    <x v="19"/>
    <d v="2019-10-16T00:00:00"/>
    <s v="SUMAGUI MARISSA D."/>
    <s v="CEO"/>
    <x v="1"/>
    <d v="2019-09-19T00:00:00"/>
    <d v="2019-09-19T00:00:00"/>
    <s v="SL"/>
    <m/>
    <s v="1 SL"/>
    <n v="1"/>
    <m/>
  </r>
  <r>
    <n v="1204"/>
    <x v="19"/>
    <d v="2019-10-16T00:00:00"/>
    <s v="MADRAZO ALLAN PAUL A."/>
    <s v="CEO"/>
    <x v="1"/>
    <d v="2019-10-08T00:00:00"/>
    <d v="2019-10-08T00:00:00"/>
    <s v="SL"/>
    <m/>
    <s v="1 SL"/>
    <n v="1"/>
    <m/>
  </r>
  <r>
    <n v="1205"/>
    <x v="19"/>
    <d v="2019-10-16T00:00:00"/>
    <s v="MADRAZO ALLAN PAUL A."/>
    <s v="CEO"/>
    <x v="1"/>
    <d v="2019-10-16T00:00:00"/>
    <d v="2019-10-16T00:00:00"/>
    <s v="SL"/>
    <m/>
    <s v="1 SL"/>
    <n v="1"/>
    <m/>
  </r>
  <r>
    <n v="1206"/>
    <x v="19"/>
    <d v="2019-10-21T00:00:00"/>
    <s v="MADRAZO ALLAN PAUL A."/>
    <s v="CEO"/>
    <x v="1"/>
    <d v="2019-10-17T00:00:00"/>
    <d v="2019-10-17T00:00:00"/>
    <s v="SL"/>
    <m/>
    <s v="1 SL"/>
    <n v="1"/>
    <m/>
  </r>
  <r>
    <n v="1207"/>
    <x v="19"/>
    <d v="2019-10-21T00:00:00"/>
    <s v="MENDOZA PRESCILA S."/>
    <s v="CEO"/>
    <x v="1"/>
    <d v="2019-10-18T00:00:00"/>
    <d v="2019-10-18T00:00:00"/>
    <s v="SL"/>
    <m/>
    <s v="1 SL"/>
    <n v="1"/>
    <m/>
  </r>
  <r>
    <n v="1208"/>
    <x v="19"/>
    <d v="2019-10-31T00:00:00"/>
    <s v="NOVICIO PERLITA G."/>
    <s v="LEGAL"/>
    <x v="1"/>
    <d v="2019-10-22T00:00:00"/>
    <d v="2019-10-25T00:00:00"/>
    <s v="SL"/>
    <m/>
    <s v="4 SL"/>
    <n v="4"/>
    <m/>
  </r>
  <r>
    <n v="1208"/>
    <x v="19"/>
    <d v="2019-10-31T00:00:00"/>
    <s v="NOVICIO PERLITA G."/>
    <s v="LEGAL"/>
    <x v="1"/>
    <d v="2019-10-28T00:00:00"/>
    <d v="2019-10-31T00:00:00"/>
    <s v="SL"/>
    <m/>
    <s v="4 SL"/>
    <n v="4"/>
    <m/>
  </r>
  <r>
    <n v="1209"/>
    <x v="19"/>
    <d v="2019-10-02T00:00:00"/>
    <s v="NOVICIO PERLITA G."/>
    <s v="LEGAL"/>
    <x v="1"/>
    <d v="2019-09-26T00:00:00"/>
    <d v="2019-09-27T00:00:00"/>
    <s v="SL"/>
    <m/>
    <s v="2 SL"/>
    <n v="2"/>
    <m/>
  </r>
  <r>
    <n v="1209"/>
    <x v="19"/>
    <d v="2019-10-02T00:00:00"/>
    <s v="NOVICIO PERLITA G."/>
    <s v="LEGAL"/>
    <x v="1"/>
    <d v="2019-10-01T00:00:00"/>
    <d v="2019-10-01T00:00:00"/>
    <s v="SL"/>
    <m/>
    <s v="1 SL"/>
    <n v="1"/>
    <m/>
  </r>
  <r>
    <n v="1210"/>
    <x v="19"/>
    <d v="2019-10-30T00:00:00"/>
    <s v="MARQUEZ LOLITA R."/>
    <s v="INTERNAL"/>
    <x v="1"/>
    <d v="2019-10-28T00:00:00"/>
    <d v="2019-10-29T00:00:00"/>
    <s v="SL"/>
    <m/>
    <s v="2 SL"/>
    <n v="2"/>
    <m/>
  </r>
  <r>
    <n v="1211"/>
    <x v="19"/>
    <d v="2019-09-25T00:00:00"/>
    <s v="MENDOZA ARRIES N."/>
    <s v="COMELEC"/>
    <x v="1"/>
    <d v="2019-09-24T00:00:00"/>
    <d v="2019-09-24T00:00:00"/>
    <s v="SL"/>
    <m/>
    <s v="1 SL"/>
    <n v="1"/>
    <m/>
  </r>
  <r>
    <n v="1212"/>
    <x v="19"/>
    <d v="2019-09-17T00:00:00"/>
    <s v="DE VILLA OFELIA G."/>
    <s v="COMELEC"/>
    <x v="1"/>
    <d v="2019-09-10T00:00:00"/>
    <d v="2019-09-12T00:00:00"/>
    <s v="SL"/>
    <m/>
    <s v="3 SL"/>
    <n v="3"/>
    <m/>
  </r>
  <r>
    <n v="1213"/>
    <x v="19"/>
    <d v="2019-11-06T00:00:00"/>
    <s v="BAYBAY MA. PAZ R."/>
    <s v="MO"/>
    <x v="1"/>
    <d v="2019-11-04T00:00:00"/>
    <d v="2019-11-05T00:00:00"/>
    <s v="SL"/>
    <m/>
    <s v="2 SL"/>
    <n v="2"/>
    <m/>
  </r>
  <r>
    <n v="1214"/>
    <x v="19"/>
    <d v="2019-10-21T00:00:00"/>
    <s v="BAYOT ELAINE B."/>
    <s v="ONT"/>
    <x v="1"/>
    <d v="2019-11-04T00:00:00"/>
    <d v="2019-11-08T00:00:00"/>
    <s v="OTHER"/>
    <s v="FORCE LEAVE"/>
    <s v="5 Other"/>
    <n v="5"/>
    <m/>
  </r>
  <r>
    <n v="1215"/>
    <x v="19"/>
    <d v="2019-10-30T00:00:00"/>
    <s v="VILLANUEVA PABLO B."/>
    <s v="PICNIC GROVE"/>
    <x v="1"/>
    <d v="2019-10-28T00:00:00"/>
    <d v="2019-10-29T00:00:00"/>
    <s v="SL"/>
    <m/>
    <s v="2 SL"/>
    <n v="2"/>
    <m/>
  </r>
  <r>
    <n v="1216"/>
    <x v="19"/>
    <d v="2019-10-14T00:00:00"/>
    <s v="VILLANUEVA PABLO B."/>
    <s v="PICNIC GROVE"/>
    <x v="1"/>
    <d v="2019-10-10T00:00:00"/>
    <d v="2019-10-11T00:00:00"/>
    <s v="SL"/>
    <m/>
    <s v="2 SL"/>
    <n v="2"/>
    <m/>
  </r>
  <r>
    <n v="1217"/>
    <x v="19"/>
    <d v="2019-10-07T00:00:00"/>
    <s v="VILLANUEVA PABLO B."/>
    <s v="PICNIC GROVE"/>
    <x v="1"/>
    <d v="2019-10-02T00:00:00"/>
    <d v="2019-10-04T00:00:00"/>
    <s v="SL"/>
    <m/>
    <s v="3 SL"/>
    <n v="3"/>
    <m/>
  </r>
  <r>
    <n v="1218"/>
    <x v="19"/>
    <d v="2019-10-01T00:00:00"/>
    <s v="VILLANUEVA PABLO B."/>
    <s v="PICNIC GROVE"/>
    <x v="1"/>
    <d v="2019-09-11T00:00:00"/>
    <d v="2019-09-11T00:00:00"/>
    <s v="SL"/>
    <m/>
    <s v="1 SL"/>
    <n v="1"/>
    <m/>
  </r>
  <r>
    <n v="1218"/>
    <x v="19"/>
    <d v="2019-10-01T00:00:00"/>
    <s v="VILLANUEVA PABLO B."/>
    <s v="PICNIC GROVE"/>
    <x v="1"/>
    <d v="2019-09-19T00:00:00"/>
    <d v="2019-09-19T00:00:00"/>
    <s v="SL"/>
    <m/>
    <s v="1 SL"/>
    <n v="1"/>
    <m/>
  </r>
  <r>
    <n v="1218"/>
    <x v="19"/>
    <d v="2019-10-01T00:00:00"/>
    <s v="VILLANUEVA PABLO B."/>
    <s v="PICNIC GROVE"/>
    <x v="1"/>
    <d v="2019-09-30T00:00:00"/>
    <d v="2019-09-30T00:00:00"/>
    <s v="SL"/>
    <m/>
    <s v="1 SL"/>
    <n v="1"/>
    <m/>
  </r>
  <r>
    <n v="1219"/>
    <x v="19"/>
    <d v="2019-09-18T00:00:00"/>
    <s v="VILLANUEVA PABLO B."/>
    <s v="PICNIC GROVE"/>
    <x v="1"/>
    <d v="2019-09-16T00:00:00"/>
    <d v="2019-09-17T00:00:00"/>
    <s v="SL"/>
    <m/>
    <s v="2 SL"/>
    <n v="2"/>
    <m/>
  </r>
  <r>
    <n v="1220"/>
    <x v="19"/>
    <d v="2019-10-07T00:00:00"/>
    <s v="BAYBAY LINDA G."/>
    <s v="LCR"/>
    <x v="1"/>
    <d v="2019-10-02T00:00:00"/>
    <d v="2019-10-02T00:00:00"/>
    <s v="SL"/>
    <m/>
    <s v="1 SL"/>
    <n v="1"/>
    <m/>
  </r>
  <r>
    <n v="1221"/>
    <x v="19"/>
    <d v="2019-10-29T00:00:00"/>
    <s v="LIMBOC FLORDELIZA J."/>
    <s v="LCR"/>
    <x v="1"/>
    <d v="2019-10-21T00:00:00"/>
    <d v="2019-10-21T00:00:00"/>
    <s v="SL"/>
    <m/>
    <s v="1 SL"/>
    <n v="1"/>
    <m/>
  </r>
  <r>
    <n v="1221"/>
    <x v="19"/>
    <d v="2019-10-29T00:00:00"/>
    <s v="LIMBOC FLORDELIZA J."/>
    <s v="LCR"/>
    <x v="1"/>
    <d v="2019-10-28T00:00:00"/>
    <d v="2019-10-28T00:00:00"/>
    <s v="SL"/>
    <m/>
    <s v="1 SL"/>
    <n v="1"/>
    <m/>
  </r>
  <r>
    <n v="1222"/>
    <x v="20"/>
    <d v="2019-10-25T00:00:00"/>
    <s v="MARINDUQUE ANNE RENELYN P."/>
    <s v="VMO"/>
    <x v="1"/>
    <d v="2019-10-24T00:00:00"/>
    <d v="2019-10-24T00:00:00"/>
    <s v="SL"/>
    <m/>
    <s v="1 SL"/>
    <n v="1"/>
    <m/>
  </r>
  <r>
    <n v="1223"/>
    <x v="20"/>
    <d v="2019-10-18T00:00:00"/>
    <s v="DE OCAMPO MA. ELENA D."/>
    <s v="SP"/>
    <x v="1"/>
    <d v="2019-10-14T00:00:00"/>
    <d v="2019-10-15T00:00:00"/>
    <s v="OTHER"/>
    <s v="SPECIAL PRIVILEGE"/>
    <s v="2 Other"/>
    <n v="2"/>
    <m/>
  </r>
  <r>
    <n v="1224"/>
    <x v="20"/>
    <d v="2019-10-31T00:00:00"/>
    <s v="GARCIA HAIZEL M."/>
    <s v="CCT"/>
    <x v="1"/>
    <d v="2019-10-30T00:00:00"/>
    <d v="2019-10-30T00:00:00"/>
    <s v="SL"/>
    <m/>
    <s v="1 SL"/>
    <n v="1"/>
    <m/>
  </r>
  <r>
    <n v="1225"/>
    <x v="20"/>
    <d v="2019-10-25T00:00:00"/>
    <s v="OLEGARIO NENITA A."/>
    <s v="LIBRARY"/>
    <x v="1"/>
    <d v="2019-11-07T00:00:00"/>
    <d v="2019-11-08T00:00:00"/>
    <s v="VL"/>
    <m/>
    <s v="2 VL"/>
    <n v="2"/>
    <m/>
  </r>
  <r>
    <n v="1225"/>
    <x v="20"/>
    <d v="2019-10-25T00:00:00"/>
    <s v="OLEGARIO NENITA A."/>
    <s v="LIBRARY"/>
    <x v="1"/>
    <d v="2019-11-11T00:00:00"/>
    <d v="2019-11-12T00:00:00"/>
    <s v="VL"/>
    <m/>
    <s v="2 VL"/>
    <n v="2"/>
    <m/>
  </r>
  <r>
    <n v="1226"/>
    <x v="20"/>
    <d v="2019-10-22T00:00:00"/>
    <s v="GARCIA HAIZEL M."/>
    <s v="CCT"/>
    <x v="1"/>
    <d v="2019-10-11T00:00:00"/>
    <d v="2019-10-11T00:00:00"/>
    <s v="SL"/>
    <m/>
    <s v="1 SL"/>
    <n v="1"/>
    <m/>
  </r>
  <r>
    <n v="1226"/>
    <x v="20"/>
    <d v="2019-10-22T00:00:00"/>
    <s v="GARCIA HAIZEL M."/>
    <s v="CCT"/>
    <x v="1"/>
    <d v="2019-10-18T00:00:00"/>
    <d v="2019-10-18T00:00:00"/>
    <s v="SL"/>
    <m/>
    <s v="1 SL"/>
    <n v="1"/>
    <m/>
  </r>
  <r>
    <n v="1227"/>
    <x v="20"/>
    <d v="2019-10-25T00:00:00"/>
    <s v="OLEGARIO NENITA A."/>
    <s v="LIBRARY"/>
    <x v="1"/>
    <d v="2019-11-06T00:00:00"/>
    <d v="2019-11-06T00:00:00"/>
    <s v="OTHER"/>
    <s v="BIRTHDAY LEAVE"/>
    <s v="1 Other"/>
    <n v="1"/>
    <m/>
  </r>
  <r>
    <n v="1228"/>
    <x v="20"/>
    <d v="2019-09-09T00:00:00"/>
    <s v="OLEGARIO NENITA A."/>
    <s v="LIBRARY"/>
    <x v="1"/>
    <d v="2019-09-27T00:00:00"/>
    <d v="2019-09-27T00:00:00"/>
    <s v="VL"/>
    <m/>
    <s v="1 VL"/>
    <n v="1"/>
    <m/>
  </r>
  <r>
    <n v="1228"/>
    <x v="20"/>
    <d v="2019-09-09T00:00:00"/>
    <s v="OLEGARIO NENITA A."/>
    <s v="LIBRARY"/>
    <x v="1"/>
    <d v="2019-09-30T00:00:00"/>
    <d v="2019-09-30T00:00:00"/>
    <s v="VL"/>
    <m/>
    <s v="1 VL"/>
    <n v="1"/>
    <m/>
  </r>
  <r>
    <n v="1229"/>
    <x v="20"/>
    <d v="2019-09-23T00:00:00"/>
    <s v="OLEGARIO NENITA A."/>
    <s v="LIBRARY"/>
    <x v="1"/>
    <d v="2019-09-25T00:00:00"/>
    <d v="2019-09-26T00:00:00"/>
    <s v="SL"/>
    <m/>
    <s v="2 SL"/>
    <n v="2"/>
    <m/>
  </r>
  <r>
    <n v="1230"/>
    <x v="20"/>
    <d v="2019-10-22T00:00:00"/>
    <s v="OLEGARIO NENITA A."/>
    <s v="LIBRARY"/>
    <x v="1"/>
    <d v="2019-11-04T00:00:00"/>
    <d v="2019-11-09T00:00:00"/>
    <s v="VL"/>
    <m/>
    <s v="5 VL"/>
    <n v="5"/>
    <m/>
  </r>
  <r>
    <n v="1231"/>
    <x v="20"/>
    <d v="2019-09-02T00:00:00"/>
    <s v="OLEGARIO NENITA A."/>
    <s v="LIBRARY"/>
    <x v="1"/>
    <d v="2019-09-16T00:00:00"/>
    <d v="2019-09-18T00:00:00"/>
    <s v="VL"/>
    <m/>
    <s v="3 VL"/>
    <n v="3"/>
    <m/>
  </r>
  <r>
    <n v="1232"/>
    <x v="20"/>
    <d v="2019-09-27T00:00:00"/>
    <s v="CHACON ELISA G."/>
    <s v="CCT"/>
    <x v="1"/>
    <d v="2019-09-23T00:00:00"/>
    <d v="2019-09-24T00:00:00"/>
    <s v="SL"/>
    <m/>
    <s v="2 SL"/>
    <n v="2"/>
    <m/>
  </r>
  <r>
    <n v="1233"/>
    <x v="20"/>
    <d v="2019-09-24T00:00:00"/>
    <s v="VELUZ DORMILUNA E."/>
    <s v="CCT"/>
    <x v="1"/>
    <d v="2019-09-23T00:00:00"/>
    <d v="2019-09-23T00:00:00"/>
    <s v="SL"/>
    <m/>
    <s v="1 SL"/>
    <n v="1"/>
    <m/>
  </r>
  <r>
    <n v="1234"/>
    <x v="20"/>
    <d v="2019-10-21T00:00:00"/>
    <s v="HERNANDEZ DONATO Q."/>
    <s v="ONT"/>
    <x v="1"/>
    <d v="2019-10-28T00:00:00"/>
    <d v="2019-10-31T00:00:00"/>
    <s v="VL"/>
    <m/>
    <s v="4 VL"/>
    <n v="4"/>
    <m/>
  </r>
  <r>
    <n v="1235"/>
    <x v="20"/>
    <d v="2019-10-22T00:00:00"/>
    <s v="OSTONAL IVY S."/>
    <s v="ONT"/>
    <x v="1"/>
    <d v="2019-10-15T00:00:00"/>
    <d v="2019-10-15T00:00:00"/>
    <s v="SL"/>
    <m/>
    <s v="1 SL"/>
    <n v="1"/>
    <m/>
  </r>
  <r>
    <n v="1235"/>
    <x v="20"/>
    <d v="2019-10-22T00:00:00"/>
    <s v="OSTONAL IVY S."/>
    <s v="ONT"/>
    <x v="1"/>
    <d v="2019-10-17T00:00:00"/>
    <d v="2019-10-18T00:00:00"/>
    <s v="SL"/>
    <m/>
    <s v="2 SL"/>
    <n v="2"/>
    <m/>
  </r>
  <r>
    <n v="1236"/>
    <x v="20"/>
    <d v="2019-10-22T00:00:00"/>
    <s v="ESTIGOY BEVERLY ANNE P."/>
    <s v="ONT"/>
    <x v="1"/>
    <d v="2019-10-27T00:00:00"/>
    <d v="2019-10-30T00:00:00"/>
    <s v="VL"/>
    <s v=" "/>
    <s v="3 VL"/>
    <n v="3"/>
    <m/>
  </r>
  <r>
    <n v="1237"/>
    <x v="20"/>
    <d v="2019-11-06T00:00:00"/>
    <s v="DELFINO NINA C."/>
    <s v="ONT"/>
    <x v="1"/>
    <d v="2019-10-28T00:00:00"/>
    <d v="2019-10-30T00:00:00"/>
    <s v="SL"/>
    <m/>
    <s v="3 SL"/>
    <n v="3"/>
    <m/>
  </r>
  <r>
    <n v="1238"/>
    <x v="20"/>
    <d v="2019-10-17T00:00:00"/>
    <s v="BAYOT ANABEL D."/>
    <s v="CTO"/>
    <x v="1"/>
    <d v="2019-10-24T00:00:00"/>
    <d v="2019-10-25T00:00:00"/>
    <s v="SL"/>
    <m/>
    <s v="2 SL"/>
    <n v="2"/>
    <m/>
  </r>
  <r>
    <n v="1239"/>
    <x v="20"/>
    <d v="2019-10-28T00:00:00"/>
    <s v="BAYOT ANABEL D."/>
    <s v="CTO"/>
    <x v="1"/>
    <d v="2019-10-21T00:00:00"/>
    <d v="2019-10-23T00:00:00"/>
    <s v="SL"/>
    <m/>
    <s v="3 SL"/>
    <n v="3"/>
    <m/>
  </r>
  <r>
    <n v="1240"/>
    <x v="20"/>
    <d v="2019-10-29T00:00:00"/>
    <s v="MABUTI ANA MARIE C."/>
    <s v="CTO"/>
    <x v="1"/>
    <d v="2019-10-28T00:00:00"/>
    <d v="2019-10-28T00:00:00"/>
    <s v="SL"/>
    <m/>
    <s v="1 SL"/>
    <n v="1"/>
    <m/>
  </r>
  <r>
    <n v="1241"/>
    <x v="20"/>
    <d v="2019-10-25T00:00:00"/>
    <s v="MABUTI ANA MARIE C."/>
    <s v="CTO"/>
    <x v="1"/>
    <d v="2019-10-24T00:00:00"/>
    <d v="2019-10-24T00:00:00"/>
    <s v="SL"/>
    <m/>
    <s v="1 SL"/>
    <n v="1"/>
    <m/>
  </r>
  <r>
    <n v="1242"/>
    <x v="20"/>
    <d v="2019-11-18T00:00:00"/>
    <s v="BAYOT ANISIA P."/>
    <s v="CTO"/>
    <x v="1"/>
    <d v="2019-11-11T00:00:00"/>
    <d v="2019-11-15T00:00:00"/>
    <s v="OTHER"/>
    <s v="MOURNING LEAVE"/>
    <s v="5 Other"/>
    <n v="5"/>
    <m/>
  </r>
  <r>
    <n v="1243"/>
    <x v="20"/>
    <d v="2019-10-16T00:00:00"/>
    <s v="BAYOT ANISIA P."/>
    <s v="CTO"/>
    <x v="1"/>
    <d v="2019-10-23T00:00:00"/>
    <d v="2019-10-25T00:00:00"/>
    <s v="VL"/>
    <m/>
    <s v="3 VL"/>
    <n v="3"/>
    <m/>
  </r>
  <r>
    <n v="1245"/>
    <x v="20"/>
    <d v="2019-10-16T00:00:00"/>
    <s v="BAYOT ANISIA P."/>
    <s v="CTO"/>
    <x v="1"/>
    <d v="2019-10-15T00:00:00"/>
    <d v="2019-10-15T00:00:00"/>
    <s v="SL"/>
    <m/>
    <s v="1 SL"/>
    <n v="1"/>
    <m/>
  </r>
  <r>
    <n v="1246"/>
    <x v="20"/>
    <d v="2019-10-10T00:00:00"/>
    <s v="AMORA ELISA S."/>
    <s v="CTO"/>
    <x v="1"/>
    <d v="2019-10-14T00:00:00"/>
    <d v="2019-10-14T00:00:00"/>
    <s v="VL"/>
    <m/>
    <s v="1 VL"/>
    <n v="1"/>
    <m/>
  </r>
  <r>
    <n v="1246"/>
    <x v="20"/>
    <d v="2019-10-10T00:00:00"/>
    <s v="AMORA ELISA S."/>
    <s v="CTO"/>
    <x v="1"/>
    <d v="2019-10-16T00:00:00"/>
    <d v="2019-10-16T00:00:00"/>
    <s v="VL"/>
    <m/>
    <s v="1 VL"/>
    <n v="1"/>
    <m/>
  </r>
  <r>
    <n v="1246"/>
    <x v="20"/>
    <d v="2019-10-10T00:00:00"/>
    <s v="AMORA ELISA S."/>
    <s v="CTO"/>
    <x v="1"/>
    <d v="2019-10-18T00:00:00"/>
    <d v="2019-10-18T00:00:00"/>
    <s v="VL"/>
    <m/>
    <s v="1 VL"/>
    <n v="1"/>
    <m/>
  </r>
  <r>
    <n v="1247"/>
    <x v="20"/>
    <d v="2019-10-16T00:00:00"/>
    <s v="DIMAPILIS ARIEL M."/>
    <s v="CTO"/>
    <x v="1"/>
    <d v="2019-10-14T00:00:00"/>
    <d v="2019-10-15T00:00:00"/>
    <s v="SL"/>
    <m/>
    <s v="2 SL"/>
    <n v="2"/>
    <m/>
  </r>
  <r>
    <n v="1248"/>
    <x v="20"/>
    <d v="2019-10-21T00:00:00"/>
    <s v="REPILLO AMMY LOU M."/>
    <s v="CTO"/>
    <x v="1"/>
    <d v="2019-10-18T00:00:00"/>
    <d v="2019-10-18T00:00:00"/>
    <s v="SL"/>
    <m/>
    <s v="1 SL"/>
    <n v="1"/>
    <m/>
  </r>
  <r>
    <n v="1249"/>
    <x v="21"/>
    <d v="2019-10-17T00:00:00"/>
    <s v="DIMAPILIS JOSEPHINE P."/>
    <s v="CTO"/>
    <x v="1"/>
    <d v="2019-10-23T00:00:00"/>
    <d v="2019-10-23T00:00:00"/>
    <s v="VL"/>
    <m/>
    <s v="1 VL"/>
    <n v="1"/>
    <m/>
  </r>
  <r>
    <n v="1250"/>
    <x v="21"/>
    <d v="2019-10-21T00:00:00"/>
    <s v="DUNGO PURISIMA CORAZON E."/>
    <s v="CTO"/>
    <x v="1"/>
    <d v="2019-10-30T00:00:00"/>
    <d v="2019-10-30T00:00:00"/>
    <s v="OTHER"/>
    <s v="SPECIAL PRIVILEGE"/>
    <s v="1 Other"/>
    <n v="1"/>
    <m/>
  </r>
  <r>
    <n v="1251"/>
    <x v="21"/>
    <d v="2019-10-16T00:00:00"/>
    <s v="VIDALLO WINNIE R."/>
    <s v="CTO"/>
    <x v="1"/>
    <d v="2019-10-21T00:00:00"/>
    <d v="2019-10-21T00:00:00"/>
    <s v="OTHER"/>
    <s v="BIRTHDAY LEAVE"/>
    <s v="1 OTHER"/>
    <n v="1"/>
    <m/>
  </r>
  <r>
    <n v="1252"/>
    <x v="21"/>
    <d v="2019-10-22T00:00:00"/>
    <s v="ESCAMILLAS EVELYN M."/>
    <s v="CTO"/>
    <x v="1"/>
    <d v="2019-10-30T00:00:00"/>
    <d v="2019-10-31T00:00:00"/>
    <s v="VL"/>
    <s v="FORCE LEAVE"/>
    <s v="2 VL"/>
    <n v="2"/>
    <m/>
  </r>
  <r>
    <n v="1253"/>
    <x v="21"/>
    <d v="2019-10-23T00:00:00"/>
    <s v="DE GRANO MA. ERLINDA F."/>
    <s v="CTO"/>
    <x v="1"/>
    <d v="2019-10-30T00:00:00"/>
    <d v="2019-10-30T00:00:00"/>
    <s v="VL"/>
    <s v="FORCE LEAVE"/>
    <s v="1 VL"/>
    <n v="1"/>
    <m/>
  </r>
  <r>
    <n v="1254"/>
    <x v="21"/>
    <d v="2019-10-24T00:00:00"/>
    <s v="DE GRANO MA. ERLINDA F."/>
    <s v="CTO"/>
    <x v="1"/>
    <d v="2019-10-29T00:00:00"/>
    <d v="2019-10-29T00:00:00"/>
    <s v="VL"/>
    <s v="FORCE LEAVE"/>
    <s v="1 VL"/>
    <n v="1"/>
    <m/>
  </r>
  <r>
    <n v="1255"/>
    <x v="21"/>
    <d v="2019-10-29T00:00:00"/>
    <s v="SALONGA LUCY M."/>
    <s v="EEO/ CITY MARKET"/>
    <x v="1"/>
    <d v="2019-12-23T00:00:00"/>
    <d v="2019-12-23T00:00:00"/>
    <s v="VL"/>
    <m/>
    <s v="1 VL"/>
    <n v="1"/>
    <m/>
  </r>
  <r>
    <n v="1255"/>
    <x v="21"/>
    <d v="2019-10-29T00:00:00"/>
    <s v="SALONGA LUCY M."/>
    <s v="EEO/ CITY MARKET"/>
    <x v="1"/>
    <d v="2019-12-26T00:00:00"/>
    <d v="2019-12-27T00:00:00"/>
    <s v="VL"/>
    <m/>
    <s v="2 VL"/>
    <n v="2"/>
    <m/>
  </r>
  <r>
    <n v="1256"/>
    <x v="21"/>
    <d v="2019-10-23T00:00:00"/>
    <s v="SALONGA LUCY M."/>
    <s v="EEO/ CITY MARKET"/>
    <x v="1"/>
    <d v="2019-10-22T00:00:00"/>
    <d v="2019-10-22T00:00:00"/>
    <s v="SL"/>
    <m/>
    <s v="1 SL"/>
    <n v="1"/>
    <m/>
  </r>
  <r>
    <n v="1257"/>
    <x v="21"/>
    <d v="2019-09-24T00:00:00"/>
    <s v="SALONGA LUCY M."/>
    <s v="EEO/ CITY MARKET"/>
    <x v="1"/>
    <d v="2019-09-16T00:00:00"/>
    <d v="2019-09-20T00:00:00"/>
    <s v="VL"/>
    <m/>
    <s v="5 VL"/>
    <n v="5"/>
    <m/>
  </r>
  <r>
    <n v="1257"/>
    <x v="21"/>
    <d v="2019-09-24T00:00:00"/>
    <s v="SALONGA LUCY M."/>
    <s v="EEO/ CITY MARKET"/>
    <x v="1"/>
    <d v="2019-09-26T00:00:00"/>
    <d v="2019-09-26T00:00:00"/>
    <s v="VL"/>
    <m/>
    <s v="1 VL"/>
    <n v="1"/>
    <m/>
  </r>
  <r>
    <n v="1258"/>
    <x v="21"/>
    <d v="2019-10-24T00:00:00"/>
    <s v="ALEGA ESTELITA M."/>
    <s v="CTO"/>
    <x v="1"/>
    <d v="2019-10-21T00:00:00"/>
    <d v="2019-10-23T00:00:00"/>
    <s v="SL"/>
    <m/>
    <s v="3 SL"/>
    <n v="3"/>
    <m/>
  </r>
  <r>
    <n v="1259"/>
    <x v="21"/>
    <d v="2019-10-28T00:00:00"/>
    <s v="BAAS TERESITA C."/>
    <s v="CTO"/>
    <x v="1"/>
    <d v="2019-10-25T00:00:00"/>
    <d v="2019-10-25T00:00:00"/>
    <s v="SL"/>
    <m/>
    <s v="1 SL"/>
    <n v="1"/>
    <m/>
  </r>
  <r>
    <n v="1260"/>
    <x v="21"/>
    <d v="2019-10-29T00:00:00"/>
    <s v="IGNO CRISTINA M."/>
    <s v="HRMO"/>
    <x v="1"/>
    <d v="2019-10-29T00:00:00"/>
    <d v="2019-10-31T00:00:00"/>
    <s v="VL"/>
    <m/>
    <s v="3 VL"/>
    <n v="3"/>
    <m/>
  </r>
  <r>
    <n v="1261"/>
    <x v="21"/>
    <d v="2019-10-11T00:00:00"/>
    <s v="MARQUEZ LOLITA R."/>
    <s v="INTERNAL"/>
    <x v="1"/>
    <d v="2019-10-11T00:00:00"/>
    <d v="2019-10-11T00:00:00"/>
    <s v="SL"/>
    <m/>
    <s v="1 SL"/>
    <n v="1"/>
    <m/>
  </r>
  <r>
    <n v="1262"/>
    <x v="21"/>
    <d v="2019-10-28T00:00:00"/>
    <s v="FERMA ARCELI C."/>
    <s v="INTERNAL"/>
    <x v="1"/>
    <d v="2019-10-23T00:00:00"/>
    <d v="2019-10-25T00:00:00"/>
    <s v="SL"/>
    <m/>
    <s v="3 SL"/>
    <n v="3"/>
    <m/>
  </r>
  <r>
    <n v="1263"/>
    <x v="21"/>
    <d v="2022-12-05T00:00:00"/>
    <s v="ROBINO OFELIA M."/>
    <s v="PICNIC GROVE"/>
    <x v="1"/>
    <m/>
    <m/>
    <s v="OTHER"/>
    <s v="TERMINAL"/>
    <s v="0 OTHER"/>
    <n v="0"/>
    <m/>
  </r>
  <r>
    <n v="1264"/>
    <x v="21"/>
    <d v="2019-10-18T00:00:00"/>
    <s v="OLARTE GREATCHEL B."/>
    <s v="ACCOUNTING"/>
    <x v="1"/>
    <d v="2019-10-07T00:00:00"/>
    <d v="2019-10-31T00:00:00"/>
    <s v="SL"/>
    <m/>
    <s v="19 SL"/>
    <n v="19"/>
    <m/>
  </r>
  <r>
    <n v="1265"/>
    <x v="21"/>
    <d v="2019-10-18T00:00:00"/>
    <s v="OLARTE GREATCHEL B."/>
    <s v="ACCOUNTING"/>
    <x v="1"/>
    <d v="2019-09-30T00:00:00"/>
    <d v="2019-10-01T00:00:00"/>
    <m/>
    <m/>
    <s v="2 "/>
    <n v="2"/>
    <m/>
  </r>
  <r>
    <n v="1265"/>
    <x v="21"/>
    <d v="2019-10-18T00:00:00"/>
    <s v="OLARTE GREATCHEL B."/>
    <s v="ACCOUNTING"/>
    <x v="1"/>
    <d v="2019-10-03T00:00:00"/>
    <d v="2019-10-04T00:00:00"/>
    <m/>
    <m/>
    <s v="2 "/>
    <n v="2"/>
    <m/>
  </r>
  <r>
    <n v="1266"/>
    <x v="21"/>
    <d v="2019-10-28T00:00:00"/>
    <s v="MALIGAYA NELITA M."/>
    <s v="GSO"/>
    <x v="1"/>
    <d v="2019-10-23T00:00:00"/>
    <d v="2019-10-23T00:00:00"/>
    <s v="SL"/>
    <m/>
    <s v="1 SL"/>
    <n v="1"/>
    <m/>
  </r>
  <r>
    <n v="1266"/>
    <x v="21"/>
    <d v="2019-10-29T00:00:00"/>
    <s v="MALIGAYA NELITA M."/>
    <s v="GSO"/>
    <x v="1"/>
    <d v="2019-10-25T00:00:00"/>
    <d v="2019-10-25T00:00:00"/>
    <s v="SL"/>
    <m/>
    <s v="1 SL"/>
    <n v="1"/>
    <m/>
  </r>
  <r>
    <n v="1267"/>
    <x v="21"/>
    <d v="2019-09-30T00:00:00"/>
    <s v="BISCOCHO JULIETA G."/>
    <s v="CTO"/>
    <x v="1"/>
    <m/>
    <m/>
    <s v="OTHER"/>
    <s v="SPECIAL PRIVILEGE"/>
    <s v="0 OTHER"/>
    <n v="0"/>
    <m/>
  </r>
  <r>
    <n v="1268"/>
    <x v="21"/>
    <d v="2019-10-23T00:00:00"/>
    <s v="DEL MUNDO ESTER B."/>
    <s v="CEO"/>
    <x v="1"/>
    <d v="2019-10-22T00:00:00"/>
    <d v="2019-10-22T00:00:00"/>
    <s v="SL"/>
    <m/>
    <s v="1 SL"/>
    <n v="1"/>
    <m/>
  </r>
  <r>
    <n v="1269"/>
    <x v="21"/>
    <d v="2019-10-23T00:00:00"/>
    <s v="DEL MUNDO HERMOGENES C."/>
    <s v="CEO"/>
    <x v="1"/>
    <d v="2019-10-22T00:00:00"/>
    <d v="2019-10-22T00:00:00"/>
    <s v="SL"/>
    <m/>
    <s v="1 SL"/>
    <n v="1"/>
    <m/>
  </r>
  <r>
    <n v="1270"/>
    <x v="21"/>
    <d v="2019-10-23T00:00:00"/>
    <s v="DE CASTRO JUANITA M."/>
    <s v="CEO"/>
    <x v="1"/>
    <d v="2019-10-22T00:00:00"/>
    <d v="2019-10-22T00:00:00"/>
    <s v="SL"/>
    <m/>
    <s v="1 SL"/>
    <n v="1"/>
    <m/>
  </r>
  <r>
    <n v="1271"/>
    <x v="21"/>
    <d v="2019-10-28T00:00:00"/>
    <s v="PAYAD MARICEL  Q."/>
    <s v="HRMO"/>
    <x v="1"/>
    <d v="2019-10-24T00:00:00"/>
    <d v="2019-10-24T00:00:00"/>
    <s v="SL"/>
    <m/>
    <s v="1 SL"/>
    <n v="1"/>
    <m/>
  </r>
  <r>
    <n v="1272"/>
    <x v="21"/>
    <d v="2019-10-23T00:00:00"/>
    <s v="DIGO MANUEL  "/>
    <s v="PICNIC GROVE"/>
    <x v="1"/>
    <d v="2019-10-07T00:00:00"/>
    <d v="2019-11-01T00:00:00"/>
    <s v="SL"/>
    <m/>
    <s v="19 SL"/>
    <n v="19"/>
    <m/>
  </r>
  <r>
    <n v="1272"/>
    <x v="21"/>
    <d v="2019-10-23T00:00:00"/>
    <s v="DIGO MANUEL  "/>
    <s v="PICNIC GROVE"/>
    <x v="1"/>
    <d v="2019-11-04T00:00:00"/>
    <d v="2019-11-08T00:00:00"/>
    <s v="SL"/>
    <m/>
    <s v="5 SL"/>
    <n v="5"/>
    <m/>
  </r>
  <r>
    <n v="1273"/>
    <x v="21"/>
    <d v="2019-10-14T00:00:00"/>
    <s v="TORRES SONIA M."/>
    <s v="ASSESSORS OFFICE"/>
    <x v="1"/>
    <d v="2019-10-21T00:00:00"/>
    <d v="2019-10-25T00:00:00"/>
    <s v="VL"/>
    <m/>
    <s v="5 VL"/>
    <n v="5"/>
    <m/>
  </r>
  <r>
    <n v="1274"/>
    <x v="21"/>
    <d v="2019-10-16T00:00:00"/>
    <s v="TORRES SONIA M."/>
    <s v="ASSESSORS OFFICE"/>
    <x v="1"/>
    <d v="2019-10-15T00:00:00"/>
    <d v="2019-10-15T00:00:00"/>
    <s v="SL"/>
    <m/>
    <s v="1 SL"/>
    <n v="1"/>
    <m/>
  </r>
  <r>
    <n v="1275"/>
    <x v="21"/>
    <d v="2019-09-30T00:00:00"/>
    <s v="TORRES SONIA M."/>
    <s v="ASSESSORS OFFICE"/>
    <x v="1"/>
    <d v="2019-09-25T00:00:00"/>
    <d v="2019-09-27T00:00:00"/>
    <s v="SL"/>
    <m/>
    <s v="3 SL"/>
    <n v="3"/>
    <m/>
  </r>
  <r>
    <n v="1276"/>
    <x v="21"/>
    <d v="2019-10-29T00:00:00"/>
    <s v="MARINDUQUE MARISSA M."/>
    <s v="ASSESSORS OFFICE"/>
    <x v="1"/>
    <d v="2019-10-29T00:00:00"/>
    <d v="2019-10-30T00:00:00"/>
    <s v="VL"/>
    <m/>
    <s v="2 VL"/>
    <n v="2"/>
    <m/>
  </r>
  <r>
    <n v="1277"/>
    <x v="21"/>
    <d v="2019-10-28T00:00:00"/>
    <s v="MARINDUQUE MARISSA M."/>
    <s v="ASSESSORS OFFICE"/>
    <x v="1"/>
    <d v="2019-10-28T00:00:00"/>
    <d v="2019-10-28T00:00:00"/>
    <s v="OTHER"/>
    <s v="SPECIAL PRIVILEGE"/>
    <s v="1 Other"/>
    <n v="1"/>
    <m/>
  </r>
  <r>
    <n v="1278"/>
    <x v="21"/>
    <d v="2019-10-04T00:00:00"/>
    <s v="MARINDUQUE MARISSA M."/>
    <s v="ASSESSORS OFFICE"/>
    <x v="1"/>
    <d v="2019-10-04T00:00:00"/>
    <d v="2019-10-04T00:00:00"/>
    <s v="SL"/>
    <m/>
    <s v="1 SL"/>
    <n v="1"/>
    <m/>
  </r>
  <r>
    <n v="1279"/>
    <x v="21"/>
    <d v="2019-10-28T00:00:00"/>
    <s v="BAYHON GEORGE G."/>
    <s v="ASSESSORS OFFICE"/>
    <x v="1"/>
    <d v="2019-10-04T00:00:00"/>
    <d v="2019-10-04T00:00:00"/>
    <s v="VL"/>
    <m/>
    <s v="1 VL"/>
    <n v="1"/>
    <m/>
  </r>
  <r>
    <n v="1280"/>
    <x v="21"/>
    <d v="2019-10-16T00:00:00"/>
    <s v="BAYHON GEORGE G."/>
    <s v="ASSESSORS OFFICE"/>
    <x v="1"/>
    <d v="2019-10-22T00:00:00"/>
    <d v="2019-10-22T00:00:00"/>
    <s v="VL"/>
    <m/>
    <s v="1 VL"/>
    <n v="1"/>
    <m/>
  </r>
  <r>
    <n v="1281"/>
    <x v="21"/>
    <d v="2019-10-28T00:00:00"/>
    <s v="BAYOT RUMER M."/>
    <s v="ASSESSORS OFFICE"/>
    <x v="1"/>
    <d v="2019-10-25T00:00:00"/>
    <d v="2019-10-25T00:00:00"/>
    <s v="SL"/>
    <m/>
    <s v="1 SL"/>
    <n v="1"/>
    <m/>
  </r>
  <r>
    <n v="1282"/>
    <x v="21"/>
    <d v="2019-11-03T00:00:00"/>
    <s v="MENDOZA LOURDES G."/>
    <s v="PIO"/>
    <x v="1"/>
    <d v="2019-10-30T00:00:00"/>
    <d v="2019-10-31T00:00:00"/>
    <s v="SL"/>
    <m/>
    <s v="2 SL"/>
    <n v="2"/>
    <m/>
  </r>
  <r>
    <n v="1282"/>
    <x v="21"/>
    <d v="2019-11-03T00:00:00"/>
    <s v="MENDOZA LOURDES G."/>
    <s v="PIO"/>
    <x v="1"/>
    <d v="2019-11-02T00:00:00"/>
    <d v="2019-11-02T00:00:00"/>
    <s v="SL"/>
    <m/>
    <s v="1 SL"/>
    <n v="1"/>
    <m/>
  </r>
  <r>
    <n v="1283"/>
    <x v="21"/>
    <d v="2019-10-25T00:00:00"/>
    <s v="MENDOZA LOURDES G."/>
    <s v="PIO"/>
    <x v="1"/>
    <d v="2019-10-23T00:00:00"/>
    <d v="2019-10-24T00:00:00"/>
    <s v="SL"/>
    <m/>
    <s v="2 SL"/>
    <n v="2"/>
    <m/>
  </r>
  <r>
    <n v="1284"/>
    <x v="21"/>
    <d v="2019-09-13T00:00:00"/>
    <s v="MENDOZA LOURDES G."/>
    <s v="PIO"/>
    <x v="1"/>
    <d v="2019-09-10T00:00:00"/>
    <d v="2019-09-10T00:00:00"/>
    <s v="SL"/>
    <m/>
    <s v="1 SL"/>
    <n v="1"/>
    <m/>
  </r>
  <r>
    <n v="1285"/>
    <x v="21"/>
    <d v="2019-09-09T00:00:00"/>
    <s v="MENDOZA LOURDES G."/>
    <s v="PIO"/>
    <x v="1"/>
    <d v="2019-09-05T00:00:00"/>
    <d v="2019-09-05T00:00:00"/>
    <s v="SL"/>
    <m/>
    <s v="1 SL"/>
    <n v="1"/>
    <m/>
  </r>
  <r>
    <n v="1286"/>
    <x v="21"/>
    <d v="2019-10-28T00:00:00"/>
    <s v="AUDITOR AILEEN D."/>
    <s v="PIO"/>
    <x v="1"/>
    <d v="2019-10-23T00:00:00"/>
    <d v="2019-10-25T00:00:00"/>
    <s v="SL"/>
    <m/>
    <s v="3 SL"/>
    <n v="3"/>
    <m/>
  </r>
  <r>
    <n v="1287"/>
    <x v="21"/>
    <d v="2019-09-23T00:00:00"/>
    <s v="AUDITOR AILEEN D."/>
    <s v="PIO"/>
    <x v="1"/>
    <d v="2019-09-19T00:00:00"/>
    <d v="2019-09-20T00:00:00"/>
    <s v="SL"/>
    <m/>
    <s v="2 SL"/>
    <n v="2"/>
    <m/>
  </r>
  <r>
    <n v="1288"/>
    <x v="21"/>
    <d v="2019-09-02T00:00:00"/>
    <s v="AUDITOR AILEEN D."/>
    <s v="PIO"/>
    <x v="1"/>
    <d v="2019-09-06T00:00:00"/>
    <d v="2019-09-06T00:00:00"/>
    <s v="VL"/>
    <m/>
    <s v="1 VL"/>
    <n v="1"/>
    <m/>
  </r>
  <r>
    <n v="1288"/>
    <x v="21"/>
    <d v="2019-09-02T00:00:00"/>
    <s v="AUDITOR AILEEN D."/>
    <s v="PIO"/>
    <x v="1"/>
    <d v="2019-09-09T00:00:00"/>
    <d v="2019-09-11T00:00:00"/>
    <s v="VL"/>
    <m/>
    <s v="3 VL"/>
    <n v="3"/>
    <m/>
  </r>
  <r>
    <n v="1289"/>
    <x v="21"/>
    <d v="2019-09-05T00:00:00"/>
    <s v="FLAVIER ADORACION  "/>
    <s v="ADMIN OFFICE"/>
    <x v="1"/>
    <d v="2019-09-04T00:00:00"/>
    <d v="2019-09-04T00:00:00"/>
    <s v="SL"/>
    <m/>
    <s v="1 SL"/>
    <n v="1"/>
    <m/>
  </r>
  <r>
    <n v="1290"/>
    <x v="21"/>
    <d v="2019-10-08T00:00:00"/>
    <s v="COTONER NELIA C."/>
    <s v="COOPERATIVE OFFICE"/>
    <x v="1"/>
    <d v="2019-10-14T00:00:00"/>
    <d v="2019-10-15T00:00:00"/>
    <s v="VL"/>
    <m/>
    <s v="2 VL"/>
    <n v="2"/>
    <m/>
  </r>
  <r>
    <n v="1291"/>
    <x v="21"/>
    <d v="2019-10-14T00:00:00"/>
    <s v="MOLOD EMMA D."/>
    <s v="CHO"/>
    <x v="1"/>
    <d v="2019-10-24T00:00:00"/>
    <d v="2019-10-24T00:00:00"/>
    <s v="OTHER"/>
    <s v="SPECIAL PRIVILEGE"/>
    <s v="1 Other"/>
    <n v="1"/>
    <m/>
  </r>
  <r>
    <n v="1292"/>
    <x v="21"/>
    <d v="2019-09-17T00:00:00"/>
    <s v="DE OCAMPO MARISSA B."/>
    <s v="THRDC"/>
    <x v="1"/>
    <d v="2019-09-16T00:00:00"/>
    <d v="2019-09-16T00:00:00"/>
    <s v="SL"/>
    <m/>
    <s v="1 SL"/>
    <n v="1"/>
    <m/>
  </r>
  <r>
    <n v="1293"/>
    <x v="21"/>
    <d v="2019-10-21T00:00:00"/>
    <s v="DE OCAMPO MARISSA B."/>
    <s v="THRDC"/>
    <x v="1"/>
    <d v="2019-10-16T00:00:00"/>
    <d v="2019-10-18T00:00:00"/>
    <s v="SL"/>
    <m/>
    <s v="3 SL"/>
    <n v="3"/>
    <m/>
  </r>
  <r>
    <n v="1294"/>
    <x v="21"/>
    <d v="2019-10-21T00:00:00"/>
    <s v="DE OCAMPO MARISSA B."/>
    <s v="THRDC"/>
    <x v="1"/>
    <d v="2019-10-24T00:00:00"/>
    <d v="2019-10-24T00:00:00"/>
    <s v="VL"/>
    <m/>
    <s v="1 VL"/>
    <n v="1"/>
    <m/>
  </r>
  <r>
    <n v="1295"/>
    <x v="21"/>
    <d v="2019-09-25T00:00:00"/>
    <s v="SEDUCON LUCIO F."/>
    <s v="COOPERATIVE OFFICE"/>
    <x v="1"/>
    <d v="2019-09-23T00:00:00"/>
    <d v="2019-09-24T00:00:00"/>
    <s v="SL"/>
    <m/>
    <s v="2 SL"/>
    <n v="2"/>
    <m/>
  </r>
  <r>
    <n v="1296"/>
    <x v="21"/>
    <d v="2019-09-16T00:00:00"/>
    <s v="OLIVAR MARINA B."/>
    <s v="COOPERATIVE OFFICE"/>
    <x v="1"/>
    <d v="2019-09-13T00:00:00"/>
    <d v="2019-09-13T00:00:00"/>
    <s v="SL"/>
    <m/>
    <s v="1 SL"/>
    <n v="1"/>
    <m/>
  </r>
  <r>
    <n v="1297"/>
    <x v="21"/>
    <d v="2019-10-22T00:00:00"/>
    <s v="OLIVAR MARINA B."/>
    <s v="COOPERATIVE OFFICE"/>
    <x v="1"/>
    <d v="2019-10-19T00:00:00"/>
    <d v="2019-10-19T00:00:00"/>
    <s v="SL"/>
    <m/>
    <s v="1 SL"/>
    <n v="1"/>
    <m/>
  </r>
  <r>
    <n v="1298"/>
    <x v="21"/>
    <d v="2019-10-07T00:00:00"/>
    <s v="SEDUCON LUCIO F."/>
    <s v="COOPERATIVE OFFICE"/>
    <x v="1"/>
    <d v="2019-10-03T00:00:00"/>
    <d v="2019-10-03T00:00:00"/>
    <s v="SL"/>
    <m/>
    <s v="1 SL"/>
    <n v="1"/>
    <m/>
  </r>
  <r>
    <n v="1299"/>
    <x v="21"/>
    <d v="2019-10-15T00:00:00"/>
    <s v="SEDUCON LUCIO F."/>
    <s v="COOPERATIVE OFFICE"/>
    <x v="1"/>
    <d v="2019-10-14T00:00:00"/>
    <d v="2019-10-14T00:00:00"/>
    <s v="SL"/>
    <m/>
    <s v="1 SL"/>
    <n v="1"/>
    <m/>
  </r>
  <r>
    <n v="1300"/>
    <x v="21"/>
    <d v="2019-10-22T00:00:00"/>
    <s v="SEDUCON LUCIO F."/>
    <s v="COOPERATIVE OFFICE"/>
    <x v="1"/>
    <d v="2019-10-18T00:00:00"/>
    <d v="2019-10-18T00:00:00"/>
    <s v="SL"/>
    <m/>
    <s v="1 SL"/>
    <n v="1"/>
    <m/>
  </r>
  <r>
    <n v="1300"/>
    <x v="21"/>
    <d v="2019-10-22T00:00:00"/>
    <s v="SEDUCON LUCIO F."/>
    <s v="COOPERATIVE OFFICE"/>
    <x v="1"/>
    <d v="2019-10-22T00:00:00"/>
    <d v="2019-10-22T00:00:00"/>
    <s v="SL"/>
    <m/>
    <s v="1 SL"/>
    <n v="1"/>
    <m/>
  </r>
  <r>
    <n v="1301"/>
    <x v="21"/>
    <d v="2019-09-16T00:00:00"/>
    <s v="CRUZADA MAGDALENA A."/>
    <s v="COOPERATIVE OFFICE"/>
    <x v="1"/>
    <d v="2019-09-13T00:00:00"/>
    <d v="2019-09-13T00:00:00"/>
    <s v="SL"/>
    <m/>
    <s v="1 SL"/>
    <n v="1"/>
    <m/>
  </r>
  <r>
    <n v="1302"/>
    <x v="21"/>
    <d v="2019-10-08T00:00:00"/>
    <s v="VELUZ DORMILUNA E."/>
    <s v="CCT"/>
    <x v="1"/>
    <d v="2019-10-07T00:00:00"/>
    <d v="2019-10-07T00:00:00"/>
    <s v="SL"/>
    <m/>
    <s v="1 SL"/>
    <n v="1"/>
    <m/>
  </r>
  <r>
    <n v="1303"/>
    <x v="21"/>
    <d v="2019-10-16T00:00:00"/>
    <s v="CRUZADA MAGDALENA A."/>
    <s v="COOPERATIVE OFFICE"/>
    <x v="1"/>
    <d v="2019-10-23T00:00:00"/>
    <d v="2019-10-24T00:00:00"/>
    <s v="VL"/>
    <m/>
    <s v="2 VL"/>
    <n v="2"/>
    <m/>
  </r>
  <r>
    <n v="1304"/>
    <x v="21"/>
    <d v="2019-11-05T00:00:00"/>
    <s v="MACASPAC ELVIRA V."/>
    <s v="COOPERATIVE OFFICE"/>
    <x v="1"/>
    <d v="2019-11-04T00:00:00"/>
    <d v="2019-11-04T00:00:00"/>
    <s v="SL"/>
    <m/>
    <s v="1 SL"/>
    <n v="1"/>
    <m/>
  </r>
  <r>
    <n v="1305"/>
    <x v="21"/>
    <d v="2019-10-29T00:00:00"/>
    <s v="MALUBAY MELINDA D."/>
    <s v="THRDC"/>
    <x v="1"/>
    <d v="2019-10-22T00:00:00"/>
    <d v="2019-10-24T00:00:00"/>
    <s v="SL"/>
    <m/>
    <s v="3 SL"/>
    <n v="3"/>
    <m/>
  </r>
  <r>
    <n v="1306"/>
    <x v="21"/>
    <d v="2019-10-17T00:00:00"/>
    <s v="MALUBAY MELINDA D."/>
    <s v="THRDC"/>
    <x v="1"/>
    <d v="2019-10-25T00:00:00"/>
    <d v="2019-10-25T00:00:00"/>
    <s v="VL"/>
    <m/>
    <s v="1 VL"/>
    <n v="1"/>
    <m/>
  </r>
  <r>
    <n v="1306"/>
    <x v="21"/>
    <d v="2019-10-17T00:00:00"/>
    <s v="MALUBAY MELINDA D."/>
    <s v="THRDC"/>
    <x v="1"/>
    <d v="2019-10-28T00:00:00"/>
    <d v="2019-10-29T00:00:00"/>
    <s v="VL"/>
    <m/>
    <s v="2 VL"/>
    <n v="2"/>
    <m/>
  </r>
  <r>
    <n v="1307"/>
    <x v="21"/>
    <d v="2019-10-25T00:00:00"/>
    <s v="MENDOZA NORA A."/>
    <s v="ACCOUNTING"/>
    <x v="1"/>
    <d v="2019-10-02T00:00:00"/>
    <d v="2019-10-02T00:00:00"/>
    <s v="SL"/>
    <m/>
    <s v="1 SL"/>
    <n v="1"/>
    <m/>
  </r>
  <r>
    <n v="1307"/>
    <x v="21"/>
    <d v="2019-10-25T00:00:00"/>
    <s v="MENDOZA NORA A."/>
    <s v="ACCOUNTING"/>
    <x v="1"/>
    <d v="2019-10-14T00:00:00"/>
    <d v="2019-10-14T00:00:00"/>
    <s v="SL"/>
    <m/>
    <s v="1 SL"/>
    <n v="1"/>
    <m/>
  </r>
  <r>
    <n v="1308"/>
    <x v="21"/>
    <d v="2019-10-28T00:00:00"/>
    <s v="MANALO EDITHA V."/>
    <s v="ACCOUNTING"/>
    <x v="1"/>
    <d v="2019-10-22T00:00:00"/>
    <d v="2019-10-22T00:00:00"/>
    <s v="OTHER"/>
    <s v="SPECIAL PRIVILEGE"/>
    <s v="1 OTHER"/>
    <n v="1"/>
    <m/>
  </r>
  <r>
    <n v="1309"/>
    <x v="21"/>
    <d v="2019-10-21T00:00:00"/>
    <s v="ANACAY LEVIE B."/>
    <s v="ACCOUNTING"/>
    <x v="1"/>
    <d v="2019-10-14T00:00:00"/>
    <d v="2019-10-14T00:00:00"/>
    <s v="SL"/>
    <m/>
    <s v="1 SL"/>
    <n v="1"/>
    <m/>
  </r>
  <r>
    <n v="1310"/>
    <x v="21"/>
    <d v="2019-11-04T00:00:00"/>
    <s v="ROCILLO CECILLA A."/>
    <s v="ACCOUNTING"/>
    <x v="1"/>
    <d v="2019-10-29T00:00:00"/>
    <d v="2019-10-29T00:00:00"/>
    <s v="SL"/>
    <m/>
    <s v="1 SL"/>
    <n v="1"/>
    <m/>
  </r>
  <r>
    <n v="1311"/>
    <x v="21"/>
    <d v="2019-10-29T00:00:00"/>
    <s v="ENMACIO LEILA A."/>
    <s v="ACCOUNTING"/>
    <x v="1"/>
    <d v="2019-10-09T00:00:00"/>
    <d v="2019-10-09T00:00:00"/>
    <s v="SL"/>
    <m/>
    <s v="1 SL"/>
    <n v="1"/>
    <m/>
  </r>
  <r>
    <n v="1311"/>
    <x v="21"/>
    <d v="2019-10-29T00:00:00"/>
    <s v="ENMACIO LEILA A."/>
    <s v="ACCOUNTING"/>
    <x v="1"/>
    <d v="2019-10-14T00:00:00"/>
    <d v="2019-10-14T00:00:00"/>
    <s v="SL"/>
    <m/>
    <s v="1 SL"/>
    <n v="1"/>
    <m/>
  </r>
  <r>
    <n v="1312"/>
    <x v="21"/>
    <d v="2019-09-23T00:00:00"/>
    <s v="DEL MUNDO ROSALLE A."/>
    <s v="PIO"/>
    <x v="1"/>
    <d v="2019-09-18T00:00:00"/>
    <d v="2019-09-20T00:00:00"/>
    <s v="SL"/>
    <m/>
    <s v="3 SL"/>
    <n v="3"/>
    <m/>
  </r>
  <r>
    <n v="1313"/>
    <x v="21"/>
    <d v="2019-11-04T00:00:00"/>
    <s v="DEL MUNDO ROSALLE A."/>
    <s v="PIO"/>
    <x v="1"/>
    <d v="2019-10-30T00:00:00"/>
    <d v="2019-10-31T00:00:00"/>
    <s v="SL"/>
    <m/>
    <s v="2 SL"/>
    <n v="2"/>
    <m/>
  </r>
  <r>
    <n v="1314"/>
    <x v="21"/>
    <d v="2019-10-21T00:00:00"/>
    <s v="MALIGAYA NELITA M."/>
    <s v="GSO"/>
    <x v="1"/>
    <d v="2019-10-17T00:00:00"/>
    <d v="2019-10-18T00:00:00"/>
    <s v="SL"/>
    <m/>
    <s v="2 SL"/>
    <n v="2"/>
    <m/>
  </r>
  <r>
    <n v="1315"/>
    <x v="21"/>
    <d v="2019-11-04T00:00:00"/>
    <s v="DIMAPILIS VILMA T."/>
    <s v="GSO"/>
    <x v="1"/>
    <d v="2019-11-15T00:00:00"/>
    <d v="2019-11-15T00:00:00"/>
    <s v="VL"/>
    <m/>
    <s v="1 VL"/>
    <n v="1"/>
    <m/>
  </r>
  <r>
    <n v="1315"/>
    <x v="21"/>
    <d v="2019-11-04T00:00:00"/>
    <s v="DIMAPILIS VILMA T."/>
    <s v="GSO"/>
    <x v="1"/>
    <d v="2019-11-29T00:00:00"/>
    <d v="2019-11-29T00:00:00"/>
    <s v="VL"/>
    <m/>
    <s v="1 VL"/>
    <n v="1"/>
    <m/>
  </r>
  <r>
    <n v="1316"/>
    <x v="21"/>
    <d v="2019-10-23T00:00:00"/>
    <s v="DIMARANAN PERPETUA F."/>
    <s v="TIPID IMPOK"/>
    <x v="1"/>
    <d v="2019-10-01T00:00:00"/>
    <d v="2019-10-02T00:00:00"/>
    <s v="SL"/>
    <m/>
    <s v="2 SL"/>
    <n v="2"/>
    <m/>
  </r>
  <r>
    <n v="1316"/>
    <x v="21"/>
    <d v="2019-10-24T00:00:00"/>
    <s v="DIMARANAN PERPETUA F."/>
    <s v="TIPID IMPOK"/>
    <x v="1"/>
    <d v="2019-10-07T00:00:00"/>
    <d v="2019-10-07T00:00:00"/>
    <s v="SL"/>
    <m/>
    <s v="1 SL"/>
    <n v="1"/>
    <m/>
  </r>
  <r>
    <n v="1316"/>
    <x v="21"/>
    <d v="2019-10-25T00:00:00"/>
    <s v="DIMARANAN PERPETUA F."/>
    <s v="TIPID IMPOK"/>
    <x v="1"/>
    <d v="2019-10-09T00:00:00"/>
    <d v="2019-10-10T00:00:00"/>
    <s v="SL"/>
    <m/>
    <s v="2 SL"/>
    <n v="2"/>
    <m/>
  </r>
  <r>
    <n v="1317"/>
    <x v="21"/>
    <d v="2019-10-23T00:00:00"/>
    <s v="DIMARANAN PERPETUA F."/>
    <s v="TIPID IMPOK"/>
    <x v="1"/>
    <d v="2019-10-14T00:00:00"/>
    <d v="2019-10-18T00:00:00"/>
    <s v="VL"/>
    <m/>
    <s v="5 VL"/>
    <n v="5"/>
    <m/>
  </r>
  <r>
    <n v="1317"/>
    <x v="21"/>
    <d v="2019-10-23T00:00:00"/>
    <s v="DIMARANAN PERPETUA F."/>
    <s v="TIPID IMPOK"/>
    <x v="1"/>
    <d v="2019-10-21T00:00:00"/>
    <d v="2019-10-22T00:00:00"/>
    <s v="VL"/>
    <m/>
    <s v="2 VL"/>
    <n v="2"/>
    <m/>
  </r>
  <r>
    <n v="1318"/>
    <x v="21"/>
    <d v="2019-10-30T00:00:00"/>
    <s v="DIMARANAN PERPETUA F."/>
    <s v="TIPID IMPOK"/>
    <x v="1"/>
    <d v="2019-10-29T00:00:00"/>
    <d v="2019-10-29T00:00:00"/>
    <s v="SL"/>
    <m/>
    <s v="1 SL"/>
    <n v="1"/>
    <m/>
  </r>
  <r>
    <n v="1319"/>
    <x v="21"/>
    <d v="2019-10-09T00:00:00"/>
    <s v="DE VILLA MYRNA D."/>
    <s v="GSO"/>
    <x v="1"/>
    <d v="2019-10-10T00:00:00"/>
    <d v="2019-10-10T00:00:00"/>
    <s v="SL"/>
    <m/>
    <s v="1 SL"/>
    <n v="1"/>
    <m/>
  </r>
  <r>
    <n v="1320"/>
    <x v="21"/>
    <d v="2019-10-22T00:00:00"/>
    <s v="DE VILLA MYRNA D."/>
    <s v="GSO"/>
    <x v="1"/>
    <d v="2019-10-21T00:00:00"/>
    <d v="2019-10-21T00:00:00"/>
    <s v="SL"/>
    <m/>
    <s v="1 SL"/>
    <n v="1"/>
    <m/>
  </r>
  <r>
    <n v="1321"/>
    <x v="21"/>
    <d v="2019-10-29T00:00:00"/>
    <s v="DE VILLA MYRNA D."/>
    <s v="GSO"/>
    <x v="1"/>
    <d v="2019-10-28T00:00:00"/>
    <d v="2019-10-28T00:00:00"/>
    <s v="SL"/>
    <m/>
    <s v="1 SL"/>
    <n v="1"/>
    <m/>
  </r>
  <r>
    <n v="1322"/>
    <x v="21"/>
    <d v="2019-10-25T00:00:00"/>
    <s v="DE VILLA MYRNA D."/>
    <s v="GSO"/>
    <x v="1"/>
    <d v="2019-11-04T00:00:00"/>
    <d v="2019-11-05T00:00:00"/>
    <s v="VL"/>
    <m/>
    <s v="2 VL"/>
    <n v="2"/>
    <m/>
  </r>
  <r>
    <n v="1323"/>
    <x v="21"/>
    <d v="2019-10-25T00:00:00"/>
    <s v="ORTIZ TRINIDAD D."/>
    <s v="GSO"/>
    <x v="1"/>
    <d v="2019-10-24T00:00:00"/>
    <d v="2019-10-24T00:00:00"/>
    <s v="SL"/>
    <m/>
    <s v="1 SL"/>
    <n v="1"/>
    <m/>
  </r>
  <r>
    <n v="1324"/>
    <x v="21"/>
    <d v="2019-11-12T00:00:00"/>
    <s v="DIMARANAN RODORA G."/>
    <s v="HRMO"/>
    <x v="1"/>
    <d v="2019-11-21T00:00:00"/>
    <d v="2019-11-21T00:00:00"/>
    <s v="VL"/>
    <m/>
    <s v="1 VL"/>
    <n v="1"/>
    <m/>
  </r>
  <r>
    <n v="1324"/>
    <x v="21"/>
    <d v="2019-11-12T00:00:00"/>
    <s v="DIMARANAN RODORA G."/>
    <s v="HRMO"/>
    <x v="1"/>
    <d v="2019-12-10T00:00:00"/>
    <d v="2019-12-12T00:00:00"/>
    <s v="VL"/>
    <m/>
    <s v="3 VL"/>
    <n v="3"/>
    <m/>
  </r>
  <r>
    <n v="1324"/>
    <x v="21"/>
    <d v="2019-11-12T00:00:00"/>
    <s v="DIMARANAN RODORA G."/>
    <s v="HRMO"/>
    <x v="1"/>
    <d v="2019-12-20T00:00:00"/>
    <d v="2019-12-20T00:00:00"/>
    <s v="VL"/>
    <m/>
    <s v="1 VL"/>
    <n v="1"/>
    <m/>
  </r>
  <r>
    <n v="1325"/>
    <x v="22"/>
    <d v="2019-10-17T00:00:00"/>
    <s v="LIMBOC FLORDELIZA J."/>
    <s v="LCR"/>
    <x v="1"/>
    <d v="2019-10-14T00:00:00"/>
    <d v="2019-10-14T00:00:00"/>
    <s v="SL"/>
    <m/>
    <s v="1 SL"/>
    <n v="1"/>
    <m/>
  </r>
  <r>
    <n v="1326"/>
    <x v="23"/>
    <d v="2019-10-04T00:00:00"/>
    <s v="LIMBOC FLORDELIZA J."/>
    <s v="LCR"/>
    <x v="1"/>
    <d v="2019-10-03T00:00:00"/>
    <d v="2019-10-03T00:00:00"/>
    <s v="SL"/>
    <m/>
    <s v="1 SL"/>
    <n v="1"/>
    <m/>
  </r>
  <r>
    <n v="1327"/>
    <x v="23"/>
    <d v="2019-09-27T00:00:00"/>
    <s v="LIMBOC FLORDELIZA J."/>
    <s v="LCR"/>
    <x v="1"/>
    <d v="2019-09-25T00:00:00"/>
    <d v="2019-09-26T00:00:00"/>
    <s v="SL"/>
    <m/>
    <s v="2 SL"/>
    <n v="2"/>
    <m/>
  </r>
  <r>
    <n v="1328"/>
    <x v="23"/>
    <d v="2019-09-18T00:00:00"/>
    <s v="LIMBOC FLORDELIZA J."/>
    <s v="LCR"/>
    <x v="1"/>
    <d v="2019-09-17T00:00:00"/>
    <d v="2019-09-17T00:00:00"/>
    <s v="SL"/>
    <m/>
    <s v="1 SL"/>
    <n v="1"/>
    <m/>
  </r>
  <r>
    <n v="1329"/>
    <x v="23"/>
    <d v="2019-09-03T00:00:00"/>
    <s v="LIMBOC FLORDELIZA J."/>
    <s v="LCR"/>
    <x v="1"/>
    <d v="2019-09-02T00:00:00"/>
    <d v="2019-09-02T00:00:00"/>
    <s v="SL"/>
    <m/>
    <s v="1 SL"/>
    <n v="1"/>
    <m/>
  </r>
  <r>
    <n v="1330"/>
    <x v="23"/>
    <d v="2019-10-01T00:00:00"/>
    <s v="BUGARIN MA. ANA M."/>
    <s v="LCR"/>
    <x v="1"/>
    <d v="2019-09-27T00:00:00"/>
    <d v="2019-09-27T00:00:00"/>
    <s v="VL"/>
    <m/>
    <s v="1 VL"/>
    <n v="1"/>
    <m/>
  </r>
  <r>
    <n v="1330"/>
    <x v="23"/>
    <d v="2019-10-01T00:00:00"/>
    <s v="BUGARIN MA. ANA M."/>
    <s v="LCR"/>
    <x v="1"/>
    <d v="2019-09-29T00:00:00"/>
    <d v="2019-09-29T00:00:00"/>
    <s v="VL"/>
    <m/>
    <s v="1 VL"/>
    <n v="1"/>
    <m/>
  </r>
  <r>
    <n v="1331"/>
    <x v="23"/>
    <d v="2019-10-29T00:00:00"/>
    <s v="BUGARIN MA. ANA M."/>
    <s v="LCR"/>
    <x v="1"/>
    <d v="2019-10-28T00:00:00"/>
    <d v="2019-10-28T00:00:00"/>
    <s v="SL"/>
    <m/>
    <s v="1 SL"/>
    <n v="1"/>
    <m/>
  </r>
  <r>
    <n v="1332"/>
    <x v="23"/>
    <d v="2019-10-28T00:00:00"/>
    <s v="ANGCAYA RUFINA P."/>
    <s v="LCR"/>
    <x v="1"/>
    <d v="2019-10-25T00:00:00"/>
    <d v="2019-10-25T00:00:00"/>
    <s v="SL"/>
    <m/>
    <s v="1 SL"/>
    <n v="1"/>
    <m/>
  </r>
  <r>
    <n v="1333"/>
    <x v="23"/>
    <d v="2019-10-11T00:00:00"/>
    <s v="ANGCAYA RUFINA P."/>
    <s v="LCR"/>
    <x v="1"/>
    <d v="2019-10-11T00:00:00"/>
    <d v="2019-10-11T00:00:00"/>
    <s v="SL"/>
    <m/>
    <s v="1 SL"/>
    <n v="1"/>
    <m/>
  </r>
  <r>
    <n v="1334"/>
    <x v="23"/>
    <d v="2019-09-24T00:00:00"/>
    <s v="ANGCAYA RUFINA P."/>
    <s v="LCR"/>
    <x v="1"/>
    <d v="2019-09-20T00:00:00"/>
    <d v="2019-09-20T00:00:00"/>
    <s v="SL"/>
    <m/>
    <s v="1 SL"/>
    <n v="1"/>
    <m/>
  </r>
  <r>
    <n v="1335"/>
    <x v="23"/>
    <d v="2019-10-17T00:00:00"/>
    <s v="TOLENTINO CAROLINA E."/>
    <s v="LCR"/>
    <x v="1"/>
    <d v="2019-10-24T00:00:00"/>
    <d v="2019-10-25T00:00:00"/>
    <s v="VL"/>
    <m/>
    <s v="2 VL"/>
    <n v="2"/>
    <m/>
  </r>
  <r>
    <n v="1335"/>
    <x v="23"/>
    <d v="2019-10-17T00:00:00"/>
    <s v="TOLENTINO CAROLINA E."/>
    <s v="LCR"/>
    <x v="1"/>
    <d v="2019-10-28T00:00:00"/>
    <d v="2019-10-29T00:00:00"/>
    <s v="VL"/>
    <m/>
    <s v="2 VL"/>
    <n v="2"/>
    <m/>
  </r>
  <r>
    <n v="1336"/>
    <x v="23"/>
    <d v="2019-11-03T00:00:00"/>
    <s v="LABARDA GINA L."/>
    <s v="PICNIC GROVE"/>
    <x v="1"/>
    <d v="2019-11-18T00:00:00"/>
    <d v="2019-11-18T00:00:00"/>
    <s v="VL"/>
    <m/>
    <s v="1 VL"/>
    <n v="1"/>
    <m/>
  </r>
  <r>
    <n v="1336"/>
    <x v="23"/>
    <d v="2019-11-03T00:00:00"/>
    <s v="LABARDA GINA L."/>
    <s v="PICNIC GROVE"/>
    <x v="1"/>
    <d v="2019-11-22T00:00:00"/>
    <d v="2019-11-22T00:00:00"/>
    <s v="VL"/>
    <m/>
    <s v="1 VL"/>
    <n v="1"/>
    <m/>
  </r>
  <r>
    <n v="1336"/>
    <x v="23"/>
    <d v="2019-11-03T00:00:00"/>
    <s v="LABARDA GINA L."/>
    <s v="PICNIC GROVE"/>
    <x v="1"/>
    <d v="2019-11-18T00:00:00"/>
    <d v="2019-11-18T00:00:00"/>
    <s v="VL"/>
    <m/>
    <s v="1 VL"/>
    <n v="1"/>
    <m/>
  </r>
  <r>
    <n v="1336"/>
    <x v="23"/>
    <d v="2019-11-03T00:00:00"/>
    <s v="LABARDA GINA L."/>
    <s v="PICNIC GROVE"/>
    <x v="1"/>
    <d v="2019-11-18T00:00:00"/>
    <d v="2019-11-18T00:00:00"/>
    <s v="VL"/>
    <m/>
    <s v="1 VL"/>
    <n v="1"/>
    <m/>
  </r>
  <r>
    <n v="1336"/>
    <x v="23"/>
    <d v="2019-11-03T00:00:00"/>
    <s v="LABARDA GINA L."/>
    <s v="PICNIC GROVE"/>
    <x v="1"/>
    <d v="2019-11-18T00:00:00"/>
    <d v="2019-11-18T00:00:00"/>
    <s v="VL"/>
    <m/>
    <s v="1 VL"/>
    <n v="1"/>
    <m/>
  </r>
  <r>
    <n v="1337"/>
    <x v="23"/>
    <d v="2019-10-17T00:00:00"/>
    <s v="BAURILE LOURDES Q."/>
    <s v="PICNIC GROVE"/>
    <x v="1"/>
    <d v="2019-10-16T00:00:00"/>
    <d v="2019-10-16T00:00:00"/>
    <s v="SL"/>
    <m/>
    <s v="1 SL"/>
    <n v="1"/>
    <m/>
  </r>
  <r>
    <n v="1338"/>
    <x v="23"/>
    <d v="2019-10-12T00:00:00"/>
    <s v="ANACAY ANICETA P."/>
    <s v="PICNIC GROVE"/>
    <x v="1"/>
    <d v="2019-10-21T00:00:00"/>
    <d v="2019-10-21T00:00:00"/>
    <s v="VL"/>
    <m/>
    <s v="1 VL"/>
    <n v="1"/>
    <m/>
  </r>
  <r>
    <n v="1338"/>
    <x v="23"/>
    <d v="2019-10-12T00:00:00"/>
    <s v="ANACAY ANICETA P."/>
    <s v="PICNIC GROVE"/>
    <x v="1"/>
    <d v="2019-10-24T00:00:00"/>
    <d v="2019-10-25T00:00:00"/>
    <s v="VL"/>
    <m/>
    <s v="2 VL"/>
    <n v="2"/>
    <m/>
  </r>
  <r>
    <n v="1339"/>
    <x v="23"/>
    <d v="2019-10-18T00:00:00"/>
    <s v="ANACAY ANICETA P."/>
    <s v="PICNIC GROVE"/>
    <x v="1"/>
    <d v="2019-10-16T00:00:00"/>
    <d v="2019-10-17T00:00:00"/>
    <s v="SL"/>
    <m/>
    <s v="2 SL"/>
    <n v="2"/>
    <m/>
  </r>
  <r>
    <n v="1340"/>
    <x v="23"/>
    <d v="2019-10-12T00:00:00"/>
    <s v="ANACAY ANICETA P."/>
    <s v="PICNIC GROVE"/>
    <x v="1"/>
    <d v="2019-10-11T00:00:00"/>
    <d v="2019-10-11T00:00:00"/>
    <s v="SL"/>
    <m/>
    <s v="1 SL"/>
    <n v="1"/>
    <m/>
  </r>
  <r>
    <n v="1341"/>
    <x v="23"/>
    <d v="2019-09-14T00:00:00"/>
    <s v="ANACAY ANICETA P."/>
    <s v="PICNIC GROVE"/>
    <x v="1"/>
    <d v="2019-09-13T00:00:00"/>
    <d v="2019-09-13T00:00:00"/>
    <s v="SL"/>
    <m/>
    <s v="1 SL"/>
    <n v="1"/>
    <m/>
  </r>
  <r>
    <n v="1342"/>
    <x v="23"/>
    <d v="2019-10-08T00:00:00"/>
    <s v="LUCIANO ADELAIDA C."/>
    <s v="MO"/>
    <x v="1"/>
    <d v="2019-10-04T00:00:00"/>
    <d v="2019-10-04T00:00:00"/>
    <s v="SL"/>
    <m/>
    <s v="1 SL"/>
    <n v="1"/>
    <m/>
  </r>
  <r>
    <n v="1342"/>
    <x v="23"/>
    <d v="2019-10-08T00:00:00"/>
    <s v="LUCIANO ADELAIDA C."/>
    <s v="MO"/>
    <x v="1"/>
    <d v="2019-10-07T00:00:00"/>
    <d v="2019-10-07T00:00:00"/>
    <s v="SL"/>
    <m/>
    <s v="1 SL"/>
    <n v="1"/>
    <m/>
  </r>
  <r>
    <n v="1343"/>
    <x v="23"/>
    <d v="2019-10-23T00:00:00"/>
    <s v="LUCIANO ADELAIDA C."/>
    <s v="MO"/>
    <x v="1"/>
    <d v="2019-10-22T00:00:00"/>
    <d v="2019-10-22T00:00:00"/>
    <s v="SL"/>
    <m/>
    <s v="1 SL"/>
    <n v="1"/>
    <m/>
  </r>
  <r>
    <n v="1344"/>
    <x v="23"/>
    <d v="2019-09-18T00:00:00"/>
    <s v="MENDOZA JUANITO N."/>
    <s v="PICNIC GROVE"/>
    <x v="1"/>
    <d v="2019-09-18T00:00:00"/>
    <d v="2019-09-18T00:00:00"/>
    <s v="VL"/>
    <m/>
    <s v="1 VL"/>
    <n v="1"/>
    <m/>
  </r>
  <r>
    <n v="1345"/>
    <x v="23"/>
    <d v="2019-10-29T00:00:00"/>
    <s v="ANGCAYA MARLON J."/>
    <s v="EEO/ CITY MARKET"/>
    <x v="1"/>
    <d v="2019-10-24T00:00:00"/>
    <d v="2019-10-26T00:00:00"/>
    <s v="SL"/>
    <m/>
    <s v="3 SL"/>
    <n v="3"/>
    <m/>
  </r>
  <r>
    <n v="1346"/>
    <x v="23"/>
    <d v="2019-10-24T00:00:00"/>
    <s v="PALADAN VICENTE  "/>
    <s v="CENRO"/>
    <x v="1"/>
    <d v="2019-10-23T00:00:00"/>
    <d v="2019-10-23T00:00:00"/>
    <s v="SL"/>
    <m/>
    <s v="1 SL"/>
    <n v="1"/>
    <m/>
  </r>
  <r>
    <n v="1347"/>
    <x v="23"/>
    <d v="2019-10-26T00:00:00"/>
    <s v="MARASIGAN DANIEL  "/>
    <s v="CENRO"/>
    <x v="1"/>
    <d v="2019-10-24T00:00:00"/>
    <d v="2019-10-24T00:00:00"/>
    <s v="SL"/>
    <m/>
    <s v="1 SL"/>
    <n v="1"/>
    <m/>
  </r>
  <r>
    <n v="1348"/>
    <x v="23"/>
    <d v="2019-10-08T00:00:00"/>
    <s v="MARASIGAN DANIEL  "/>
    <s v="CENRO"/>
    <x v="1"/>
    <d v="2019-10-07T00:00:00"/>
    <d v="2019-10-07T00:00:00"/>
    <s v="SL"/>
    <m/>
    <s v="1 SL"/>
    <n v="1"/>
    <m/>
  </r>
  <r>
    <n v="1349"/>
    <x v="23"/>
    <d v="2019-10-25T00:00:00"/>
    <s v="RODRIGUEZ GREGORIO  "/>
    <s v="CENRO"/>
    <x v="1"/>
    <d v="2019-10-24T00:00:00"/>
    <d v="2019-10-24T00:00:00"/>
    <s v="SL"/>
    <m/>
    <s v="1 SL"/>
    <n v="1"/>
    <m/>
  </r>
  <r>
    <n v="1350"/>
    <x v="23"/>
    <d v="2019-09-19T00:00:00"/>
    <s v="MERCADO NAZARIO  "/>
    <s v="CENRO"/>
    <x v="1"/>
    <d v="2019-09-16T00:00:00"/>
    <d v="2019-09-18T00:00:00"/>
    <s v="SL"/>
    <m/>
    <s v="3 SL"/>
    <n v="3"/>
    <m/>
  </r>
  <r>
    <n v="1351"/>
    <x v="23"/>
    <d v="2019-09-30T00:00:00"/>
    <s v="RODRIGUEZ IGNACIO  "/>
    <s v="CENRO"/>
    <x v="1"/>
    <d v="2019-09-24T00:00:00"/>
    <d v="2019-09-25T00:00:00"/>
    <s v="SL"/>
    <m/>
    <s v="2 SL"/>
    <n v="2"/>
    <m/>
  </r>
  <r>
    <n v="1351"/>
    <x v="23"/>
    <d v="2019-09-30T00:00:00"/>
    <s v="RODRIGUEZ IGNACIO  "/>
    <s v="CENRO"/>
    <x v="1"/>
    <d v="2019-09-27T00:00:00"/>
    <d v="2019-09-27T00:00:00"/>
    <s v="SL"/>
    <m/>
    <s v="1 SL"/>
    <n v="1"/>
    <m/>
  </r>
  <r>
    <n v="1352"/>
    <x v="23"/>
    <d v="2019-10-19T00:00:00"/>
    <s v="PAYAD ALEXANDER  "/>
    <s v="CENRO"/>
    <x v="1"/>
    <d v="2019-10-10T00:00:00"/>
    <d v="2019-10-10T00:00:00"/>
    <s v="SL"/>
    <m/>
    <s v="1 SL"/>
    <n v="1"/>
    <m/>
  </r>
  <r>
    <n v="1352"/>
    <x v="23"/>
    <d v="2019-10-19T00:00:00"/>
    <s v="PAYAD ALEXANDER  "/>
    <s v="CENRO"/>
    <x v="1"/>
    <d v="2019-10-12T00:00:00"/>
    <d v="2019-10-14T00:00:00"/>
    <s v="SL"/>
    <m/>
    <s v="3 SL"/>
    <n v="3"/>
    <m/>
  </r>
  <r>
    <n v="1352"/>
    <x v="23"/>
    <d v="2019-10-19T00:00:00"/>
    <s v="PAYAD ALEXANDER  "/>
    <s v="CENRO"/>
    <x v="1"/>
    <d v="2019-10-16T00:00:00"/>
    <d v="2019-10-17T00:00:00"/>
    <s v="SL"/>
    <m/>
    <s v="2 SL"/>
    <n v="2"/>
    <m/>
  </r>
  <r>
    <n v="1353"/>
    <x v="23"/>
    <d v="2019-10-14T00:00:00"/>
    <s v="MACAPUNO FELIX  "/>
    <s v="CENRO"/>
    <x v="1"/>
    <d v="2019-10-11T00:00:00"/>
    <d v="2019-10-11T00:00:00"/>
    <s v="SL"/>
    <m/>
    <s v="1 SL"/>
    <n v="1"/>
    <m/>
  </r>
  <r>
    <n v="1354"/>
    <x v="23"/>
    <d v="2019-10-28T00:00:00"/>
    <s v="BANICO PILAR B."/>
    <s v="CCT"/>
    <x v="1"/>
    <d v="2019-10-25T00:00:00"/>
    <d v="2019-10-25T00:00:00"/>
    <s v="SL"/>
    <m/>
    <s v="1 SL"/>
    <n v="1"/>
    <m/>
  </r>
  <r>
    <n v="1355"/>
    <x v="23"/>
    <d v="2019-10-17T00:00:00"/>
    <s v="FERMA MARIA VICTORIA D."/>
    <s v="CCT"/>
    <x v="1"/>
    <d v="2019-10-16T00:00:00"/>
    <d v="2019-10-16T00:00:00"/>
    <s v="SL"/>
    <m/>
    <s v="1 SL"/>
    <n v="1"/>
    <m/>
  </r>
  <r>
    <n v="1356"/>
    <x v="23"/>
    <d v="2019-10-07T00:00:00"/>
    <s v="PETIL GLENDA D."/>
    <s v="CCT"/>
    <x v="1"/>
    <d v="2019-12-04T00:00:00"/>
    <d v="2019-12-04T00:00:00"/>
    <s v="SL"/>
    <m/>
    <s v="1 SL"/>
    <n v="1"/>
    <m/>
  </r>
  <r>
    <n v="1357"/>
    <x v="23"/>
    <d v="2019-10-28T00:00:00"/>
    <s v="PEREY AIRENE O."/>
    <s v="CCT"/>
    <x v="1"/>
    <d v="2019-10-24T00:00:00"/>
    <d v="2019-10-24T00:00:00"/>
    <s v="SL"/>
    <m/>
    <s v="1 SL"/>
    <n v="1"/>
    <m/>
  </r>
  <r>
    <n v="1358"/>
    <x v="23"/>
    <d v="2019-10-18T00:00:00"/>
    <s v="PEREY AIRENE O."/>
    <s v="CCT"/>
    <x v="1"/>
    <d v="2019-10-17T00:00:00"/>
    <d v="2019-10-17T00:00:00"/>
    <s v="SL"/>
    <m/>
    <s v="1 SL"/>
    <n v="1"/>
    <m/>
  </r>
  <r>
    <n v="1359"/>
    <x v="23"/>
    <d v="2019-09-19T00:00:00"/>
    <s v="PEREY AIRENE O."/>
    <s v="CCT"/>
    <x v="1"/>
    <d v="2019-09-16T00:00:00"/>
    <d v="2019-09-16T00:00:00"/>
    <s v="SL"/>
    <m/>
    <s v="1 SL"/>
    <n v="1"/>
    <m/>
  </r>
  <r>
    <n v="1360"/>
    <x v="23"/>
    <d v="2019-09-12T00:00:00"/>
    <s v="PEREY AIRENE O."/>
    <s v="CCT"/>
    <x v="1"/>
    <d v="2019-09-11T00:00:00"/>
    <d v="2019-09-11T00:00:00"/>
    <s v="SL"/>
    <m/>
    <s v="1 SL"/>
    <n v="1"/>
    <m/>
  </r>
  <r>
    <n v="1361"/>
    <x v="23"/>
    <d v="2019-10-28T00:00:00"/>
    <s v="CASTILLO FLORDELIZA T."/>
    <s v="CCT"/>
    <x v="1"/>
    <d v="2019-10-24T00:00:00"/>
    <d v="2019-10-24T00:00:00"/>
    <s v="SL"/>
    <m/>
    <s v="1 SL"/>
    <n v="1"/>
    <m/>
  </r>
  <r>
    <n v="1362"/>
    <x v="23"/>
    <d v="2019-09-20T00:00:00"/>
    <s v="CASTILLO FLORDELIZA T."/>
    <s v="CCT"/>
    <x v="1"/>
    <d v="2019-09-12T00:00:00"/>
    <d v="2019-09-14T00:00:00"/>
    <s v="VL"/>
    <m/>
    <s v="2 VL"/>
    <n v="2"/>
    <m/>
  </r>
  <r>
    <n v="1362"/>
    <x v="23"/>
    <d v="2019-09-20T00:00:00"/>
    <s v="CASTILLO FLORDELIZA T."/>
    <s v="CCT"/>
    <x v="1"/>
    <d v="2019-09-16T00:00:00"/>
    <d v="2019-09-17T00:00:00"/>
    <s v="VL"/>
    <m/>
    <s v="2 VL"/>
    <n v="2"/>
    <m/>
  </r>
  <r>
    <n v="1362"/>
    <x v="23"/>
    <d v="2019-09-21T00:00:00"/>
    <s v="CASTILLO FLORDELIZA T."/>
    <s v="CCT"/>
    <x v="1"/>
    <d v="2019-09-16T00:00:00"/>
    <d v="2019-09-17T00:00:00"/>
    <s v="VL"/>
    <m/>
    <s v="2 VL"/>
    <n v="2"/>
    <m/>
  </r>
  <r>
    <n v="1363"/>
    <x v="23"/>
    <d v="2019-10-14T00:00:00"/>
    <s v="VELUZ DORMILUNA E."/>
    <s v="CCT"/>
    <x v="1"/>
    <d v="2019-10-11T00:00:00"/>
    <d v="2019-10-11T00:00:00"/>
    <s v="SL"/>
    <m/>
    <s v="1 SL"/>
    <n v="1"/>
    <m/>
  </r>
  <r>
    <n v="1364"/>
    <x v="23"/>
    <d v="2019-09-18T00:00:00"/>
    <s v="MENDOZA JUANITO N."/>
    <s v="PICNIC GROVE"/>
    <x v="1"/>
    <d v="2019-09-28T00:00:00"/>
    <d v="2019-09-28T00:00:00"/>
    <s v="VL"/>
    <m/>
    <s v="1 VL"/>
    <n v="1"/>
    <m/>
  </r>
  <r>
    <n v="1365"/>
    <x v="24"/>
    <d v="2019-09-24T00:00:00"/>
    <s v="MENDOZA JUANITO N."/>
    <s v="PICNIC GROVE"/>
    <x v="1"/>
    <d v="2019-09-21T00:00:00"/>
    <d v="2019-09-22T00:00:00"/>
    <s v="SL"/>
    <m/>
    <s v="2 SL"/>
    <n v="2"/>
    <m/>
  </r>
  <r>
    <n v="1366"/>
    <x v="24"/>
    <d v="2019-10-15T00:00:00"/>
    <s v="HERNANDEZ CORNELIO A."/>
    <s v="CCT"/>
    <x v="1"/>
    <d v="2019-10-23T00:00:00"/>
    <d v="2019-10-24T00:00:00"/>
    <s v="VL"/>
    <m/>
    <s v="2 VL"/>
    <n v="2"/>
    <m/>
  </r>
  <r>
    <n v="1367"/>
    <x v="24"/>
    <d v="2019-11-05T00:00:00"/>
    <s v="MACASPAC JOSE VICTOR P."/>
    <s v="MAHOGANY MARKET"/>
    <x v="1"/>
    <d v="2019-11-10T00:00:00"/>
    <d v="2019-11-11T00:00:00"/>
    <s v="OTHER"/>
    <s v="FORCE LEAVE"/>
    <s v="1 OTHER"/>
    <n v="1"/>
    <m/>
  </r>
  <r>
    <n v="1368"/>
    <x v="24"/>
    <d v="2019-11-05T00:00:00"/>
    <s v="MACASPAC JOSE VICTOR P."/>
    <s v="MAHOGANY MARKET"/>
    <x v="1"/>
    <d v="2019-11-04T00:00:00"/>
    <d v="2019-11-04T00:00:00"/>
    <s v="OTHER"/>
    <s v="SPECIAL PRIVILEGE"/>
    <s v="1 OTHER"/>
    <n v="1"/>
    <m/>
  </r>
  <r>
    <n v="1369"/>
    <x v="24"/>
    <d v="2019-09-24T00:00:00"/>
    <s v="ESTRANGCO MERCY U."/>
    <s v="MAHOGANY MARKET"/>
    <x v="1"/>
    <d v="2019-09-27T00:00:00"/>
    <d v="2019-09-27T00:00:00"/>
    <s v="OTHER"/>
    <s v="BIRTHDAY LEAVE"/>
    <s v="1 OTHER"/>
    <n v="1"/>
    <m/>
  </r>
  <r>
    <n v="1370"/>
    <x v="24"/>
    <d v="2019-09-19T00:00:00"/>
    <s v="HERNANDEZ MARIO A."/>
    <s v="MAHOGANY MARKET"/>
    <x v="1"/>
    <d v="2019-09-16T00:00:00"/>
    <d v="2019-09-16T00:00:00"/>
    <s v="SL"/>
    <m/>
    <s v="1 SL"/>
    <n v="1"/>
    <m/>
  </r>
  <r>
    <n v="1371"/>
    <x v="24"/>
    <d v="2019-09-19T00:00:00"/>
    <s v="DIMARANAN REYNALDO R."/>
    <s v="EEO/ CITY MARKET"/>
    <x v="1"/>
    <d v="2019-09-17T00:00:00"/>
    <d v="2019-09-18T00:00:00"/>
    <s v="SL"/>
    <m/>
    <s v="2 SL"/>
    <n v="2"/>
    <m/>
  </r>
  <r>
    <n v="1372"/>
    <x v="24"/>
    <d v="2019-10-10T00:00:00"/>
    <s v="ANGCAYA FRANCIS A."/>
    <s v="MAHOGANY MARKET"/>
    <x v="1"/>
    <d v="2019-10-23T00:00:00"/>
    <d v="2019-10-25T00:00:00"/>
    <s v="OTHER"/>
    <s v="FORCE LEAVE"/>
    <s v="3 OTHER"/>
    <n v="3"/>
    <m/>
  </r>
  <r>
    <n v="1373"/>
    <x v="24"/>
    <d v="2019-10-29T00:00:00"/>
    <s v="GABEJA MHAR G."/>
    <s v="MAHOGANY MARKET"/>
    <x v="1"/>
    <d v="2019-10-26T00:00:00"/>
    <d v="2019-10-28T00:00:00"/>
    <s v="SL"/>
    <m/>
    <s v="3 SL"/>
    <n v="3"/>
    <m/>
  </r>
  <r>
    <n v="1374"/>
    <x v="24"/>
    <d v="2019-10-07T00:00:00"/>
    <s v="GABEJA MHAR G."/>
    <s v="MAHOGANY MARKET"/>
    <x v="1"/>
    <d v="2019-09-29T00:00:00"/>
    <d v="2019-09-30T00:00:00"/>
    <s v="SL"/>
    <m/>
    <s v="2 SL"/>
    <n v="2"/>
    <m/>
  </r>
  <r>
    <n v="1375"/>
    <x v="24"/>
    <d v="2019-11-11T00:00:00"/>
    <s v="MAESTRECAMPO LORENA A."/>
    <s v="HRMO"/>
    <x v="1"/>
    <d v="2019-11-26T00:00:00"/>
    <d v="2019-11-26T00:00:00"/>
    <s v="VL"/>
    <m/>
    <s v="1 VL"/>
    <n v="1"/>
    <m/>
  </r>
  <r>
    <n v="1375"/>
    <x v="24"/>
    <d v="2019-11-11T00:00:00"/>
    <s v="MAESTRECAMPO LORENA A."/>
    <s v="HRMO"/>
    <x v="1"/>
    <d v="2019-12-02T00:00:00"/>
    <d v="2019-12-02T00:00:00"/>
    <s v="VL"/>
    <m/>
    <s v="1 VL"/>
    <n v="1"/>
    <m/>
  </r>
  <r>
    <n v="1375"/>
    <x v="24"/>
    <d v="2019-11-11T00:00:00"/>
    <s v="MAESTRECAMPO LORENA A."/>
    <s v="HRMO"/>
    <x v="1"/>
    <d v="2019-12-09T00:00:00"/>
    <d v="2019-12-09T00:00:00"/>
    <s v="VL"/>
    <m/>
    <s v="1 VL"/>
    <n v="1"/>
    <m/>
  </r>
  <r>
    <n v="1376"/>
    <x v="24"/>
    <d v="2019-11-21T00:00:00"/>
    <s v="GUTIERREZ LYDIA C."/>
    <s v="HRMO"/>
    <x v="1"/>
    <d v="2019-11-04T00:00:00"/>
    <d v="2019-11-04T00:00:00"/>
    <s v="OTHER"/>
    <m/>
    <s v="1 OTHER"/>
    <n v="1"/>
    <m/>
  </r>
  <r>
    <n v="1376"/>
    <x v="24"/>
    <d v="2019-11-21T00:00:00"/>
    <s v="GUTIERREZ LYDIA C."/>
    <s v="HRMO"/>
    <x v="1"/>
    <d v="2019-11-26T00:00:00"/>
    <d v="2019-11-26T00:00:00"/>
    <s v="OTHER"/>
    <m/>
    <s v="1 OTHER"/>
    <n v="1"/>
    <m/>
  </r>
  <r>
    <n v="1377"/>
    <x v="24"/>
    <d v="2019-10-03T00:00:00"/>
    <s v="BORJA NECY M."/>
    <s v="CBO"/>
    <x v="1"/>
    <d v="2019-10-02T00:00:00"/>
    <d v="2019-10-02T00:00:00"/>
    <s v="SL"/>
    <m/>
    <s v="1 SL"/>
    <n v="1"/>
    <m/>
  </r>
  <r>
    <n v="1378"/>
    <x v="24"/>
    <d v="2019-10-15T00:00:00"/>
    <s v="BORJA NECY M."/>
    <s v="CBO"/>
    <x v="1"/>
    <d v="2019-10-14T00:00:00"/>
    <d v="2019-10-14T00:00:00"/>
    <s v="SL"/>
    <m/>
    <s v="1 SL"/>
    <n v="1"/>
    <m/>
  </r>
  <r>
    <n v="1379"/>
    <x v="24"/>
    <d v="2019-10-11T00:00:00"/>
    <s v="BORJA NECY M."/>
    <s v="CBO"/>
    <x v="1"/>
    <d v="2019-10-23T00:00:00"/>
    <d v="2019-10-25T00:00:00"/>
    <s v="VL"/>
    <m/>
    <s v="3 VL"/>
    <n v="3"/>
    <m/>
  </r>
  <r>
    <n v="1380"/>
    <x v="24"/>
    <d v="2019-09-27T00:00:00"/>
    <s v="TAÑEDO MARIA EVELYN C."/>
    <s v="CBO"/>
    <x v="1"/>
    <d v="2019-10-04T00:00:00"/>
    <d v="2019-10-04T00:00:00"/>
    <s v="VL"/>
    <m/>
    <s v="1 VL"/>
    <n v="1"/>
    <m/>
  </r>
  <r>
    <n v="1381"/>
    <x v="24"/>
    <d v="2019-10-15T00:00:00"/>
    <s v="TAÑEDO MARIA EVELYN C."/>
    <s v="CBO"/>
    <x v="1"/>
    <d v="2019-10-14T00:00:00"/>
    <d v="2019-10-14T00:00:00"/>
    <s v="SL"/>
    <m/>
    <s v="1 SL"/>
    <n v="1"/>
    <m/>
  </r>
  <r>
    <n v="1382"/>
    <x v="24"/>
    <d v="2019-09-24T00:00:00"/>
    <s v="MONTENEGRO MARISSA P."/>
    <s v="CBO"/>
    <x v="1"/>
    <d v="2019-09-23T00:00:00"/>
    <d v="2019-09-23T00:00:00"/>
    <s v="SL"/>
    <m/>
    <s v="1 SL"/>
    <n v="1"/>
    <m/>
  </r>
  <r>
    <n v="1383"/>
    <x v="24"/>
    <d v="2019-10-02T00:00:00"/>
    <s v="MONTENEGRO MARISSA P."/>
    <s v="CBO"/>
    <x v="1"/>
    <d v="2019-10-01T00:00:00"/>
    <d v="2019-10-01T00:00:00"/>
    <s v="SL"/>
    <m/>
    <s v="1 SL"/>
    <n v="1"/>
    <m/>
  </r>
  <r>
    <n v="1384"/>
    <x v="24"/>
    <d v="2019-10-14T00:00:00"/>
    <s v="MONTENEGRO MARISSA P."/>
    <s v="CBO"/>
    <x v="1"/>
    <d v="2019-10-23T00:00:00"/>
    <d v="2019-10-24T00:00:00"/>
    <s v="VL"/>
    <m/>
    <s v="2 VL"/>
    <n v="2"/>
    <m/>
  </r>
  <r>
    <n v="1385"/>
    <x v="24"/>
    <d v="2019-11-05T00:00:00"/>
    <s v="TAÑEDO MARIA EVELYN C."/>
    <s v="CBO"/>
    <x v="1"/>
    <d v="2019-11-04T00:00:00"/>
    <d v="2019-11-04T00:00:00"/>
    <s v="SL"/>
    <m/>
    <s v="1 SL"/>
    <n v="1"/>
    <m/>
  </r>
  <r>
    <n v="1386"/>
    <x v="24"/>
    <d v="2019-11-06T00:00:00"/>
    <s v="DELFINO NINA C."/>
    <s v="ONT"/>
    <x v="1"/>
    <d v="2019-10-01T00:00:00"/>
    <d v="2019-10-01T00:00:00"/>
    <s v="VL"/>
    <m/>
    <s v="1 VL"/>
    <n v="1"/>
    <m/>
  </r>
  <r>
    <n v="1387"/>
    <x v="24"/>
    <d v="2019-11-06T00:00:00"/>
    <s v="DELFINO NINA C."/>
    <s v="ONT"/>
    <x v="1"/>
    <d v="2019-10-18T00:00:00"/>
    <d v="2019-10-18T00:00:00"/>
    <s v="SL"/>
    <m/>
    <s v="1 SL"/>
    <n v="1"/>
    <m/>
  </r>
  <r>
    <n v="1387"/>
    <x v="24"/>
    <d v="2019-11-07T00:00:00"/>
    <s v="DELFINO NINA C."/>
    <s v="ONT"/>
    <x v="1"/>
    <d v="2019-10-27T00:00:00"/>
    <d v="2019-10-27T00:00:00"/>
    <s v="SL"/>
    <m/>
    <s v="1 SL"/>
    <n v="1"/>
    <m/>
  </r>
  <r>
    <n v="1388"/>
    <x v="24"/>
    <d v="2019-11-05T00:00:00"/>
    <s v="LIMBOC FLORDELIZA J."/>
    <s v="LCR"/>
    <x v="1"/>
    <d v="2019-11-04T00:00:00"/>
    <d v="2019-11-04T00:00:00"/>
    <s v="SL"/>
    <m/>
    <s v="1 SL"/>
    <n v="1"/>
    <m/>
  </r>
  <r>
    <n v="1389"/>
    <x v="24"/>
    <d v="2019-11-06T00:00:00"/>
    <s v="SALONGA LUCY M."/>
    <s v="EEO/ CITY MARKET"/>
    <x v="1"/>
    <d v="2019-11-05T00:00:00"/>
    <d v="2019-11-05T00:00:00"/>
    <s v="SL"/>
    <m/>
    <s v="1 SL"/>
    <n v="1"/>
    <m/>
  </r>
  <r>
    <n v="1390"/>
    <x v="24"/>
    <d v="2019-11-06T00:00:00"/>
    <s v="AMBAT MARILOU M."/>
    <s v="EEO/ CITY MARKET"/>
    <x v="1"/>
    <d v="2019-11-13T00:00:00"/>
    <d v="2019-11-16T00:00:00"/>
    <s v="VL"/>
    <m/>
    <s v="4 VL"/>
    <n v="4"/>
    <m/>
  </r>
  <r>
    <n v="1391"/>
    <x v="24"/>
    <d v="2019-11-04T00:00:00"/>
    <s v="OLIVAR MARINA B."/>
    <s v="COOPERATIVE OFFICE"/>
    <x v="1"/>
    <d v="2019-11-03T00:00:00"/>
    <d v="2019-11-03T00:00:00"/>
    <s v="SL"/>
    <m/>
    <s v="1 SL"/>
    <n v="1"/>
    <m/>
  </r>
  <r>
    <n v="1392"/>
    <x v="24"/>
    <d v="2019-11-19T00:00:00"/>
    <s v="COTONER NELIA C."/>
    <s v="COOPERATIVE OFFICE"/>
    <x v="1"/>
    <d v="2019-11-28T00:00:00"/>
    <d v="2019-11-29T00:00:00"/>
    <s v="VL"/>
    <m/>
    <s v="2 VL"/>
    <n v="2"/>
    <m/>
  </r>
  <r>
    <n v="1393"/>
    <x v="24"/>
    <d v="2019-09-27T00:00:00"/>
    <s v="HERNANDO MERIC B."/>
    <s v="CBO"/>
    <x v="1"/>
    <d v="2019-09-23T00:00:00"/>
    <d v="2019-09-23T00:00:00"/>
    <s v="SL"/>
    <m/>
    <s v="1 SL"/>
    <n v="1"/>
    <m/>
  </r>
  <r>
    <n v="1393"/>
    <x v="24"/>
    <d v="2019-09-27T00:00:00"/>
    <s v="HERNANDO MERIC B."/>
    <s v="CBO"/>
    <x v="1"/>
    <d v="2019-09-25T00:00:00"/>
    <d v="2019-09-26T00:00:00"/>
    <s v="SL"/>
    <m/>
    <s v="2 SL"/>
    <n v="2"/>
    <m/>
  </r>
  <r>
    <n v="1394"/>
    <x v="24"/>
    <d v="2019-09-24T00:00:00"/>
    <s v="HERNANDO MERIC B."/>
    <s v="CBO"/>
    <x v="1"/>
    <d v="2019-09-30T00:00:00"/>
    <d v="2019-10-01T00:00:00"/>
    <s v="VL"/>
    <m/>
    <s v="2 VL"/>
    <n v="2"/>
    <m/>
  </r>
  <r>
    <n v="1395"/>
    <x v="24"/>
    <d v="2019-11-22T00:00:00"/>
    <s v="ESPIRITU RONALD M."/>
    <s v="CTO"/>
    <x v="1"/>
    <d v="2019-11-21T00:00:00"/>
    <d v="2019-11-21T00:00:00"/>
    <s v="SL"/>
    <m/>
    <s v="1 SL"/>
    <n v="1"/>
    <m/>
  </r>
  <r>
    <n v="1396"/>
    <x v="24"/>
    <d v="2019-10-30T00:00:00"/>
    <s v="PARRA VICTORIA S."/>
    <s v="EEO/ CITY MARKET"/>
    <x v="1"/>
    <d v="2019-12-23T00:00:00"/>
    <d v="2019-12-23T00:00:00"/>
    <s v="OTHER"/>
    <s v="FORCE LEAVE"/>
    <s v="1 OTHER"/>
    <n v="1"/>
    <m/>
  </r>
  <r>
    <n v="1396"/>
    <x v="24"/>
    <d v="2019-10-30T00:00:00"/>
    <s v="PARRA VICTORIA S."/>
    <s v="EEO/ CITY MARKET"/>
    <x v="1"/>
    <d v="2019-12-26T00:00:00"/>
    <d v="2019-12-26T00:00:00"/>
    <s v="OTHER"/>
    <m/>
    <s v="1 OTHER"/>
    <n v="1"/>
    <m/>
  </r>
  <r>
    <n v="1396"/>
    <x v="24"/>
    <d v="2019-10-30T00:00:00"/>
    <s v="PARRA VICTORIA S."/>
    <s v="EEO/ CITY MARKET"/>
    <x v="1"/>
    <d v="2019-12-28T00:00:00"/>
    <d v="2019-12-28T00:00:00"/>
    <s v="OTHER"/>
    <m/>
    <s v="1 OTHER"/>
    <n v="1"/>
    <m/>
  </r>
  <r>
    <n v="1397"/>
    <x v="24"/>
    <d v="2019-11-20T00:00:00"/>
    <s v="PARRA VICTORIA S."/>
    <s v="EEO/ CITY MARKET"/>
    <x v="1"/>
    <d v="2019-11-11T00:00:00"/>
    <d v="2019-11-14T00:00:00"/>
    <s v="VL"/>
    <m/>
    <s v="4 VL"/>
    <n v="4"/>
    <m/>
  </r>
  <r>
    <n v="1397"/>
    <x v="24"/>
    <d v="2019-11-20T00:00:00"/>
    <s v="PARRA VICTORIA S."/>
    <s v="EEO/ CITY MARKET"/>
    <x v="1"/>
    <d v="2019-11-16T00:00:00"/>
    <d v="2019-11-16T00:00:00"/>
    <s v="VL"/>
    <m/>
    <s v="1 VL"/>
    <n v="1"/>
    <m/>
  </r>
  <r>
    <n v="1397"/>
    <x v="24"/>
    <d v="2019-11-20T00:00:00"/>
    <s v="PARRA VICTORIA S."/>
    <s v="EEO/ CITY MARKET"/>
    <x v="1"/>
    <d v="2019-11-18T00:00:00"/>
    <d v="2019-11-19T00:00:00"/>
    <s v="VL"/>
    <m/>
    <s v="2 VL"/>
    <n v="2"/>
    <m/>
  </r>
  <r>
    <n v="1398"/>
    <x v="24"/>
    <d v="2019-10-30T00:00:00"/>
    <s v="PARRA VICTORIA S."/>
    <s v="EEO/ CITY MARKET"/>
    <x v="1"/>
    <d v="2019-12-04T00:00:00"/>
    <d v="2019-12-04T00:00:00"/>
    <s v="OTHER"/>
    <s v="ANNIVERSARY"/>
    <s v="1 OTHER"/>
    <n v="1"/>
    <m/>
  </r>
  <r>
    <n v="1399"/>
    <x v="24"/>
    <d v="2019-11-07T00:00:00"/>
    <s v="HERNANDEZ CORNELIO A."/>
    <s v="CCT"/>
    <x v="1"/>
    <d v="2019-11-06T00:00:00"/>
    <d v="2019-11-06T00:00:00"/>
    <s v="SL"/>
    <m/>
    <s v="1 SL"/>
    <n v="1"/>
    <m/>
  </r>
  <r>
    <n v="1400"/>
    <x v="24"/>
    <d v="2019-11-05T00:00:00"/>
    <s v="FERMA MARIA VICTORIA D."/>
    <s v="CCT"/>
    <x v="1"/>
    <d v="2019-11-12T00:00:00"/>
    <d v="2019-11-12T00:00:00"/>
    <s v="VL"/>
    <m/>
    <s v="1 VL"/>
    <n v="1"/>
    <m/>
  </r>
  <r>
    <n v="1401"/>
    <x v="24"/>
    <d v="2019-11-07T00:00:00"/>
    <s v="FERMA MARIA VICTORIA D."/>
    <s v="CCT"/>
    <x v="1"/>
    <d v="2019-11-06T00:00:00"/>
    <d v="2019-11-06T00:00:00"/>
    <s v="SL"/>
    <m/>
    <s v="1 SL"/>
    <n v="1"/>
    <m/>
  </r>
  <r>
    <n v="1402"/>
    <x v="24"/>
    <d v="2019-11-07T00:00:00"/>
    <s v="PEREY AIRENE O."/>
    <s v="CCT"/>
    <x v="1"/>
    <d v="2019-11-04T00:00:00"/>
    <d v="2019-11-05T00:00:00"/>
    <s v="SL"/>
    <m/>
    <s v="2 SL"/>
    <n v="2"/>
    <m/>
  </r>
  <r>
    <n v="1403"/>
    <x v="24"/>
    <d v="2019-11-07T00:00:00"/>
    <s v="CHACON ELISA G."/>
    <s v="CCT"/>
    <x v="1"/>
    <d v="2019-11-15T00:00:00"/>
    <d v="2019-11-15T00:00:00"/>
    <s v="OTHER"/>
    <s v="BIRTHDAY LEAVE"/>
    <s v="1 OTHER"/>
    <n v="1"/>
    <m/>
  </r>
  <r>
    <n v="1404"/>
    <x v="24"/>
    <d v="2019-11-08T00:00:00"/>
    <s v="LEPARDO ROWENA R."/>
    <s v="CCT"/>
    <x v="1"/>
    <d v="2019-11-15T00:00:00"/>
    <d v="2019-11-15T00:00:00"/>
    <s v="OTHER"/>
    <s v="SOLO PARENT"/>
    <s v="1 OTHER"/>
    <n v="1"/>
    <m/>
  </r>
  <r>
    <n v="1405"/>
    <x v="24"/>
    <d v="2019-11-13T00:00:00"/>
    <s v="OLEGARIO NENITA A."/>
    <s v="LIBRARY"/>
    <x v="1"/>
    <d v="2019-11-13T00:00:00"/>
    <d v="2019-11-14T00:00:00"/>
    <s v="SL"/>
    <m/>
    <s v="2 SL"/>
    <n v="2"/>
    <m/>
  </r>
  <r>
    <n v="1406"/>
    <x v="24"/>
    <d v="2019-11-13T00:00:00"/>
    <s v="PETIL GLENDA D."/>
    <s v="CCT"/>
    <x v="1"/>
    <d v="2019-11-12T00:00:00"/>
    <d v="2019-11-12T00:00:00"/>
    <s v="SL"/>
    <m/>
    <s v="1 SL"/>
    <n v="1"/>
    <m/>
  </r>
  <r>
    <n v="1407"/>
    <x v="24"/>
    <d v="2019-10-07T00:00:00"/>
    <s v="GATPANDAN NENITA M."/>
    <s v="LIBRARY"/>
    <x v="1"/>
    <d v="2019-10-04T00:00:00"/>
    <d v="2019-10-04T00:00:00"/>
    <s v="SL"/>
    <m/>
    <s v="1 SL"/>
    <n v="1"/>
    <m/>
  </r>
  <r>
    <n v="1408"/>
    <x v="24"/>
    <d v="2019-11-12T00:00:00"/>
    <s v="GATPANDAN NENITA M."/>
    <s v="LIBRARY"/>
    <x v="1"/>
    <d v="2019-11-11T00:00:00"/>
    <d v="2019-11-11T00:00:00"/>
    <s v="SL"/>
    <m/>
    <s v="1 SL"/>
    <n v="1"/>
    <m/>
  </r>
  <r>
    <n v="1409"/>
    <x v="24"/>
    <d v="2019-11-15T00:00:00"/>
    <s v="VELUZ DORMILUNA E."/>
    <s v="CCT"/>
    <x v="1"/>
    <d v="2019-11-14T00:00:00"/>
    <d v="2019-11-14T00:00:00"/>
    <s v="SL"/>
    <m/>
    <s v="1 SL"/>
    <n v="1"/>
    <m/>
  </r>
  <r>
    <n v="1410"/>
    <x v="24"/>
    <d v="2019-11-06T00:00:00"/>
    <s v="VELUZ DORMILUNA E."/>
    <s v="CCT"/>
    <x v="1"/>
    <d v="2019-11-05T00:00:00"/>
    <d v="2019-11-05T00:00:00"/>
    <s v="SL"/>
    <m/>
    <s v="1 SL"/>
    <n v="1"/>
    <m/>
  </r>
  <r>
    <n v="1411"/>
    <x v="24"/>
    <d v="2019-11-22T00:00:00"/>
    <s v="GARCIA HAIZEL M."/>
    <s v="CCT"/>
    <x v="1"/>
    <d v="2019-11-21T00:00:00"/>
    <d v="2019-11-21T00:00:00"/>
    <s v="SL"/>
    <m/>
    <s v="1 SL"/>
    <n v="1"/>
    <m/>
  </r>
  <r>
    <n v="1412"/>
    <x v="24"/>
    <d v="2019-11-07T00:00:00"/>
    <s v="GARCIA HAIZEL M."/>
    <s v="CCT"/>
    <x v="1"/>
    <d v="2019-11-06T00:00:00"/>
    <d v="2019-11-06T00:00:00"/>
    <s v="SL"/>
    <m/>
    <s v="1 SL"/>
    <n v="1"/>
    <m/>
  </r>
  <r>
    <n v="1413"/>
    <x v="24"/>
    <d v="2019-07-01T00:00:00"/>
    <s v="PATERNO PAULINO P."/>
    <s v="EEO/ CITY MARKET"/>
    <x v="1"/>
    <d v="2019-07-01T00:00:00"/>
    <d v="2019-07-05T00:00:00"/>
    <s v="SL"/>
    <m/>
    <s v="5 SL"/>
    <n v="5"/>
    <m/>
  </r>
  <r>
    <n v="1413"/>
    <x v="24"/>
    <d v="2019-07-01T00:00:00"/>
    <s v="PATERNO PAULINO P."/>
    <s v="EEO/ CITY MARKET"/>
    <x v="1"/>
    <d v="2019-07-08T00:00:00"/>
    <d v="2019-07-12T00:00:00"/>
    <s v="SL"/>
    <m/>
    <s v="5 SL"/>
    <n v="5"/>
    <m/>
  </r>
  <r>
    <n v="1413"/>
    <x v="24"/>
    <d v="2019-07-01T00:00:00"/>
    <s v="PATERNO PAULINO P."/>
    <s v="EEO/ CITY MARKET"/>
    <x v="1"/>
    <d v="2019-07-15T00:00:00"/>
    <d v="2019-07-19T00:00:00"/>
    <s v="SL"/>
    <m/>
    <s v="5 SL"/>
    <n v="5"/>
    <m/>
  </r>
  <r>
    <n v="1413"/>
    <x v="24"/>
    <d v="2019-07-01T00:00:00"/>
    <s v="PATERNO PAULINO P."/>
    <s v="EEO/ CITY MARKET"/>
    <x v="1"/>
    <d v="2019-07-22T00:00:00"/>
    <d v="2019-07-25T00:00:00"/>
    <s v="SL"/>
    <m/>
    <s v="4 SL"/>
    <n v="4"/>
    <m/>
  </r>
  <r>
    <n v="1414"/>
    <x v="24"/>
    <d v="2019-11-19T00:00:00"/>
    <s v="DIMAPILIS DENNIS C."/>
    <s v="TOPS (ADMIN CSU)"/>
    <x v="1"/>
    <d v="2019-11-28T00:00:00"/>
    <d v="2019-11-29T00:00:00"/>
    <s v="VL"/>
    <m/>
    <s v="2 VL"/>
    <n v="2"/>
    <m/>
  </r>
  <r>
    <n v="1414"/>
    <x v="24"/>
    <d v="2019-11-19T00:00:00"/>
    <s v="DIMAPILIS DENNIS C."/>
    <s v="TOPS (ADMIN CSU)"/>
    <x v="1"/>
    <d v="2019-12-23T00:00:00"/>
    <d v="2019-12-23T00:00:00"/>
    <s v="VL"/>
    <m/>
    <s v="1 VL"/>
    <n v="1"/>
    <m/>
  </r>
  <r>
    <n v="1414"/>
    <x v="24"/>
    <d v="2019-11-19T00:00:00"/>
    <s v="DIMAPILIS DENNIS C."/>
    <s v="TOPS (ADMIN CSU)"/>
    <x v="1"/>
    <d v="2019-12-26T00:00:00"/>
    <d v="2019-12-27T00:00:00"/>
    <s v="VL"/>
    <m/>
    <s v="2 VL"/>
    <n v="2"/>
    <m/>
  </r>
  <r>
    <n v="1415"/>
    <x v="24"/>
    <d v="2019-11-27T00:00:00"/>
    <s v="SUÑIGA CARLOS J."/>
    <s v="CPDO"/>
    <x v="1"/>
    <d v="2019-12-02T00:00:00"/>
    <d v="2019-12-04T00:00:00"/>
    <s v="VL"/>
    <m/>
    <s v="3 VL"/>
    <n v="3"/>
    <m/>
  </r>
  <r>
    <n v="1416"/>
    <x v="24"/>
    <d v="2019-11-14T00:00:00"/>
    <s v="BUNGCASAN REGINALDO JR. B."/>
    <s v="CPDO"/>
    <x v="1"/>
    <d v="2019-11-12T00:00:00"/>
    <d v="2019-11-13T00:00:00"/>
    <s v="SL"/>
    <m/>
    <s v="2 SL"/>
    <n v="2"/>
    <m/>
  </r>
  <r>
    <n v="1417"/>
    <x v="24"/>
    <d v="2019-11-25T00:00:00"/>
    <s v="LAGUARDIA JOSELITO R."/>
    <s v="AGRICULTURE OFFICE"/>
    <x v="1"/>
    <d v="2019-12-17T00:00:00"/>
    <d v="2019-12-19T00:00:00"/>
    <s v="OTHER"/>
    <m/>
    <s v="3 OTHER"/>
    <n v="3"/>
    <m/>
  </r>
  <r>
    <n v="1417"/>
    <x v="24"/>
    <d v="2019-11-25T00:00:00"/>
    <s v="LAGUARDIA JOSELITO R."/>
    <s v="AGRICULTURE OFFICE"/>
    <x v="1"/>
    <d v="2019-12-26T00:00:00"/>
    <d v="2019-12-27T00:00:00"/>
    <s v="OTHER"/>
    <m/>
    <s v="2 OTHER"/>
    <n v="2"/>
    <m/>
  </r>
  <r>
    <n v="1418"/>
    <x v="24"/>
    <d v="2019-11-13T00:00:00"/>
    <s v="MALUBAY MELINDA D."/>
    <s v="THRDC"/>
    <x v="1"/>
    <d v="2019-11-14T00:00:00"/>
    <d v="2019-11-14T00:00:00"/>
    <s v="OTHER"/>
    <s v="DOMESTIC EMERGENCY"/>
    <s v="1 OTHER"/>
    <n v="1"/>
    <m/>
  </r>
  <r>
    <n v="1419"/>
    <x v="24"/>
    <d v="2019-11-25T00:00:00"/>
    <s v="MALUBAY MELINDA D."/>
    <s v="THRDC"/>
    <x v="1"/>
    <d v="2019-11-22T00:00:00"/>
    <d v="2019-11-22T00:00:00"/>
    <s v="SL"/>
    <m/>
    <s v="1 SL"/>
    <n v="1"/>
    <m/>
  </r>
  <r>
    <n v="1420"/>
    <x v="24"/>
    <d v="2019-11-06T00:00:00"/>
    <s v="ALCANTARA RIZALINA B."/>
    <s v="INTEGRATED CENTRAL TERMINAL"/>
    <x v="1"/>
    <d v="2019-11-04T00:00:00"/>
    <d v="2019-11-05T00:00:00"/>
    <s v="SL"/>
    <m/>
    <s v="2 SL"/>
    <n v="2"/>
    <m/>
  </r>
  <r>
    <n v="1421"/>
    <x v="24"/>
    <d v="2019-10-30T00:00:00"/>
    <s v="ALCANTARA RIZALINA B."/>
    <s v="INTEGRATED CENTRAL TERMINAL"/>
    <x v="1"/>
    <d v="2019-10-21T00:00:00"/>
    <d v="2019-10-21T00:00:00"/>
    <s v="SL"/>
    <m/>
    <s v="1 SL"/>
    <n v="1"/>
    <m/>
  </r>
  <r>
    <n v="1421"/>
    <x v="24"/>
    <d v="2019-10-30T00:00:00"/>
    <s v="ALCANTARA RIZALINA B."/>
    <s v="INTEGRATED CENTRAL TERMINAL"/>
    <x v="1"/>
    <d v="2019-10-24T00:00:00"/>
    <d v="2019-10-24T00:00:00"/>
    <s v="SL"/>
    <m/>
    <s v="1 SL"/>
    <n v="1"/>
    <m/>
  </r>
  <r>
    <n v="1422"/>
    <x v="24"/>
    <d v="2019-11-19T00:00:00"/>
    <s v="AUDITOR AILEEN D."/>
    <s v="PIO"/>
    <x v="1"/>
    <d v="2019-11-18T00:00:00"/>
    <d v="2019-11-18T00:00:00"/>
    <s v="SL"/>
    <m/>
    <s v="1 SL"/>
    <n v="1"/>
    <m/>
  </r>
  <r>
    <n v="1423"/>
    <x v="24"/>
    <d v="2019-11-19T00:00:00"/>
    <s v="PAITON MARY ANN M."/>
    <s v="CHARACTER OFFICE"/>
    <x v="1"/>
    <d v="2019-12-16T00:00:00"/>
    <d v="2019-12-20T00:00:00"/>
    <s v="VL"/>
    <m/>
    <s v="5 VL"/>
    <n v="5"/>
    <m/>
  </r>
  <r>
    <n v="1424"/>
    <x v="24"/>
    <d v="2019-11-04T00:00:00"/>
    <s v="PAITON MARY ANN M."/>
    <s v="CHARACTER OFFICE"/>
    <x v="1"/>
    <d v="2019-11-13T00:00:00"/>
    <d v="2019-11-13T00:00:00"/>
    <s v="OTHER"/>
    <m/>
    <s v="1 OTHER"/>
    <n v="1"/>
    <m/>
  </r>
  <r>
    <n v="1425"/>
    <x v="24"/>
    <d v="2019-11-05T00:00:00"/>
    <s v="MENDOZA ARRIES N."/>
    <s v="COMELEC"/>
    <x v="1"/>
    <d v="2019-12-19T00:00:00"/>
    <d v="2019-12-20T00:00:00"/>
    <s v="OTHER"/>
    <m/>
    <s v="2 OTHER"/>
    <n v="2"/>
    <m/>
  </r>
  <r>
    <n v="1425"/>
    <x v="24"/>
    <d v="2019-11-05T00:00:00"/>
    <s v="MENDOZA ARRIES N."/>
    <s v="COMELEC"/>
    <x v="1"/>
    <d v="2019-12-23T00:00:00"/>
    <d v="2019-12-23T00:00:00"/>
    <s v="OTHER"/>
    <m/>
    <s v="1 OTHER"/>
    <n v="1"/>
    <m/>
  </r>
  <r>
    <n v="1425"/>
    <x v="24"/>
    <d v="2019-11-05T00:00:00"/>
    <s v="MENDOZA ARRIES N."/>
    <s v="COMELEC"/>
    <x v="1"/>
    <d v="2019-12-26T00:00:00"/>
    <d v="2019-12-27T00:00:00"/>
    <s v="OTHER"/>
    <m/>
    <s v="2 OTHER"/>
    <n v="2"/>
    <m/>
  </r>
  <r>
    <n v="1426"/>
    <x v="24"/>
    <d v="2019-11-19T00:00:00"/>
    <s v="DE VILLA OFELIA G."/>
    <s v="COMELEC"/>
    <x v="1"/>
    <d v="2019-11-15T00:00:00"/>
    <d v="2019-11-16T00:00:00"/>
    <s v="SL"/>
    <m/>
    <s v="1 SL"/>
    <n v="1"/>
    <m/>
  </r>
  <r>
    <n v="1427"/>
    <x v="24"/>
    <d v="2019-11-20T00:00:00"/>
    <s v="DE VILLA OFELIA G."/>
    <s v="COMELEC"/>
    <x v="1"/>
    <d v="2019-11-12T00:00:00"/>
    <d v="2019-11-14T00:00:00"/>
    <s v="SL"/>
    <m/>
    <s v="3 SL"/>
    <n v="3"/>
    <m/>
  </r>
  <r>
    <n v="1428"/>
    <x v="24"/>
    <d v="2019-11-26T00:00:00"/>
    <s v="HERNANDEZ ROBERTO M."/>
    <s v="FPTMNHS"/>
    <x v="1"/>
    <d v="2019-12-02T00:00:00"/>
    <d v="2019-12-04T00:00:00"/>
    <s v="OTHER"/>
    <s v="SPECIAL PRIVILEGE"/>
    <s v="3 OTHER"/>
    <n v="3"/>
    <m/>
  </r>
  <r>
    <n v="1429"/>
    <x v="24"/>
    <d v="2019-10-15T00:00:00"/>
    <s v="PEÑAFIEL MELISSA Q."/>
    <s v="CBO"/>
    <x v="1"/>
    <d v="2019-10-22T00:00:00"/>
    <d v="2019-10-22T00:00:00"/>
    <s v="OTHER"/>
    <s v="BIRTHDAY LEAVE"/>
    <s v="1 OTHER"/>
    <n v="1"/>
    <m/>
  </r>
  <r>
    <n v="1430"/>
    <x v="25"/>
    <d v="2019-11-27T00:00:00"/>
    <s v="LUCIANO ADELAIDA C."/>
    <s v="MO"/>
    <x v="1"/>
    <d v="2019-11-22T00:00:00"/>
    <d v="2019-11-22T00:00:00"/>
    <s v="SL"/>
    <m/>
    <s v="1 SL"/>
    <n v="1"/>
    <m/>
  </r>
  <r>
    <n v="1430"/>
    <x v="25"/>
    <d v="2019-11-27T00:00:00"/>
    <s v="LUCIANO ADELAIDA C."/>
    <s v="MO"/>
    <x v="1"/>
    <d v="2019-11-25T00:00:00"/>
    <d v="2019-11-26T00:00:00"/>
    <s v="SL"/>
    <m/>
    <s v="2 SL"/>
    <n v="2"/>
    <m/>
  </r>
  <r>
    <n v="1431"/>
    <x v="25"/>
    <d v="2019-11-22T00:00:00"/>
    <s v="CORTEZ MARCOS NOEL A."/>
    <s v="ASSESSORS OFFICE"/>
    <x v="1"/>
    <d v="2019-11-19T00:00:00"/>
    <d v="2019-11-21T00:00:00"/>
    <s v="SL"/>
    <m/>
    <s v="3 SL"/>
    <n v="3"/>
    <m/>
  </r>
  <r>
    <n v="1432"/>
    <x v="25"/>
    <d v="2019-11-22T00:00:00"/>
    <s v="CARAAN ANNABELLE F."/>
    <s v="ASSESSORS OFFICE"/>
    <x v="1"/>
    <d v="2019-11-19T00:00:00"/>
    <d v="2019-11-19T00:00:00"/>
    <s v="OTHER"/>
    <s v="DOMESTIC EMERGENCY"/>
    <s v="1 OTHER"/>
    <n v="1"/>
    <m/>
  </r>
  <r>
    <n v="1433"/>
    <x v="25"/>
    <d v="2019-11-22T00:00:00"/>
    <s v="ANGCAYA OFELIA G."/>
    <s v="ASSESSORS OFFICE"/>
    <x v="1"/>
    <d v="2019-11-20T00:00:00"/>
    <d v="2019-11-20T00:00:00"/>
    <s v="OTHER"/>
    <s v="DOMESTIC EMERGENCY"/>
    <s v="1 OTHER"/>
    <n v="1"/>
    <m/>
  </r>
  <r>
    <n v="1434"/>
    <x v="25"/>
    <d v="2019-12-02T00:00:00"/>
    <s v="HERNANDEZ ROBERTO M."/>
    <s v="FPTMNHS"/>
    <x v="1"/>
    <d v="2019-12-05T00:00:00"/>
    <d v="2019-12-06T00:00:00"/>
    <s v="OTHER"/>
    <s v="FORCE LEAVE"/>
    <s v="2 OTHER"/>
    <n v="2"/>
    <m/>
  </r>
  <r>
    <n v="1434"/>
    <x v="25"/>
    <d v="2019-12-03T00:00:00"/>
    <s v="HERNANDEZ ROBERTO M."/>
    <s v="FPTMNHS"/>
    <x v="1"/>
    <d v="2019-12-09T00:00:00"/>
    <d v="2019-12-11T00:00:00"/>
    <s v="OTHER"/>
    <m/>
    <s v="3 OTHER"/>
    <n v="3"/>
    <m/>
  </r>
  <r>
    <n v="1435"/>
    <x v="25"/>
    <d v="2019-11-22T00:00:00"/>
    <s v="ANGCAYA OFELIA G."/>
    <s v="ASSESSORS OFFICE"/>
    <x v="1"/>
    <d v="2019-11-21T00:00:00"/>
    <d v="2019-11-22T00:00:00"/>
    <s v="SL"/>
    <m/>
    <s v="2 SL"/>
    <n v="2"/>
    <m/>
  </r>
  <r>
    <n v="1436"/>
    <x v="25"/>
    <d v="2019-12-10T00:00:00"/>
    <s v="BAYOT RUMER M."/>
    <s v="ASSESSORS OFFICE"/>
    <x v="1"/>
    <d v="2019-12-09T00:00:00"/>
    <d v="2019-12-09T00:00:00"/>
    <s v="SL"/>
    <m/>
    <s v="1 SL"/>
    <n v="1"/>
    <m/>
  </r>
  <r>
    <n v="1437"/>
    <x v="25"/>
    <d v="2019-12-11T00:00:00"/>
    <s v="ANGCAYA OFELIA G."/>
    <s v="ASSESSORS OFFICE"/>
    <x v="1"/>
    <d v="2019-12-09T00:00:00"/>
    <d v="2019-12-09T00:00:00"/>
    <s v="SL"/>
    <m/>
    <s v="1 SL"/>
    <n v="1"/>
    <m/>
  </r>
  <r>
    <n v="1438"/>
    <x v="25"/>
    <d v="2019-12-02T00:00:00"/>
    <s v="BAYBAY MA. PAZ R."/>
    <s v="MO"/>
    <x v="1"/>
    <d v="2019-12-16T00:00:00"/>
    <d v="2019-12-20T00:00:00"/>
    <s v="OTHER"/>
    <s v="FORCE LEAVE"/>
    <s v="5 OTHER"/>
    <n v="5"/>
    <m/>
  </r>
  <r>
    <n v="1439"/>
    <x v="25"/>
    <d v="2019-12-02T00:00:00"/>
    <s v="BAYBAY MA. PAZ R."/>
    <s v="MO"/>
    <x v="1"/>
    <d v="2019-11-25T00:00:00"/>
    <d v="2019-11-27T00:00:00"/>
    <s v="SL"/>
    <m/>
    <s v="3 SL"/>
    <n v="3"/>
    <m/>
  </r>
  <r>
    <n v="1440"/>
    <x v="25"/>
    <d v="2019-12-02T00:00:00"/>
    <s v="ALCANTARA RIZALINA B."/>
    <s v="INTEGRATED CENTRAL TERMINAL"/>
    <x v="1"/>
    <d v="2019-12-13T00:00:00"/>
    <d v="2019-12-13T00:00:00"/>
    <s v="OTHER"/>
    <s v="FORCE LEAVE"/>
    <s v="1 OTHER"/>
    <n v="1"/>
    <m/>
  </r>
  <r>
    <n v="1440"/>
    <x v="25"/>
    <d v="2019-12-02T00:00:00"/>
    <s v="ALCANTARA RIZALINA B."/>
    <s v="INTEGRATED CENTRAL TERMINAL"/>
    <x v="1"/>
    <d v="2019-12-18T00:00:00"/>
    <d v="2019-12-18T00:00:00"/>
    <s v="OTHER"/>
    <s v="FORCE LEAVE"/>
    <s v="1 OTHER"/>
    <n v="1"/>
    <m/>
  </r>
  <r>
    <n v="1440"/>
    <x v="25"/>
    <d v="2019-12-02T00:00:00"/>
    <s v="ALCANTARA RIZALINA B."/>
    <s v="INTEGRATED CENTRAL TERMINAL"/>
    <x v="1"/>
    <d v="2019-12-23T00:00:00"/>
    <d v="2019-12-23T00:00:00"/>
    <s v="OTHER"/>
    <s v="FORCE LEAVE"/>
    <s v="1 OTHER"/>
    <n v="1"/>
    <m/>
  </r>
  <r>
    <n v="1440"/>
    <x v="25"/>
    <d v="2019-12-02T00:00:00"/>
    <s v="ALCANTARA RIZALINA B."/>
    <s v="INTEGRATED CENTRAL TERMINAL"/>
    <x v="1"/>
    <d v="2019-12-26T00:00:00"/>
    <d v="2019-12-27T00:00:00"/>
    <s v="OTHER"/>
    <s v="FORCE LEAVE"/>
    <s v="2 OTHER"/>
    <n v="2"/>
    <m/>
  </r>
  <r>
    <n v="1441"/>
    <x v="25"/>
    <d v="2019-11-26T00:00:00"/>
    <s v="DIMARANAN REYNALDO R."/>
    <s v="EEO/ CITY MARKET"/>
    <x v="1"/>
    <d v="2019-11-19T00:00:00"/>
    <d v="2019-11-19T00:00:00"/>
    <s v="SL"/>
    <m/>
    <s v="1 SL"/>
    <n v="1"/>
    <m/>
  </r>
  <r>
    <n v="1442"/>
    <x v="25"/>
    <d v="2019-11-26T00:00:00"/>
    <s v="UNTALAN DIVINA R."/>
    <s v="CTO"/>
    <x v="1"/>
    <d v="2019-11-25T00:00:00"/>
    <d v="2019-11-25T00:00:00"/>
    <s v="SL"/>
    <m/>
    <s v="1 SL"/>
    <n v="1"/>
    <m/>
  </r>
  <r>
    <n v="1443"/>
    <x v="25"/>
    <d v="2019-12-02T00:00:00"/>
    <s v="PINALES GLORIA P."/>
    <s v="CCT"/>
    <x v="1"/>
    <d v="2019-12-12T00:00:00"/>
    <d v="2019-12-12T00:00:00"/>
    <s v="VL"/>
    <m/>
    <s v="1 VL"/>
    <n v="1"/>
    <m/>
  </r>
  <r>
    <n v="1444"/>
    <x v="25"/>
    <d v="2019-10-29T00:00:00"/>
    <s v="CORTEZ MARCOS NOEL A."/>
    <s v="ASSESSORS OFFICE"/>
    <x v="1"/>
    <d v="2019-10-23T00:00:00"/>
    <d v="2019-10-25T00:00:00"/>
    <s v="SL"/>
    <m/>
    <s v="3 SL"/>
    <n v="3"/>
    <m/>
  </r>
  <r>
    <n v="1445"/>
    <x v="25"/>
    <d v="2019-12-02T00:00:00"/>
    <s v="DE VILLA OFELIA G."/>
    <s v="COMELEC"/>
    <x v="1"/>
    <d v="2019-11-28T00:00:00"/>
    <d v="2019-11-29T00:00:00"/>
    <s v="SL"/>
    <m/>
    <s v="2 SL"/>
    <n v="2"/>
    <m/>
  </r>
  <r>
    <n v="1446"/>
    <x v="25"/>
    <d v="2019-12-09T00:00:00"/>
    <s v="ALEGRE VIVENCIO A."/>
    <s v="AGRICULTURE OFFICE"/>
    <x v="1"/>
    <d v="2019-12-20T00:00:00"/>
    <d v="2019-12-20T00:00:00"/>
    <s v="OTHER"/>
    <m/>
    <s v="1 OTHER"/>
    <n v="1"/>
    <m/>
  </r>
  <r>
    <n v="1447"/>
    <x v="25"/>
    <d v="2019-12-09T00:00:00"/>
    <s v="ALEGRE VIVENCIO A."/>
    <s v="AGRICULTURE OFFICE"/>
    <x v="1"/>
    <d v="2019-12-18T00:00:00"/>
    <d v="2019-12-19T00:00:00"/>
    <s v="VL"/>
    <m/>
    <s v="2 VL"/>
    <n v="2"/>
    <m/>
  </r>
  <r>
    <n v="1448"/>
    <x v="25"/>
    <d v="2019-12-09T00:00:00"/>
    <s v="PANALIGAN GIL L."/>
    <s v="AGRICULTURE OFFICE"/>
    <x v="1"/>
    <d v="2019-12-06T00:00:00"/>
    <d v="2019-12-06T00:00:00"/>
    <s v="SL"/>
    <m/>
    <s v="1 SL"/>
    <n v="1"/>
    <m/>
  </r>
  <r>
    <n v="1449"/>
    <x v="25"/>
    <d v="2019-12-02T00:00:00"/>
    <s v="FERMA ARCELI C."/>
    <s v="INTERNAL"/>
    <x v="1"/>
    <d v="2019-11-18T00:00:00"/>
    <d v="2019-11-22T00:00:00"/>
    <s v="OTHER"/>
    <s v="MOURNING LEAVE"/>
    <s v="5 OTHER"/>
    <n v="5"/>
    <m/>
  </r>
  <r>
    <n v="1449"/>
    <x v="25"/>
    <d v="2019-12-02T00:00:00"/>
    <s v="FERMA ARCELI C."/>
    <s v="INTERNAL"/>
    <x v="1"/>
    <d v="2019-11-25T00:00:00"/>
    <d v="2019-11-26T00:00:00"/>
    <s v="OTHER"/>
    <s v="MOURNING LEAVE"/>
    <s v="2 OTHER"/>
    <n v="2"/>
    <m/>
  </r>
  <r>
    <n v="1450"/>
    <x v="25"/>
    <d v="2019-12-02T00:00:00"/>
    <s v="FERMA ARCELI C."/>
    <s v="INTERNAL"/>
    <x v="1"/>
    <d v="2019-11-27T00:00:00"/>
    <d v="2019-11-28T00:00:00"/>
    <s v="SL"/>
    <m/>
    <s v="2 SL"/>
    <n v="2"/>
    <m/>
  </r>
  <r>
    <n v="1451"/>
    <x v="25"/>
    <d v="2019-12-02T00:00:00"/>
    <s v="FERMA ARCELI C."/>
    <s v="INTERNAL"/>
    <x v="1"/>
    <d v="2019-11-05T00:00:00"/>
    <d v="2019-11-05T00:00:00"/>
    <s v="SL"/>
    <m/>
    <s v="1 SL"/>
    <n v="1"/>
    <m/>
  </r>
  <r>
    <n v="1451"/>
    <x v="25"/>
    <d v="2019-12-02T00:00:00"/>
    <s v="FERMA ARCELI C."/>
    <s v="INTERNAL"/>
    <x v="1"/>
    <d v="2019-11-13T00:00:00"/>
    <d v="2019-11-13T00:00:00"/>
    <s v="SL"/>
    <m/>
    <s v="1 SL"/>
    <n v="1"/>
    <m/>
  </r>
  <r>
    <n v="1452"/>
    <x v="25"/>
    <d v="2019-12-09T00:00:00"/>
    <s v="LUCIANO ADELAIDA C."/>
    <s v="MO"/>
    <x v="1"/>
    <d v="2019-12-26T00:00:00"/>
    <d v="2019-12-27T00:00:00"/>
    <s v="OTHER"/>
    <s v="FORCE LEAVE"/>
    <s v="2 OTHER"/>
    <n v="2"/>
    <m/>
  </r>
  <r>
    <n v="1453"/>
    <x v="25"/>
    <d v="2019-12-02T00:00:00"/>
    <s v="MANALO ELIADA F."/>
    <s v="SP"/>
    <x v="1"/>
    <d v="2019-12-19T00:00:00"/>
    <d v="2019-12-20T00:00:00"/>
    <s v="VL"/>
    <m/>
    <s v="2 VL"/>
    <n v="2"/>
    <m/>
  </r>
  <r>
    <n v="1453"/>
    <x v="25"/>
    <d v="2019-12-02T00:00:00"/>
    <s v="MANALO ELIADA F."/>
    <s v="SP"/>
    <x v="1"/>
    <d v="2019-12-23T00:00:00"/>
    <d v="2019-12-23T00:00:00"/>
    <s v="VL"/>
    <m/>
    <s v="1 VL"/>
    <n v="1"/>
    <m/>
  </r>
  <r>
    <n v="1453"/>
    <x v="25"/>
    <d v="2019-12-02T00:00:00"/>
    <s v="MANALO ELIADA F."/>
    <s v="SP"/>
    <x v="1"/>
    <d v="2019-12-26T00:00:00"/>
    <d v="2019-12-27T00:00:00"/>
    <s v="VL"/>
    <m/>
    <s v="2 VL"/>
    <n v="2"/>
    <m/>
  </r>
  <r>
    <n v="1454"/>
    <x v="25"/>
    <d v="2019-12-05T00:00:00"/>
    <s v="MARINDUQUE ANNE RENELYN P."/>
    <s v="VMO"/>
    <x v="1"/>
    <d v="2019-12-26T00:00:00"/>
    <d v="2019-12-27T00:00:00"/>
    <s v="VL"/>
    <m/>
    <s v="2 VL"/>
    <n v="2"/>
    <m/>
  </r>
  <r>
    <n v="1455"/>
    <x v="25"/>
    <d v="2019-12-05T00:00:00"/>
    <s v="MARINDUQUE ANNE RENELYN P."/>
    <s v="VMO"/>
    <x v="1"/>
    <d v="2019-12-11T00:00:00"/>
    <d v="2019-12-12T00:00:00"/>
    <s v="OTHER"/>
    <s v="FORCE LEAVE"/>
    <s v="2 OTHER"/>
    <n v="2"/>
    <m/>
  </r>
  <r>
    <n v="1456"/>
    <x v="25"/>
    <d v="2019-12-05T00:00:00"/>
    <s v="MARINDUQUE ANNE RENELYN P."/>
    <s v="VMO"/>
    <x v="1"/>
    <d v="2019-12-04T00:00:00"/>
    <d v="2019-12-04T00:00:00"/>
    <s v="SL"/>
    <m/>
    <s v="1 SL"/>
    <n v="1"/>
    <m/>
  </r>
  <r>
    <n v="1457"/>
    <x v="25"/>
    <d v="2019-12-06T00:00:00"/>
    <s v="REYES ELSA T."/>
    <s v="SP"/>
    <x v="1"/>
    <d v="2019-12-27T00:00:00"/>
    <d v="2019-12-27T00:00:00"/>
    <s v="OTHER"/>
    <m/>
    <s v="1 OTHER"/>
    <n v="1"/>
    <m/>
  </r>
  <r>
    <n v="1458"/>
    <x v="25"/>
    <d v="2019-12-05T00:00:00"/>
    <s v="LANTING AILEEN D."/>
    <s v="CHARACTER OFFICE"/>
    <x v="1"/>
    <d v="2019-12-11T00:00:00"/>
    <d v="2019-12-11T00:00:00"/>
    <s v="VL"/>
    <m/>
    <s v="1 VL"/>
    <n v="1"/>
    <m/>
  </r>
  <r>
    <n v="1459"/>
    <x v="25"/>
    <d v="2019-12-09T00:00:00"/>
    <s v="LANTING AILEEN D."/>
    <s v="CHARACTER OFFICE"/>
    <x v="1"/>
    <d v="2019-12-06T00:00:00"/>
    <d v="2019-12-06T00:00:00"/>
    <s v="SL"/>
    <m/>
    <s v="1 SL"/>
    <n v="1"/>
    <m/>
  </r>
  <r>
    <n v="1460"/>
    <x v="25"/>
    <d v="2019-11-16T00:00:00"/>
    <s v="MENDOZA JUANITO N."/>
    <s v="PICNIC GROVE"/>
    <x v="1"/>
    <d v="2019-11-23T00:00:00"/>
    <d v="2019-11-23T00:00:00"/>
    <s v="OTHER"/>
    <m/>
    <s v="0 OTHER"/>
    <n v="0"/>
    <m/>
  </r>
  <r>
    <n v="1461"/>
    <x v="25"/>
    <d v="2019-11-18T00:00:00"/>
    <s v="ANARNA CRISTINA F."/>
    <s v="PICNIC GROVE"/>
    <x v="1"/>
    <d v="2019-12-02T00:00:00"/>
    <d v="2019-12-02T00:00:00"/>
    <s v="OTHER"/>
    <s v="FORCE LEAVE"/>
    <s v="1 OTHER"/>
    <n v="1"/>
    <m/>
  </r>
  <r>
    <n v="1461"/>
    <x v="25"/>
    <d v="2019-11-18T00:00:00"/>
    <s v="ANARNA CRISTINA F."/>
    <s v="PICNIC GROVE"/>
    <x v="1"/>
    <d v="2019-12-09T00:00:00"/>
    <d v="2019-12-10T00:00:00"/>
    <s v="OTHER"/>
    <s v="FORCE LEAVE"/>
    <s v="2 OTHER"/>
    <n v="2"/>
    <m/>
  </r>
  <r>
    <n v="1461"/>
    <x v="25"/>
    <d v="2019-11-18T00:00:00"/>
    <s v="ANARNA CRISTINA F."/>
    <s v="PICNIC GROVE"/>
    <x v="1"/>
    <d v="2019-12-16T00:00:00"/>
    <d v="2019-12-17T00:00:00"/>
    <s v="OTHER"/>
    <s v="FORCE LEAVE"/>
    <s v="2 OTHER"/>
    <n v="2"/>
    <m/>
  </r>
  <r>
    <n v="1462"/>
    <x v="25"/>
    <d v="2019-12-26T00:00:00"/>
    <s v="DE OCAMPO MA. ELENA D."/>
    <s v="SP"/>
    <x v="1"/>
    <d v="2019-12-26T00:00:00"/>
    <d v="2019-12-27T00:00:00"/>
    <s v="OTHER"/>
    <s v="FORCE LEAVE"/>
    <s v="2 OTHER"/>
    <n v="2"/>
    <m/>
  </r>
  <r>
    <n v="1463"/>
    <x v="25"/>
    <d v="2019-12-16T00:00:00"/>
    <s v="DE OCAMPO MA. ELENA D."/>
    <s v="SP"/>
    <x v="1"/>
    <d v="2019-12-16T00:00:00"/>
    <d v="2019-12-18T00:00:00"/>
    <s v="OTHER"/>
    <s v="FORCE LEAVE"/>
    <s v="3 OTHER"/>
    <n v="3"/>
    <m/>
  </r>
  <r>
    <n v="1464"/>
    <x v="25"/>
    <d v="2019-11-14T00:00:00"/>
    <s v="VILLAVIRAY MA. CANDELARIA D."/>
    <s v="PICNIC GROVE"/>
    <x v="1"/>
    <d v="2019-11-20T00:00:00"/>
    <d v="2019-11-21T00:00:00"/>
    <s v="OTHER"/>
    <s v="FORCE LEAVE"/>
    <s v="2 OTHER"/>
    <n v="2"/>
    <m/>
  </r>
  <r>
    <n v="1464"/>
    <x v="25"/>
    <d v="2019-11-14T00:00:00"/>
    <s v="VILLAVIRAY MA. CANDELARIA D."/>
    <s v="PICNIC GROVE"/>
    <x v="1"/>
    <d v="2019-11-24T00:00:00"/>
    <d v="2019-11-24T00:00:00"/>
    <s v="OTHER"/>
    <s v="FORCE LEAVE"/>
    <s v="1 OTHER"/>
    <n v="1"/>
    <m/>
  </r>
  <r>
    <n v="1464"/>
    <x v="25"/>
    <d v="2019-11-14T00:00:00"/>
    <s v="VILLAVIRAY MA. CANDELARIA D."/>
    <s v="PICNIC GROVE"/>
    <x v="1"/>
    <d v="2019-11-27T00:00:00"/>
    <d v="2019-11-28T00:00:00"/>
    <s v="OTHER"/>
    <s v="FORCE LEAVE"/>
    <s v="2 OTHER"/>
    <n v="2"/>
    <m/>
  </r>
  <r>
    <n v="1465"/>
    <x v="25"/>
    <d v="2019-12-10T00:00:00"/>
    <s v="DE OCAMPO MARISSA B."/>
    <s v="THRDC"/>
    <x v="1"/>
    <d v="2019-12-04T00:00:00"/>
    <d v="2019-12-04T00:00:00"/>
    <s v="OTHER"/>
    <s v="DOMESTIC EMERGENCY"/>
    <s v="1 OTHER"/>
    <n v="1"/>
    <m/>
  </r>
  <r>
    <n v="1465"/>
    <x v="25"/>
    <d v="2019-12-10T00:00:00"/>
    <s v="DE OCAMPO MARISSA B."/>
    <s v="THRDC"/>
    <x v="1"/>
    <d v="2019-12-09T00:00:00"/>
    <d v="2019-12-09T00:00:00"/>
    <s v="OTHER"/>
    <s v="DOMESTIC EMERGENCY"/>
    <s v="1 OTHER"/>
    <n v="1"/>
    <m/>
  </r>
  <r>
    <n v="1466"/>
    <x v="25"/>
    <d v="2019-11-13T00:00:00"/>
    <s v="MADRAZO ALLAN PAUL A."/>
    <s v="CEO"/>
    <x v="1"/>
    <d v="2019-11-04T00:00:00"/>
    <d v="2019-11-04T00:00:00"/>
    <s v="SL"/>
    <m/>
    <s v="1 SL"/>
    <n v="1"/>
    <m/>
  </r>
  <r>
    <n v="1467"/>
    <x v="25"/>
    <d v="2019-11-13T00:00:00"/>
    <s v="SUMAGUI MARISSA D."/>
    <s v="CEO"/>
    <x v="1"/>
    <d v="2019-11-04T00:00:00"/>
    <d v="2019-11-04T00:00:00"/>
    <s v="SL"/>
    <m/>
    <s v="1 SL"/>
    <n v="1"/>
    <m/>
  </r>
  <r>
    <n v="1468"/>
    <x v="25"/>
    <d v="2019-11-28T00:00:00"/>
    <s v="GOMEZ EMMA M."/>
    <s v="CEO"/>
    <x v="1"/>
    <d v="2019-11-22T00:00:00"/>
    <d v="2019-11-22T00:00:00"/>
    <s v="SL"/>
    <m/>
    <s v="1 SL"/>
    <n v="1"/>
    <m/>
  </r>
  <r>
    <n v="1468"/>
    <x v="25"/>
    <d v="2019-11-28T00:00:00"/>
    <s v="GOMEZ EMMA M."/>
    <s v="CEO"/>
    <x v="1"/>
    <d v="2019-11-27T00:00:00"/>
    <d v="2019-11-27T00:00:00"/>
    <s v="SL"/>
    <m/>
    <s v="1 SL"/>
    <n v="1"/>
    <m/>
  </r>
  <r>
    <n v="1469"/>
    <x v="25"/>
    <d v="2019-11-05T00:00:00"/>
    <s v="GOMEZ EMMA M."/>
    <s v="CEO"/>
    <x v="1"/>
    <d v="2019-11-04T00:00:00"/>
    <d v="2019-11-04T00:00:00"/>
    <s v="SL"/>
    <m/>
    <s v="1 SL"/>
    <n v="1"/>
    <m/>
  </r>
  <r>
    <n v="1470"/>
    <x v="25"/>
    <d v="2019-12-03T00:00:00"/>
    <s v="MENDOZA PRESCILA S."/>
    <s v="CEO"/>
    <x v="1"/>
    <d v="2019-12-02T00:00:00"/>
    <d v="2019-12-02T00:00:00"/>
    <s v="SL"/>
    <m/>
    <s v="1 SL"/>
    <n v="1"/>
    <m/>
  </r>
  <r>
    <n v="1471"/>
    <x v="25"/>
    <d v="2019-11-11T00:00:00"/>
    <s v="MENDOZA PRESCILA S."/>
    <s v="CEO"/>
    <x v="1"/>
    <d v="2019-11-07T00:00:00"/>
    <d v="2019-11-07T00:00:00"/>
    <s v="SL"/>
    <m/>
    <s v="1 SL"/>
    <n v="1"/>
    <m/>
  </r>
  <r>
    <n v="1472"/>
    <x v="25"/>
    <d v="2019-09-17T00:00:00"/>
    <s v="VILLAVIRAY MAR CLYDE D."/>
    <s v="CHO"/>
    <x v="1"/>
    <d v="2019-10-23T00:00:00"/>
    <d v="2019-10-25T00:00:00"/>
    <s v="VL"/>
    <m/>
    <s v="3 VL"/>
    <n v="3"/>
    <m/>
  </r>
  <r>
    <n v="1472"/>
    <x v="25"/>
    <d v="2019-09-17T00:00:00"/>
    <s v="VILLAVIRAY MAR CLYDE D."/>
    <s v="CHO"/>
    <x v="1"/>
    <d v="2019-10-28T00:00:00"/>
    <d v="2019-10-28T00:00:00"/>
    <s v="VL"/>
    <m/>
    <s v="1 VL"/>
    <n v="1"/>
    <m/>
  </r>
  <r>
    <n v="1473"/>
    <x v="25"/>
    <d v="2019-11-22T00:00:00"/>
    <s v="MIRANDO EDITH B."/>
    <s v="CHO"/>
    <x v="1"/>
    <d v="2019-12-03T00:00:00"/>
    <d v="2019-12-03T00:00:00"/>
    <s v="OTHER"/>
    <s v="DOMESTIC EMERGENCY"/>
    <s v="1 OTHER"/>
    <n v="1"/>
    <m/>
  </r>
  <r>
    <n v="1474"/>
    <x v="25"/>
    <d v="2019-11-25T00:00:00"/>
    <s v="MIRANDA ROBERTO D."/>
    <s v="CHO"/>
    <x v="1"/>
    <m/>
    <m/>
    <s v="OTHER"/>
    <s v="TERMINAL LEAVE"/>
    <s v="0 OTHER"/>
    <n v="0"/>
    <m/>
  </r>
  <r>
    <n v="1475"/>
    <x v="25"/>
    <d v="2019-11-07T00:00:00"/>
    <s v="DE OCAMPO MA. ELENA D."/>
    <s v="SP"/>
    <x v="1"/>
    <d v="2019-11-06T00:00:00"/>
    <d v="2019-11-06T00:00:00"/>
    <s v="SL"/>
    <m/>
    <s v="1 SL"/>
    <n v="1"/>
    <m/>
  </r>
  <r>
    <n v="1476"/>
    <x v="25"/>
    <d v="2019-10-29T00:00:00"/>
    <s v="CALANOG ALMA P."/>
    <s v="VMO"/>
    <x v="1"/>
    <d v="2019-11-07T00:00:00"/>
    <d v="2019-11-08T00:00:00"/>
    <s v="VL"/>
    <m/>
    <s v="2 VL"/>
    <n v="2"/>
    <m/>
  </r>
  <r>
    <n v="1476"/>
    <x v="25"/>
    <d v="2019-10-29T00:00:00"/>
    <s v="CALANOG ALMA P."/>
    <s v="VMO"/>
    <x v="1"/>
    <d v="2019-11-11T00:00:00"/>
    <d v="2019-11-11T00:00:00"/>
    <s v="VL"/>
    <m/>
    <s v="1 VL"/>
    <n v="1"/>
    <m/>
  </r>
  <r>
    <n v="1477"/>
    <x v="25"/>
    <d v="2019-11-27T00:00:00"/>
    <s v="ANGCAYA JUANITO A."/>
    <s v="PICNIC GROVE"/>
    <x v="1"/>
    <d v="2019-12-03T00:00:00"/>
    <d v="2019-12-06T00:00:00"/>
    <s v="OTHER"/>
    <s v="FORCE LEAVE"/>
    <s v="4 OTHER"/>
    <n v="4"/>
    <m/>
  </r>
  <r>
    <n v="1478"/>
    <x v="25"/>
    <d v="2019-12-02T00:00:00"/>
    <s v="PANALIGAN GIL L."/>
    <s v="AGRICULTURE OFFICE"/>
    <x v="1"/>
    <d v="2019-12-20T00:00:00"/>
    <d v="2019-12-20T00:00:00"/>
    <s v="OTHER"/>
    <s v="FORCE LEAVE"/>
    <s v="1 OTHER"/>
    <n v="1"/>
    <m/>
  </r>
  <r>
    <n v="1478"/>
    <x v="25"/>
    <d v="2019-12-02T00:00:00"/>
    <s v="PANALIGAN GIL L."/>
    <s v="AGRICULTURE OFFICE"/>
    <x v="1"/>
    <d v="2019-12-23T00:00:00"/>
    <d v="2019-12-23T00:00:00"/>
    <s v="OTHER"/>
    <s v="FORCE LEAVE"/>
    <s v="1 OTHER"/>
    <n v="1"/>
    <m/>
  </r>
  <r>
    <n v="1478"/>
    <x v="25"/>
    <d v="2019-12-02T00:00:00"/>
    <s v="PANALIGAN GIL L."/>
    <s v="AGRICULTURE OFFICE"/>
    <x v="1"/>
    <d v="2019-12-26T00:00:00"/>
    <d v="2019-12-27T00:00:00"/>
    <s v="OTHER"/>
    <s v="FORCE LEAVE"/>
    <s v="2 OTHER"/>
    <n v="2"/>
    <m/>
  </r>
  <r>
    <n v="1479"/>
    <x v="25"/>
    <d v="2019-12-02T00:00:00"/>
    <s v="PERENA RUBILINDA C."/>
    <s v="MO"/>
    <x v="1"/>
    <d v="2019-12-02T00:00:00"/>
    <d v="2019-12-02T00:00:00"/>
    <s v="VL"/>
    <m/>
    <s v="1 VL"/>
    <n v="1"/>
    <m/>
  </r>
  <r>
    <n v="1480"/>
    <x v="25"/>
    <d v="2019-12-02T00:00:00"/>
    <s v="MONTENEGRO RODELIO A."/>
    <s v="CEO"/>
    <x v="1"/>
    <d v="2019-11-27T00:00:00"/>
    <d v="2019-11-29T00:00:00"/>
    <s v="SL"/>
    <m/>
    <s v="3 SL"/>
    <n v="3"/>
    <m/>
  </r>
  <r>
    <n v="1481"/>
    <x v="25"/>
    <d v="2019-12-04T00:00:00"/>
    <s v="MALABANAN ALMA A."/>
    <s v="HRMO"/>
    <x v="1"/>
    <d v="2019-12-11T00:00:00"/>
    <d v="2019-12-13T00:00:00"/>
    <s v="VL"/>
    <m/>
    <s v="3 VL"/>
    <n v="3"/>
    <m/>
  </r>
  <r>
    <n v="1482"/>
    <x v="25"/>
    <d v="2019-12-02T00:00:00"/>
    <s v="HERNANDEZ ROBERTO M."/>
    <s v="FPTMNHS"/>
    <x v="1"/>
    <d v="2019-12-12T00:00:00"/>
    <d v="2019-12-13T00:00:00"/>
    <s v="VL"/>
    <m/>
    <s v="2 VL"/>
    <n v="2"/>
    <m/>
  </r>
  <r>
    <n v="1482"/>
    <x v="25"/>
    <d v="2019-12-02T00:00:00"/>
    <s v="HERNANDEZ ROBERTO M."/>
    <s v="FPTMNHS"/>
    <x v="1"/>
    <d v="2019-12-16T00:00:00"/>
    <d v="2019-12-20T00:00:00"/>
    <s v="VL"/>
    <m/>
    <s v="5 VL"/>
    <n v="5"/>
    <m/>
  </r>
  <r>
    <n v="1482"/>
    <x v="25"/>
    <d v="2019-12-02T00:00:00"/>
    <s v="HERNANDEZ ROBERTO M."/>
    <s v="FPTMNHS"/>
    <x v="1"/>
    <d v="2019-12-23T00:00:00"/>
    <d v="2019-12-23T00:00:00"/>
    <s v="VL"/>
    <m/>
    <s v="1 VL"/>
    <n v="1"/>
    <m/>
  </r>
  <r>
    <n v="1482"/>
    <x v="25"/>
    <d v="2019-12-02T00:00:00"/>
    <s v="HERNANDEZ ROBERTO M."/>
    <s v="FPTMNHS"/>
    <x v="1"/>
    <d v="2019-12-26T00:00:00"/>
    <d v="2019-12-27T00:00:00"/>
    <s v="VL"/>
    <m/>
    <s v="2 VL"/>
    <n v="2"/>
    <m/>
  </r>
  <r>
    <n v="1"/>
    <x v="26"/>
    <d v="2020-01-02T00:00:00"/>
    <s v="HAPITA MELANIE A."/>
    <s v="ONT"/>
    <x v="0"/>
    <d v="2020-01-16T00:00:00"/>
    <d v="2020-01-17T00:00:00"/>
    <s v="VL"/>
    <m/>
    <s v="2 VL"/>
    <n v="2"/>
    <m/>
  </r>
  <r>
    <n v="1"/>
    <x v="26"/>
    <d v="2020-01-02T00:00:00"/>
    <s v="HAPITA MELANIE A."/>
    <s v="ONT"/>
    <x v="0"/>
    <d v="2020-01-20T00:00:00"/>
    <d v="2020-01-21T00:00:00"/>
    <s v="VL"/>
    <m/>
    <s v="2 VL"/>
    <n v="2"/>
    <m/>
  </r>
  <r>
    <n v="2"/>
    <x v="26"/>
    <d v="2020-01-02T00:00:00"/>
    <s v="SOLANOY KARENE  "/>
    <s v="ONT"/>
    <x v="1"/>
    <d v="2020-01-15T00:00:00"/>
    <d v="2020-01-17T00:00:00"/>
    <s v="VL"/>
    <m/>
    <s v="3 VL"/>
    <n v="3"/>
    <m/>
  </r>
  <r>
    <n v="2"/>
    <x v="26"/>
    <d v="2020-01-02T00:00:00"/>
    <s v="SOLANOY KARENE  "/>
    <s v="ONT"/>
    <x v="1"/>
    <d v="2020-01-21T00:00:00"/>
    <d v="2020-01-21T00:00:00"/>
    <s v="VL"/>
    <m/>
    <s v="1 VL"/>
    <n v="1"/>
    <m/>
  </r>
  <r>
    <n v="3"/>
    <x v="26"/>
    <d v="2020-01-02T00:00:00"/>
    <s v="DOGNIDON MARLYN P."/>
    <s v="ONT"/>
    <x v="1"/>
    <d v="2020-01-16T00:00:00"/>
    <d v="2020-01-17T00:00:00"/>
    <s v="VL"/>
    <m/>
    <s v="2 VL"/>
    <n v="2"/>
    <m/>
  </r>
  <r>
    <n v="3"/>
    <x v="26"/>
    <d v="2020-01-02T00:00:00"/>
    <s v="DOGNIDON MARLYN P."/>
    <s v="ONT"/>
    <x v="1"/>
    <d v="2020-01-20T00:00:00"/>
    <d v="2020-01-21T00:00:00"/>
    <s v="VL"/>
    <m/>
    <s v="2 VL"/>
    <n v="2"/>
    <m/>
  </r>
  <r>
    <n v="4"/>
    <x v="26"/>
    <d v="2019-12-10T00:00:00"/>
    <s v="MARTINEZ BELEN B."/>
    <s v="CBO"/>
    <x v="1"/>
    <d v="2019-12-09T00:00:00"/>
    <d v="2019-12-09T00:00:00"/>
    <s v="SL"/>
    <m/>
    <s v="1 SL"/>
    <n v="1"/>
    <m/>
  </r>
  <r>
    <n v="5"/>
    <x v="26"/>
    <d v="2019-11-26T00:00:00"/>
    <s v="PENALES GUILLERMA B."/>
    <s v="CBO"/>
    <x v="1"/>
    <d v="2019-12-10T00:00:00"/>
    <d v="2019-12-12T00:00:00"/>
    <s v="VL"/>
    <m/>
    <s v="3 VL"/>
    <n v="3"/>
    <m/>
  </r>
  <r>
    <n v="6"/>
    <x v="26"/>
    <d v="2019-11-26T00:00:00"/>
    <s v="PENALES GUILLERMA B."/>
    <s v="CBO"/>
    <x v="1"/>
    <d v="2019-11-25T00:00:00"/>
    <d v="2019-11-25T00:00:00"/>
    <s v="SL"/>
    <m/>
    <s v="1 SL"/>
    <n v="1"/>
    <m/>
  </r>
  <r>
    <n v="7"/>
    <x v="26"/>
    <d v="2019-12-20T00:00:00"/>
    <s v="PEÑAFIEL MELISSA Q."/>
    <s v="CBO"/>
    <x v="1"/>
    <d v="2019-12-19T00:00:00"/>
    <d v="2019-12-20T00:00:00"/>
    <s v="OTHER"/>
    <s v="MOURNING LEAVE"/>
    <s v="2 OTHER"/>
    <n v="2"/>
    <m/>
  </r>
  <r>
    <n v="7"/>
    <x v="26"/>
    <d v="2019-12-20T00:00:00"/>
    <s v="PEÑAFIEL MELISSA Q."/>
    <s v="CBO"/>
    <x v="1"/>
    <d v="2019-12-23T00:00:00"/>
    <d v="2019-12-23T00:00:00"/>
    <s v="OTHER"/>
    <s v="MOURNING LEAVE"/>
    <s v="1 OTHER"/>
    <n v="1"/>
    <m/>
  </r>
  <r>
    <n v="8"/>
    <x v="26"/>
    <d v="2019-12-05T00:00:00"/>
    <s v="PEÑAFIEL MELISSA Q."/>
    <s v="CBO"/>
    <x v="1"/>
    <d v="2019-12-11T00:00:00"/>
    <d v="2019-12-11T00:00:00"/>
    <s v="VL"/>
    <m/>
    <s v="1 VL"/>
    <n v="1"/>
    <m/>
  </r>
  <r>
    <n v="8"/>
    <x v="26"/>
    <d v="2019-12-05T00:00:00"/>
    <s v="PEÑAFIEL MELISSA Q."/>
    <s v="CBO"/>
    <x v="1"/>
    <d v="2019-12-16T00:00:00"/>
    <d v="2019-12-16T00:00:00"/>
    <s v="VL"/>
    <m/>
    <s v="1 VL"/>
    <n v="1"/>
    <m/>
  </r>
  <r>
    <n v="8"/>
    <x v="26"/>
    <d v="2019-12-05T00:00:00"/>
    <s v="PEÑAFIEL MELISSA Q."/>
    <s v="CBO"/>
    <x v="1"/>
    <d v="2019-12-26T00:00:00"/>
    <d v="2019-12-26T00:00:00"/>
    <s v="VL"/>
    <m/>
    <s v="1 VL"/>
    <n v="1"/>
    <m/>
  </r>
  <r>
    <n v="9"/>
    <x v="26"/>
    <d v="2019-12-27T00:00:00"/>
    <s v="MONTENEGRO MARISSA P."/>
    <s v="CBO"/>
    <x v="1"/>
    <d v="2019-12-23T00:00:00"/>
    <d v="2019-12-23T00:00:00"/>
    <s v="SL"/>
    <m/>
    <s v="1 SL"/>
    <n v="1"/>
    <m/>
  </r>
  <r>
    <n v="9"/>
    <x v="26"/>
    <d v="2019-12-27T00:00:00"/>
    <s v="MONTENEGRO MARISSA P."/>
    <s v="CBO"/>
    <x v="1"/>
    <d v="2019-12-26T00:00:00"/>
    <d v="2019-12-26T00:00:00"/>
    <s v="SL"/>
    <m/>
    <s v="1 SL"/>
    <n v="1"/>
    <m/>
  </r>
  <r>
    <n v="10"/>
    <x v="26"/>
    <d v="2020-01-02T00:00:00"/>
    <s v="TAÑEDO MARIA EVELYN C."/>
    <s v="CBO"/>
    <x v="1"/>
    <d v="2019-12-26T00:00:00"/>
    <d v="2019-12-27T00:00:00"/>
    <s v="SL"/>
    <m/>
    <s v="2 SL"/>
    <n v="2"/>
    <m/>
  </r>
  <r>
    <n v="11"/>
    <x v="26"/>
    <d v="2019-12-23T00:00:00"/>
    <s v="BORJA NECY M."/>
    <s v="CBO"/>
    <x v="1"/>
    <d v="2019-12-26T00:00:00"/>
    <d v="2019-12-26T00:00:00"/>
    <s v="SL"/>
    <m/>
    <s v="1 SL"/>
    <n v="1"/>
    <m/>
  </r>
  <r>
    <n v="12"/>
    <x v="26"/>
    <d v="2019-12-02T00:00:00"/>
    <s v="TAÑEDO MARIA EVELYN C."/>
    <s v="CBO"/>
    <x v="1"/>
    <d v="2019-12-10T00:00:00"/>
    <d v="2019-12-10T00:00:00"/>
    <s v="VL"/>
    <m/>
    <s v="1 VL"/>
    <n v="1"/>
    <m/>
  </r>
  <r>
    <n v="13"/>
    <x v="26"/>
    <d v="2019-11-26T00:00:00"/>
    <s v="TAÑEDO MARIA EVELYN C."/>
    <s v="CBO"/>
    <x v="1"/>
    <d v="2019-11-22T00:00:00"/>
    <d v="2019-11-22T00:00:00"/>
    <s v="SL"/>
    <m/>
    <s v="1 SL"/>
    <n v="1"/>
    <m/>
  </r>
  <r>
    <n v="13"/>
    <x v="26"/>
    <d v="2019-11-26T00:00:00"/>
    <s v="TAÑEDO MARIA EVELYN C."/>
    <s v="CBO"/>
    <x v="1"/>
    <d v="2019-11-26T00:00:00"/>
    <d v="2019-11-26T00:00:00"/>
    <s v="SL"/>
    <m/>
    <s v="1 SL"/>
    <n v="1"/>
    <m/>
  </r>
  <r>
    <n v="14"/>
    <x v="26"/>
    <d v="2019-11-26T00:00:00"/>
    <s v="MONTENEGRO MARISSA P."/>
    <s v="CBO"/>
    <x v="1"/>
    <d v="2019-12-03T00:00:00"/>
    <d v="2019-12-04T00:00:00"/>
    <s v="VL"/>
    <m/>
    <s v="2 VL"/>
    <n v="2"/>
    <m/>
  </r>
  <r>
    <n v="15"/>
    <x v="26"/>
    <d v="2019-11-20T00:00:00"/>
    <s v="MONTENEGRO MARISSA P."/>
    <s v="CBO"/>
    <x v="1"/>
    <d v="2019-11-19T00:00:00"/>
    <d v="2019-11-19T00:00:00"/>
    <s v="SL"/>
    <m/>
    <s v="1 SL"/>
    <n v="1"/>
    <m/>
  </r>
  <r>
    <n v="16"/>
    <x v="26"/>
    <d v="2019-11-28T00:00:00"/>
    <s v="HERNANDO MERIC B."/>
    <s v="CBO"/>
    <x v="1"/>
    <d v="2019-11-27T00:00:00"/>
    <d v="2019-11-27T00:00:00"/>
    <s v="SL"/>
    <m/>
    <s v="1 SL"/>
    <n v="1"/>
    <m/>
  </r>
  <r>
    <n v="17"/>
    <x v="26"/>
    <d v="2019-12-09T00:00:00"/>
    <s v="BORJA NECY M."/>
    <s v="CBO"/>
    <x v="1"/>
    <d v="2019-12-27T00:00:00"/>
    <d v="2019-12-27T00:00:00"/>
    <s v="VL"/>
    <m/>
    <s v="1 VL"/>
    <n v="1"/>
    <m/>
  </r>
  <r>
    <n v="18"/>
    <x v="26"/>
    <d v="2019-11-27T00:00:00"/>
    <s v="BORJA NECY M."/>
    <s v="CBO"/>
    <x v="1"/>
    <d v="2019-11-26T00:00:00"/>
    <d v="2019-11-26T00:00:00"/>
    <s v="SL"/>
    <m/>
    <s v="1 SL"/>
    <n v="1"/>
    <m/>
  </r>
  <r>
    <n v="19"/>
    <x v="26"/>
    <d v="2019-12-02T00:00:00"/>
    <s v="BORJA NECY M."/>
    <s v="CBO"/>
    <x v="1"/>
    <d v="2019-12-12T00:00:00"/>
    <d v="2019-12-12T00:00:00"/>
    <s v="VL"/>
    <m/>
    <s v="1 VL"/>
    <n v="1"/>
    <m/>
  </r>
  <r>
    <n v="20"/>
    <x v="26"/>
    <d v="2019-12-12T00:00:00"/>
    <s v="DE VILLA OFELIA G."/>
    <s v="COMELEC"/>
    <x v="1"/>
    <d v="2019-12-09T00:00:00"/>
    <d v="2019-12-09T00:00:00"/>
    <s v="SL"/>
    <m/>
    <s v="1 SL"/>
    <n v="1"/>
    <m/>
  </r>
  <r>
    <n v="21"/>
    <x v="26"/>
    <d v="2020-01-06T00:00:00"/>
    <s v="BUGARIN MA. ANA M."/>
    <s v="LCR"/>
    <x v="1"/>
    <d v="2020-01-02T00:00:00"/>
    <d v="2020-01-03T00:00:00"/>
    <s v="VL"/>
    <m/>
    <s v="2 VL"/>
    <n v="2"/>
    <m/>
  </r>
  <r>
    <n v="22"/>
    <x v="26"/>
    <d v="2020-01-02T00:00:00"/>
    <s v="TOLENTINO CAROLINA E."/>
    <s v="LCR"/>
    <x v="1"/>
    <d v="2019-12-23T00:00:00"/>
    <d v="2019-12-23T00:00:00"/>
    <s v="SL"/>
    <m/>
    <s v="1 SL"/>
    <n v="1"/>
    <m/>
  </r>
  <r>
    <n v="23"/>
    <x v="26"/>
    <d v="2019-12-02T00:00:00"/>
    <s v="ANGCAYA RUFINA P."/>
    <s v="LCR"/>
    <x v="1"/>
    <d v="2019-12-23T00:00:00"/>
    <d v="2019-12-23T00:00:00"/>
    <s v="OTHER"/>
    <s v="PARENTAL OBLIGATION"/>
    <s v="1 OTHER"/>
    <n v="1"/>
    <m/>
  </r>
  <r>
    <n v="24"/>
    <x v="26"/>
    <d v="2019-12-02T00:00:00"/>
    <s v="ANGCAYA RUFINA P."/>
    <s v="LCR"/>
    <x v="1"/>
    <d v="2019-11-29T00:00:00"/>
    <d v="2019-11-29T00:00:00"/>
    <s v="SL"/>
    <m/>
    <s v="1 SL"/>
    <n v="1"/>
    <m/>
  </r>
  <r>
    <n v="25"/>
    <x v="26"/>
    <d v="2019-12-02T00:00:00"/>
    <s v="ANGCAYA RUFINA P."/>
    <s v="LCR"/>
    <x v="1"/>
    <d v="2019-12-26T00:00:00"/>
    <d v="2019-12-27T00:00:00"/>
    <s v="VL"/>
    <m/>
    <s v="2 VL"/>
    <n v="2"/>
    <m/>
  </r>
  <r>
    <n v="26"/>
    <x v="26"/>
    <d v="2019-12-12T00:00:00"/>
    <s v="ANGCAYA RUFINA P."/>
    <s v="LCR"/>
    <x v="1"/>
    <d v="2019-12-11T00:00:00"/>
    <d v="2019-12-11T00:00:00"/>
    <s v="SL"/>
    <m/>
    <s v="1 SL"/>
    <n v="1"/>
    <m/>
  </r>
  <r>
    <n v="27"/>
    <x v="26"/>
    <d v="2019-11-22T00:00:00"/>
    <s v="BAYBAY LINDA G."/>
    <s v="LCR"/>
    <x v="1"/>
    <d v="2019-11-29T00:00:00"/>
    <d v="2019-11-29T00:00:00"/>
    <s v="OTHER"/>
    <s v="SPECIAL PRIVILEGE"/>
    <s v="1 OTHER"/>
    <n v="1"/>
    <m/>
  </r>
  <r>
    <n v="28"/>
    <x v="26"/>
    <d v="2019-11-14T00:00:00"/>
    <s v="BAYBAY LINDA G."/>
    <s v="LCR"/>
    <x v="1"/>
    <d v="2019-11-13T00:00:00"/>
    <d v="2019-11-13T00:00:00"/>
    <s v="SL"/>
    <m/>
    <s v="1 SL"/>
    <n v="1"/>
    <m/>
  </r>
  <r>
    <n v="29"/>
    <x v="26"/>
    <d v="2019-12-02T00:00:00"/>
    <s v="BUGARIN MA. ANA M."/>
    <s v="LCR"/>
    <x v="1"/>
    <d v="2019-12-06T00:00:00"/>
    <d v="2019-12-06T00:00:00"/>
    <s v="VL"/>
    <m/>
    <s v="1 VL"/>
    <n v="1"/>
    <m/>
  </r>
  <r>
    <n v="29"/>
    <x v="26"/>
    <d v="2019-12-02T00:00:00"/>
    <s v="BUGARIN MA. ANA M."/>
    <s v="LCR"/>
    <x v="1"/>
    <d v="2019-12-09T00:00:00"/>
    <d v="2019-12-09T00:00:00"/>
    <s v="VL"/>
    <m/>
    <s v="1 VL"/>
    <n v="1"/>
    <m/>
  </r>
  <r>
    <n v="29"/>
    <x v="26"/>
    <d v="2019-12-02T00:00:00"/>
    <s v="BUGARIN MA. ANA M."/>
    <s v="LCR"/>
    <x v="1"/>
    <d v="2019-12-16T00:00:00"/>
    <d v="2019-12-16T00:00:00"/>
    <s v="VL"/>
    <m/>
    <s v="1 VL"/>
    <n v="1"/>
    <m/>
  </r>
  <r>
    <n v="29"/>
    <x v="26"/>
    <d v="2019-12-02T00:00:00"/>
    <s v="BUGARIN MA. ANA M."/>
    <s v="LCR"/>
    <x v="1"/>
    <d v="2019-12-26T00:00:00"/>
    <d v="2019-12-26T00:00:00"/>
    <s v="VL"/>
    <m/>
    <s v="1 VL"/>
    <n v="1"/>
    <m/>
  </r>
  <r>
    <n v="30"/>
    <x v="26"/>
    <d v="2019-11-14T00:00:00"/>
    <s v="BUGARIN MA. ANA M."/>
    <s v="LCR"/>
    <x v="1"/>
    <d v="2019-11-13T00:00:00"/>
    <d v="2019-11-20T00:00:00"/>
    <s v="VL"/>
    <m/>
    <s v="6 VL"/>
    <n v="6"/>
    <m/>
  </r>
  <r>
    <n v="31"/>
    <x v="26"/>
    <d v="2019-11-12T00:00:00"/>
    <s v="JAVIER ELISEO B."/>
    <s v="LCR"/>
    <x v="1"/>
    <d v="2019-11-07T00:00:00"/>
    <d v="2019-11-08T00:00:00"/>
    <s v="SL"/>
    <m/>
    <s v="2 SL"/>
    <n v="2"/>
    <m/>
  </r>
  <r>
    <n v="31"/>
    <x v="26"/>
    <d v="2019-11-12T00:00:00"/>
    <s v="JAVIER ELISEO B."/>
    <s v="LCR"/>
    <x v="1"/>
    <d v="2019-11-11T00:00:00"/>
    <d v="2019-11-11T00:00:00"/>
    <s v="SL"/>
    <m/>
    <s v="1 SL"/>
    <n v="1"/>
    <m/>
  </r>
  <r>
    <n v="32"/>
    <x v="26"/>
    <d v="2019-11-29T00:00:00"/>
    <s v="MATIENZO NORMITA S."/>
    <s v="LCR"/>
    <x v="1"/>
    <d v="2019-12-17T00:00:00"/>
    <d v="2019-12-20T00:00:00"/>
    <s v="VL"/>
    <m/>
    <s v="4 VL"/>
    <n v="4"/>
    <m/>
  </r>
  <r>
    <n v="33"/>
    <x v="26"/>
    <d v="2019-10-17T00:00:00"/>
    <s v="TOLENTINO CAROLINA E."/>
    <s v="LCR"/>
    <x v="1"/>
    <d v="2019-11-22T00:00:00"/>
    <d v="2019-11-22T00:00:00"/>
    <s v="SL"/>
    <m/>
    <s v="1 SL"/>
    <n v="1"/>
    <m/>
  </r>
  <r>
    <n v="34"/>
    <x v="26"/>
    <d v="2019-12-10T00:00:00"/>
    <s v="FERMA MARIA I."/>
    <s v="LCR"/>
    <x v="1"/>
    <d v="2019-12-26T00:00:00"/>
    <d v="2019-12-27T00:00:00"/>
    <s v="OTHER"/>
    <s v="SPECIAL PRIVILEGE"/>
    <s v="2 OTHER"/>
    <n v="2"/>
    <m/>
  </r>
  <r>
    <n v="35"/>
    <x v="26"/>
    <d v="2019-03-28T00:00:00"/>
    <s v="LIMBOC FLORDELIZA J."/>
    <s v="LCR"/>
    <x v="1"/>
    <d v="2019-11-22T00:00:00"/>
    <d v="2019-11-22T00:00:00"/>
    <s v="SL"/>
    <m/>
    <s v="1 SL"/>
    <n v="1"/>
    <m/>
  </r>
  <r>
    <n v="35"/>
    <x v="26"/>
    <d v="2019-03-28T00:00:00"/>
    <s v="LIMBOC FLORDELIZA J."/>
    <s v="LCR"/>
    <x v="1"/>
    <d v="2019-11-26T00:00:00"/>
    <d v="2019-11-26T00:00:00"/>
    <s v="SL"/>
    <m/>
    <s v="1 SL"/>
    <n v="1"/>
    <m/>
  </r>
  <r>
    <n v="36"/>
    <x v="26"/>
    <d v="2019-11-20T00:00:00"/>
    <s v="LIMBOC FLORDELIZA J."/>
    <s v="LCR"/>
    <x v="1"/>
    <d v="2019-11-18T00:00:00"/>
    <d v="2019-11-18T00:00:00"/>
    <s v="SL"/>
    <m/>
    <s v="1 SL"/>
    <n v="1"/>
    <m/>
  </r>
  <r>
    <n v="37"/>
    <x v="26"/>
    <d v="2019-11-12T00:00:00"/>
    <s v="LIMBOC FLORDELIZA J."/>
    <s v="LCR"/>
    <x v="1"/>
    <d v="2019-11-08T00:00:00"/>
    <d v="2019-11-08T00:00:00"/>
    <s v="SL"/>
    <m/>
    <s v="1 SL"/>
    <n v="1"/>
    <m/>
  </r>
  <r>
    <n v="38"/>
    <x v="26"/>
    <d v="2020-01-06T00:00:00"/>
    <s v="VERGARA TERESITA J."/>
    <s v="ONT"/>
    <x v="1"/>
    <d v="2020-01-07T00:00:00"/>
    <d v="2020-01-09T00:00:00"/>
    <s v="VL"/>
    <m/>
    <s v="3 VL"/>
    <n v="3"/>
    <m/>
  </r>
  <r>
    <n v="39"/>
    <x v="26"/>
    <d v="2020-01-02T00:00:00"/>
    <s v="DELFINO NINA C."/>
    <s v="ONT"/>
    <x v="1"/>
    <d v="2020-01-10T00:00:00"/>
    <d v="2020-01-10T00:00:00"/>
    <s v="VL"/>
    <m/>
    <s v="1 VL"/>
    <n v="1"/>
    <m/>
  </r>
  <r>
    <n v="39"/>
    <x v="26"/>
    <d v="2020-01-02T00:00:00"/>
    <s v="DELFINO NINA C."/>
    <s v="ONT"/>
    <x v="1"/>
    <d v="2020-01-13T00:00:00"/>
    <d v="2020-01-16T00:00:00"/>
    <s v="VL"/>
    <m/>
    <s v="4 VL"/>
    <n v="4"/>
    <m/>
  </r>
  <r>
    <n v="40"/>
    <x v="26"/>
    <d v="2020-01-02T00:00:00"/>
    <s v="DELFINO NINA C."/>
    <s v="ONT"/>
    <x v="1"/>
    <d v="2020-01-02T00:00:00"/>
    <d v="2020-01-03T00:00:00"/>
    <s v="OTHER"/>
    <m/>
    <s v="2 OTHER"/>
    <n v="2"/>
    <m/>
  </r>
  <r>
    <n v="40"/>
    <x v="26"/>
    <d v="2020-01-02T00:00:00"/>
    <s v="DELFINO NINA C."/>
    <s v="ONT"/>
    <x v="1"/>
    <d v="2020-01-05T00:00:00"/>
    <d v="2020-01-09T00:00:00"/>
    <s v="VL"/>
    <m/>
    <s v="5 VL"/>
    <n v="5"/>
    <m/>
  </r>
  <r>
    <n v="41"/>
    <x v="26"/>
    <d v="2020-01-02T00:00:00"/>
    <s v="DELFINO NINA C."/>
    <s v="ONT"/>
    <x v="1"/>
    <d v="2019-12-27T00:00:00"/>
    <d v="2019-12-27T00:00:00"/>
    <s v="SL"/>
    <m/>
    <s v="1 SL"/>
    <n v="1"/>
    <m/>
  </r>
  <r>
    <n v="41"/>
    <x v="26"/>
    <d v="2020-01-02T00:00:00"/>
    <s v="DELFINO NINA C."/>
    <s v="ONT"/>
    <x v="1"/>
    <d v="2019-12-29T00:00:00"/>
    <d v="2019-12-29T00:00:00"/>
    <s v="SL"/>
    <m/>
    <s v="1 SL"/>
    <n v="1"/>
    <m/>
  </r>
  <r>
    <n v="41"/>
    <x v="26"/>
    <d v="2020-01-02T00:00:00"/>
    <s v="DELFINO NINA C."/>
    <s v="ONT"/>
    <x v="1"/>
    <d v="2019-12-31T00:00:00"/>
    <d v="2019-12-31T00:00:00"/>
    <s v="SL"/>
    <m/>
    <s v="1 SL"/>
    <n v="1"/>
    <m/>
  </r>
  <r>
    <n v="42"/>
    <x v="27"/>
    <d v="2019-12-11T00:00:00"/>
    <s v="MONTENEGRO HENRY S."/>
    <s v="SP"/>
    <x v="1"/>
    <d v="2019-12-26T00:00:00"/>
    <d v="2019-12-27T00:00:00"/>
    <s v="OTHER"/>
    <s v="MC# 6"/>
    <s v="2 OTHER"/>
    <n v="2"/>
    <m/>
  </r>
  <r>
    <n v="43"/>
    <x v="27"/>
    <d v="2019-12-11T00:00:00"/>
    <s v="MONTENEGRO HENRY S."/>
    <s v="SP"/>
    <x v="1"/>
    <d v="2019-12-18T00:00:00"/>
    <d v="2019-12-20T00:00:00"/>
    <s v="OTHER"/>
    <s v="FORCE LEAVE"/>
    <s v="3 OTHER"/>
    <n v="3"/>
    <m/>
  </r>
  <r>
    <n v="44"/>
    <x v="27"/>
    <d v="2019-11-12T00:00:00"/>
    <s v="MANALO ELIADA F."/>
    <s v="SP"/>
    <x v="1"/>
    <d v="2019-11-11T00:00:00"/>
    <d v="2019-11-11T00:00:00"/>
    <s v="SL"/>
    <m/>
    <s v="1 SL"/>
    <n v="1"/>
    <m/>
  </r>
  <r>
    <n v="45"/>
    <x v="27"/>
    <d v="2019-12-17T00:00:00"/>
    <s v="REOSA CECILIA A."/>
    <s v="SP"/>
    <x v="1"/>
    <d v="2019-12-17T00:00:00"/>
    <d v="2019-12-19T00:00:00"/>
    <s v="OTHER"/>
    <s v="FORCE LEAVE"/>
    <s v="3 OTHER"/>
    <n v="3"/>
    <m/>
  </r>
  <r>
    <n v="46"/>
    <x v="27"/>
    <d v="2019-11-14T00:00:00"/>
    <s v="REOSA CECILIA A."/>
    <s v="SP"/>
    <x v="1"/>
    <d v="2019-11-12T00:00:00"/>
    <d v="2019-11-13T00:00:00"/>
    <s v="SL"/>
    <m/>
    <s v="2 SL"/>
    <n v="2"/>
    <m/>
  </r>
  <r>
    <n v="47"/>
    <x v="27"/>
    <d v="2019-12-09T00:00:00"/>
    <s v="AMBION LAMBERTO A."/>
    <s v="VMO"/>
    <x v="1"/>
    <d v="2019-12-26T00:00:00"/>
    <d v="2019-12-27T00:00:00"/>
    <s v="OTHER"/>
    <s v="FORCE LEAVE"/>
    <s v="2 OTHER"/>
    <n v="2"/>
    <m/>
  </r>
  <r>
    <n v="48"/>
    <x v="27"/>
    <d v="2019-12-09T00:00:00"/>
    <s v="AMBION LAMBERTO A."/>
    <s v="VMO"/>
    <x v="1"/>
    <d v="2019-12-18T00:00:00"/>
    <d v="2019-12-20T00:00:00"/>
    <s v="OTHER"/>
    <s v="FORCE LEAVE"/>
    <s v="3 OTHER"/>
    <n v="3"/>
    <m/>
  </r>
  <r>
    <n v="49"/>
    <x v="27"/>
    <d v="2019-12-09T00:00:00"/>
    <s v="CALANOG ALMA P."/>
    <s v="VMO"/>
    <x v="1"/>
    <d v="2019-12-19T00:00:00"/>
    <d v="2019-12-20T00:00:00"/>
    <s v="OTHER"/>
    <s v="FORCE LEAVE"/>
    <s v="2 OTHER"/>
    <n v="2"/>
    <m/>
  </r>
  <r>
    <n v="49"/>
    <x v="27"/>
    <d v="2019-12-09T00:00:00"/>
    <s v="CALANOG ALMA P."/>
    <s v="VMO"/>
    <x v="1"/>
    <d v="2019-12-23T00:00:00"/>
    <d v="2019-12-23T00:00:00"/>
    <s v="OTHER"/>
    <s v="FORCE LEAVE"/>
    <s v="1 OTHER"/>
    <n v="1"/>
    <m/>
  </r>
  <r>
    <n v="49"/>
    <x v="27"/>
    <d v="2019-12-10T00:00:00"/>
    <s v="CALANOG ALMA P."/>
    <s v="VMO"/>
    <x v="1"/>
    <d v="2019-12-26T00:00:00"/>
    <d v="2019-12-27T00:00:00"/>
    <s v="OTHER"/>
    <s v="FORCE LEAVE"/>
    <s v="2 OTHER"/>
    <n v="2"/>
    <m/>
  </r>
  <r>
    <n v="50"/>
    <x v="27"/>
    <d v="2019-12-13T00:00:00"/>
    <s v="REYES NORALYN B."/>
    <s v="SP"/>
    <x v="1"/>
    <d v="2019-12-23T00:00:00"/>
    <d v="2019-12-23T00:00:00"/>
    <s v="VL"/>
    <m/>
    <s v="1 VL"/>
    <n v="1"/>
    <m/>
  </r>
  <r>
    <n v="50"/>
    <x v="27"/>
    <d v="2019-12-13T00:00:00"/>
    <s v="REYES NORALYN B."/>
    <s v="SP"/>
    <x v="1"/>
    <d v="2019-12-26T00:00:00"/>
    <d v="2019-12-27T00:00:00"/>
    <s v="VL"/>
    <m/>
    <s v="2 VL"/>
    <n v="2"/>
    <m/>
  </r>
  <r>
    <n v="51"/>
    <x v="27"/>
    <d v="2019-12-13T00:00:00"/>
    <s v="REYES NORALYN B."/>
    <s v="SP"/>
    <x v="1"/>
    <d v="2019-12-20T00:00:00"/>
    <d v="2019-12-20T00:00:00"/>
    <s v="VL"/>
    <m/>
    <s v="1 VL"/>
    <n v="1"/>
    <m/>
  </r>
  <r>
    <n v="52"/>
    <x v="27"/>
    <d v="2020-01-03T00:00:00"/>
    <s v="VERGARA ANACIETA M."/>
    <s v="CSWDO"/>
    <x v="1"/>
    <d v="2020-01-08T00:00:00"/>
    <d v="2020-01-09T00:00:00"/>
    <s v="OTHER"/>
    <s v="PRIVILEGE"/>
    <s v="2 OTHER"/>
    <n v="2"/>
    <m/>
  </r>
  <r>
    <n v="53"/>
    <x v="27"/>
    <d v="2019-12-13T00:00:00"/>
    <s v="PEÑAFLORIDA LORYN B."/>
    <s v="CSWDO"/>
    <x v="1"/>
    <d v="2019-12-12T00:00:00"/>
    <d v="2019-12-12T00:00:00"/>
    <s v="SL"/>
    <m/>
    <s v="1 SL"/>
    <n v="1"/>
    <m/>
  </r>
  <r>
    <n v="54"/>
    <x v="27"/>
    <d v="2019-12-19T00:00:00"/>
    <s v="BAYLA EVANGELINE C."/>
    <s v="PDAO"/>
    <x v="1"/>
    <d v="2019-12-26T00:00:00"/>
    <d v="2019-12-27T00:00:00"/>
    <s v="VL"/>
    <m/>
    <s v="2 VL"/>
    <n v="2"/>
    <m/>
  </r>
  <r>
    <n v="55"/>
    <x v="27"/>
    <d v="2019-11-14T00:00:00"/>
    <s v="CACAO ANDREA F."/>
    <s v="CSWDO"/>
    <x v="1"/>
    <d v="2019-11-11T00:00:00"/>
    <d v="2019-11-13T00:00:00"/>
    <s v="SL"/>
    <m/>
    <s v="3 SL"/>
    <n v="3"/>
    <m/>
  </r>
  <r>
    <n v="56"/>
    <x v="27"/>
    <d v="2019-11-13T00:00:00"/>
    <s v="ABENA WINNIE ROSE M."/>
    <s v="CSWDO"/>
    <x v="1"/>
    <d v="2019-11-18T00:00:00"/>
    <d v="2019-11-18T00:00:00"/>
    <s v="OTHER"/>
    <s v="SOLO PARENT"/>
    <s v="1 OTHER"/>
    <n v="1"/>
    <m/>
  </r>
  <r>
    <n v="57"/>
    <x v="27"/>
    <d v="2019-11-16T00:00:00"/>
    <s v="ROZUL FLORENCIA M."/>
    <s v="CSWDO"/>
    <x v="1"/>
    <d v="2019-11-27T00:00:00"/>
    <d v="2019-11-27T00:00:00"/>
    <s v="OTHER"/>
    <s v="MOURNING LEAVE"/>
    <s v="1 OTHER"/>
    <n v="1"/>
    <m/>
  </r>
  <r>
    <n v="58"/>
    <x v="27"/>
    <d v="2019-11-26T00:00:00"/>
    <s v="SEPINO BRIGIDA M."/>
    <s v="CSWDO"/>
    <x v="1"/>
    <d v="2019-12-16T00:00:00"/>
    <d v="2019-12-19T00:00:00"/>
    <s v="VL"/>
    <m/>
    <s v="4 VL"/>
    <n v="4"/>
    <m/>
  </r>
  <r>
    <n v="59"/>
    <x v="27"/>
    <d v="2019-11-27T00:00:00"/>
    <s v="VERGARA ANACIETA M."/>
    <s v="CSWDO"/>
    <x v="1"/>
    <d v="2019-11-26T00:00:00"/>
    <d v="2019-11-26T00:00:00"/>
    <s v="SL"/>
    <m/>
    <s v="1 SL"/>
    <n v="1"/>
    <m/>
  </r>
  <r>
    <n v="60"/>
    <x v="27"/>
    <d v="2019-12-12T00:00:00"/>
    <s v="AMBION DORINDA A."/>
    <s v="CSWDO"/>
    <x v="1"/>
    <d v="2019-12-11T00:00:00"/>
    <d v="2019-12-11T00:00:00"/>
    <s v="SL"/>
    <m/>
    <s v="1 SL"/>
    <n v="1"/>
    <m/>
  </r>
  <r>
    <n v="61"/>
    <x v="27"/>
    <d v="2019-12-16T00:00:00"/>
    <s v="BAYOT MERCED M."/>
    <s v="NUTRITION OFFICE"/>
    <x v="1"/>
    <d v="2019-12-23T00:00:00"/>
    <d v="2019-12-23T00:00:00"/>
    <s v="VL"/>
    <m/>
    <s v="1 VL"/>
    <n v="1"/>
    <m/>
  </r>
  <r>
    <n v="61"/>
    <x v="27"/>
    <d v="2019-12-16T00:00:00"/>
    <s v="BAYOT MERCED M."/>
    <s v="NUTRITION OFFICE"/>
    <x v="1"/>
    <d v="2019-12-26T00:00:00"/>
    <d v="2019-12-27T00:00:00"/>
    <s v="VL"/>
    <m/>
    <s v="2 VL"/>
    <n v="2"/>
    <m/>
  </r>
  <r>
    <n v="62"/>
    <x v="27"/>
    <d v="2019-12-16T00:00:00"/>
    <s v="BAYOT MERCED M."/>
    <s v="NUTRITION OFFICE"/>
    <x v="1"/>
    <d v="2019-12-20T00:00:00"/>
    <d v="2019-12-20T00:00:00"/>
    <s v="VL"/>
    <m/>
    <s v="1 VL"/>
    <n v="1"/>
    <m/>
  </r>
  <r>
    <n v="63"/>
    <x v="27"/>
    <d v="2019-12-16T00:00:00"/>
    <s v="SEÑA MARILYN B."/>
    <s v="NUTRITION OFFICE"/>
    <x v="1"/>
    <d v="2019-12-23T00:00:00"/>
    <d v="2019-12-23T00:00:00"/>
    <s v="VL"/>
    <m/>
    <s v="1 VL"/>
    <n v="1"/>
    <m/>
  </r>
  <r>
    <n v="63"/>
    <x v="27"/>
    <d v="2019-12-16T00:00:00"/>
    <s v="SEÑA MARILYN B."/>
    <s v="NUTRITION OFFICE"/>
    <x v="1"/>
    <d v="2019-12-26T00:00:00"/>
    <d v="2019-12-27T00:00:00"/>
    <s v="VL"/>
    <m/>
    <s v="2 VL"/>
    <n v="2"/>
    <m/>
  </r>
  <r>
    <n v="64"/>
    <x v="27"/>
    <d v="2019-12-16T00:00:00"/>
    <s v="DIMAPILIS MA. TRINIDAD S."/>
    <s v="NUTRITION OFFICE"/>
    <x v="1"/>
    <d v="2019-12-23T00:00:00"/>
    <d v="2019-12-23T00:00:00"/>
    <s v="VL"/>
    <m/>
    <s v="1 VL"/>
    <n v="1"/>
    <m/>
  </r>
  <r>
    <n v="64"/>
    <x v="27"/>
    <d v="2019-12-16T00:00:00"/>
    <s v="DIMAPILIS MA. TRINIDAD S."/>
    <s v="NUTRITION OFFICE"/>
    <x v="1"/>
    <d v="2019-12-26T00:00:00"/>
    <d v="2019-12-27T00:00:00"/>
    <s v="VL"/>
    <m/>
    <s v="2 VL"/>
    <n v="2"/>
    <m/>
  </r>
  <r>
    <n v="65"/>
    <x v="27"/>
    <d v="2020-01-02T00:00:00"/>
    <s v="AMBONAN AVELINA A."/>
    <s v="NUTRITION OFFICE"/>
    <x v="1"/>
    <d v="2019-12-23T00:00:00"/>
    <d v="2019-12-23T00:00:00"/>
    <s v="VL"/>
    <m/>
    <s v="1 VL"/>
    <n v="1"/>
    <m/>
  </r>
  <r>
    <n v="65"/>
    <x v="27"/>
    <d v="2020-01-02T00:00:00"/>
    <s v="AMBONAN AVELINA A."/>
    <s v="NUTRITION OFFICE"/>
    <x v="1"/>
    <d v="2019-12-26T00:00:00"/>
    <d v="2019-12-27T00:00:00"/>
    <s v="VL"/>
    <m/>
    <s v="2 VL"/>
    <n v="2"/>
    <m/>
  </r>
  <r>
    <n v="66"/>
    <x v="27"/>
    <d v="2019-12-16T00:00:00"/>
    <s v="AMBONAN AVELINA A."/>
    <s v="NUTRITION OFFICE"/>
    <x v="1"/>
    <d v="2019-12-16T00:00:00"/>
    <d v="2019-12-20T00:00:00"/>
    <s v="VL"/>
    <m/>
    <s v="5 VL"/>
    <n v="5"/>
    <m/>
  </r>
  <r>
    <n v="67"/>
    <x v="27"/>
    <d v="2019-11-17T00:00:00"/>
    <s v="BORJA EDWIN G."/>
    <s v="TCCH/TICC"/>
    <x v="1"/>
    <d v="2019-11-22T00:00:00"/>
    <d v="2019-11-22T00:00:00"/>
    <s v="OTHER"/>
    <s v="FORCE LEAVE"/>
    <s v="1 OTHER"/>
    <n v="1"/>
    <m/>
  </r>
  <r>
    <n v="67"/>
    <x v="27"/>
    <d v="2019-11-17T00:00:00"/>
    <s v="BORJA EDWIN G."/>
    <s v="TCCH/TICC"/>
    <x v="1"/>
    <d v="2019-12-17T00:00:00"/>
    <d v="2019-12-17T00:00:00"/>
    <s v="OTHER"/>
    <s v="FORCE LEAVE"/>
    <s v="1 OTHER"/>
    <n v="1"/>
    <m/>
  </r>
  <r>
    <n v="67"/>
    <x v="27"/>
    <d v="2019-11-17T00:00:00"/>
    <s v="BORJA EDWIN G."/>
    <s v="TCCH/TICC"/>
    <x v="1"/>
    <d v="2019-12-19T00:00:00"/>
    <d v="2019-12-19T00:00:00"/>
    <s v="OTHER"/>
    <s v="FORCE LEAVE"/>
    <s v="1 OTHER"/>
    <n v="1"/>
    <m/>
  </r>
  <r>
    <n v="67"/>
    <x v="27"/>
    <d v="2019-11-17T00:00:00"/>
    <s v="BORJA EDWIN G."/>
    <s v="TCCH/TICC"/>
    <x v="1"/>
    <d v="2019-12-23T00:00:00"/>
    <d v="2019-12-23T00:00:00"/>
    <s v="OTHER"/>
    <s v="FORCE LEAVE"/>
    <s v="1 OTHER"/>
    <n v="1"/>
    <m/>
  </r>
  <r>
    <n v="67"/>
    <x v="27"/>
    <d v="2019-11-17T00:00:00"/>
    <s v="BORJA EDWIN G."/>
    <s v="TCCH/TICC"/>
    <x v="1"/>
    <d v="2019-12-27T00:00:00"/>
    <d v="2019-12-27T00:00:00"/>
    <s v="OTHER"/>
    <s v="FORCE LEAVE"/>
    <s v="1 OTHER"/>
    <n v="1"/>
    <m/>
  </r>
  <r>
    <n v="68"/>
    <x v="27"/>
    <d v="2019-12-10T00:00:00"/>
    <s v="PERIDO MARITES V."/>
    <s v="TCCH/TICC"/>
    <x v="1"/>
    <d v="2019-12-18T00:00:00"/>
    <d v="2019-12-18T00:00:00"/>
    <s v="OTHER"/>
    <s v="BIRTHDAY LEAVE"/>
    <s v="1 OTHER"/>
    <n v="1"/>
    <m/>
  </r>
  <r>
    <n v="69"/>
    <x v="27"/>
    <d v="2019-12-21T00:00:00"/>
    <s v="PERIDO MARITES V."/>
    <s v="TCCH/TICC"/>
    <x v="1"/>
    <d v="2019-11-28T00:00:00"/>
    <d v="2019-11-28T00:00:00"/>
    <s v="SL"/>
    <m/>
    <s v="1 SL"/>
    <n v="1"/>
    <m/>
  </r>
  <r>
    <n v="70"/>
    <x v="27"/>
    <d v="2019-12-04T00:00:00"/>
    <s v="BORJA EDWIN G."/>
    <s v="TCCH/TICC"/>
    <x v="1"/>
    <d v="2019-12-20T00:00:00"/>
    <d v="2019-12-20T00:00:00"/>
    <s v="OTHER"/>
    <s v="ANNIVERSARY LEAVE"/>
    <s v="1 OTHER"/>
    <n v="1"/>
    <m/>
  </r>
  <r>
    <n v="71"/>
    <x v="27"/>
    <d v="2019-11-18T00:00:00"/>
    <s v="PERIDO MARITES V."/>
    <s v="TCCH/TICC"/>
    <x v="1"/>
    <d v="2019-11-11T00:00:00"/>
    <d v="2019-11-11T00:00:00"/>
    <s v="SL"/>
    <m/>
    <s v="1 SL"/>
    <n v="1"/>
    <m/>
  </r>
  <r>
    <n v="72"/>
    <x v="27"/>
    <d v="2019-12-04T00:00:00"/>
    <s v="BORJA EDWIN G."/>
    <s v="TCCH/TICC"/>
    <x v="1"/>
    <d v="2019-12-02T00:00:00"/>
    <d v="2019-12-03T00:00:00"/>
    <s v="SL"/>
    <m/>
    <s v="2 SL"/>
    <n v="2"/>
    <m/>
  </r>
  <r>
    <n v="73"/>
    <x v="27"/>
    <d v="2019-11-28T00:00:00"/>
    <s v="SEPINO BRIGIDA M."/>
    <s v="CSWDO"/>
    <x v="1"/>
    <d v="2019-11-26T00:00:00"/>
    <d v="2019-11-26T00:00:00"/>
    <s v="SL"/>
    <m/>
    <s v="1 SL"/>
    <n v="1"/>
    <m/>
  </r>
  <r>
    <n v="74"/>
    <x v="27"/>
    <d v="2019-11-18T00:00:00"/>
    <s v="PARRA MARCIANA L."/>
    <s v="CSWDO"/>
    <x v="1"/>
    <d v="2019-11-11T00:00:00"/>
    <d v="2019-11-15T00:00:00"/>
    <s v="OTHER"/>
    <s v="MOURNING LEAVE"/>
    <s v="5 OTHER"/>
    <n v="5"/>
    <m/>
  </r>
  <r>
    <n v="75"/>
    <x v="27"/>
    <d v="2019-12-12T00:00:00"/>
    <s v="PARRA MARCIANA L."/>
    <s v="CSWDO"/>
    <x v="1"/>
    <d v="2019-11-18T00:00:00"/>
    <d v="2019-11-18T00:00:00"/>
    <s v="OTHER"/>
    <s v="SPECIAL PRIVILEGE"/>
    <s v="1 OTHER"/>
    <n v="1"/>
    <m/>
  </r>
  <r>
    <n v="76"/>
    <x v="27"/>
    <d v="2020-01-06T00:00:00"/>
    <s v="PENALES GLORIA P."/>
    <s v="ASSESSORS OFFICE"/>
    <x v="1"/>
    <d v="2020-01-13T00:00:00"/>
    <d v="2020-01-13T00:00:00"/>
    <s v="OTHER"/>
    <s v="SPECIAL PRIVILEGE"/>
    <s v="1 OTHER"/>
    <n v="1"/>
    <m/>
  </r>
  <r>
    <n v="77"/>
    <x v="27"/>
    <d v="2020-01-06T00:00:00"/>
    <s v="TORRES SONIA M."/>
    <s v="ASSESSORS OFFICE"/>
    <x v="1"/>
    <d v="2020-01-02T00:00:00"/>
    <d v="2020-01-03T00:00:00"/>
    <s v="OTHER"/>
    <s v="DOMESTIC EMERGENCY"/>
    <s v="2 OTHER"/>
    <n v="2"/>
    <m/>
  </r>
  <r>
    <n v="78"/>
    <x v="27"/>
    <d v="2019-12-23T00:00:00"/>
    <s v="MONTENEGRO HELEN L."/>
    <s v="TOPS (ADMIN CSU)"/>
    <x v="1"/>
    <d v="2019-12-26T00:00:00"/>
    <d v="2019-12-27T00:00:00"/>
    <s v="OTHER"/>
    <s v="MOURNING LEAVE"/>
    <s v="2 OTHER"/>
    <n v="2"/>
    <m/>
  </r>
  <r>
    <n v="78"/>
    <x v="27"/>
    <d v="2019-12-23T00:00:00"/>
    <s v="MONTENEGRO HELEN L."/>
    <s v="TOPS (ADMIN CSU)"/>
    <x v="1"/>
    <d v="2020-01-02T00:00:00"/>
    <d v="2020-01-03T00:00:00"/>
    <s v="OTHER"/>
    <s v="MOURNING LEAVE"/>
    <s v="2 OTHER"/>
    <n v="2"/>
    <m/>
  </r>
  <r>
    <n v="78"/>
    <x v="27"/>
    <d v="2019-12-23T00:00:00"/>
    <s v="MONTENEGRO HELEN L."/>
    <s v="TOPS (ADMIN CSU)"/>
    <x v="1"/>
    <d v="2020-01-06T00:00:00"/>
    <d v="2020-01-06T00:00:00"/>
    <s v="OTHER"/>
    <s v="MOURNING LEAVE"/>
    <s v="1 OTHER"/>
    <n v="1"/>
    <m/>
  </r>
  <r>
    <n v="79"/>
    <x v="27"/>
    <d v="2019-12-16T00:00:00"/>
    <s v="VILLAVIRAY MA. CANDELARIA D."/>
    <s v="PICNIC GROVE"/>
    <x v="1"/>
    <d v="2019-12-22T00:00:00"/>
    <d v="2019-12-23T00:00:00"/>
    <s v="OTHER"/>
    <s v="SPECIAL PRIVILEGE"/>
    <s v="1 OTHER"/>
    <n v="1"/>
    <m/>
  </r>
  <r>
    <n v="79"/>
    <x v="27"/>
    <d v="2019-12-16T00:00:00"/>
    <s v="VILLAVIRAY MA. CANDELARIA D."/>
    <s v="PICNIC GROVE"/>
    <x v="1"/>
    <d v="2019-12-26T00:00:00"/>
    <d v="2019-12-26T00:00:00"/>
    <s v="OTHER"/>
    <s v="SPECIAL PRIVILEGE"/>
    <s v="1 OTHER"/>
    <n v="1"/>
    <m/>
  </r>
  <r>
    <n v="80"/>
    <x v="27"/>
    <d v="2019-12-18T00:00:00"/>
    <s v="DIGO MANUEL  "/>
    <s v="PICNIC GROVE"/>
    <x v="1"/>
    <d v="2019-11-11T00:00:00"/>
    <d v="2019-11-15T00:00:00"/>
    <s v="SL"/>
    <m/>
    <s v="5 SL"/>
    <n v="5"/>
    <m/>
  </r>
  <r>
    <n v="80"/>
    <x v="27"/>
    <d v="2019-12-18T00:00:00"/>
    <s v="DIGO MANUEL  "/>
    <s v="PICNIC GROVE"/>
    <x v="1"/>
    <d v="2019-11-18T00:00:00"/>
    <d v="2019-11-22T00:00:00"/>
    <s v="SL"/>
    <m/>
    <s v="5 SL"/>
    <n v="5"/>
    <m/>
  </r>
  <r>
    <n v="80"/>
    <x v="27"/>
    <d v="2019-12-18T00:00:00"/>
    <s v="DIGO MANUEL  "/>
    <s v="PICNIC GROVE"/>
    <x v="1"/>
    <d v="2019-11-25T00:00:00"/>
    <d v="2019-11-29T00:00:00"/>
    <s v="SL"/>
    <m/>
    <s v="5 SL"/>
    <n v="5"/>
    <m/>
  </r>
  <r>
    <n v="80"/>
    <x v="27"/>
    <d v="2019-12-18T00:00:00"/>
    <s v="DIGO MANUEL  "/>
    <s v="PICNIC GROVE"/>
    <x v="1"/>
    <d v="2019-12-01T00:00:00"/>
    <d v="2019-12-06T00:00:00"/>
    <s v="SL"/>
    <m/>
    <s v="5 SL"/>
    <n v="5"/>
    <m/>
  </r>
  <r>
    <n v="80"/>
    <x v="27"/>
    <d v="2019-12-18T00:00:00"/>
    <s v="DIGO MANUEL  "/>
    <s v="PICNIC GROVE"/>
    <x v="1"/>
    <d v="2019-12-09T00:00:00"/>
    <d v="2019-12-13T00:00:00"/>
    <s v="SL"/>
    <m/>
    <s v="5 SL"/>
    <n v="5"/>
    <m/>
  </r>
  <r>
    <n v="80"/>
    <x v="27"/>
    <d v="2019-12-18T00:00:00"/>
    <s v="DIGO MANUEL  "/>
    <s v="PICNIC GROVE"/>
    <x v="1"/>
    <d v="2019-12-16T00:00:00"/>
    <d v="2019-12-20T00:00:00"/>
    <s v="SL"/>
    <m/>
    <s v="5 SL"/>
    <n v="5"/>
    <m/>
  </r>
  <r>
    <n v="80"/>
    <x v="27"/>
    <d v="2019-12-18T00:00:00"/>
    <s v="DIGO MANUEL  "/>
    <s v="PICNIC GROVE"/>
    <x v="1"/>
    <d v="2019-12-23T00:00:00"/>
    <d v="2019-12-23T00:00:00"/>
    <s v="SL"/>
    <m/>
    <s v="1 SL"/>
    <n v="1"/>
    <m/>
  </r>
  <r>
    <n v="80"/>
    <x v="27"/>
    <d v="2019-12-18T00:00:00"/>
    <s v="DIGO MANUEL  "/>
    <s v="PICNIC GROVE"/>
    <x v="1"/>
    <d v="2019-12-26T00:00:00"/>
    <d v="2019-12-27T00:00:00"/>
    <s v="SL"/>
    <m/>
    <s v="2 SL"/>
    <n v="2"/>
    <m/>
  </r>
  <r>
    <n v="81"/>
    <x v="27"/>
    <d v="2019-12-18T00:00:00"/>
    <s v="VILLANUEVA PABLO B."/>
    <s v="PICNIC GROVE"/>
    <x v="1"/>
    <d v="2019-12-11T00:00:00"/>
    <d v="2019-12-11T00:00:00"/>
    <s v="SL"/>
    <m/>
    <s v="1 SL"/>
    <n v="1"/>
    <m/>
  </r>
  <r>
    <n v="81"/>
    <x v="27"/>
    <d v="2019-12-18T00:00:00"/>
    <s v="VILLANUEVA PABLO B."/>
    <s v="PICNIC GROVE"/>
    <x v="1"/>
    <d v="2019-12-16T00:00:00"/>
    <d v="2019-12-17T00:00:00"/>
    <s v="SL"/>
    <m/>
    <s v="2 SL"/>
    <n v="2"/>
    <m/>
  </r>
  <r>
    <n v="82"/>
    <x v="27"/>
    <d v="2019-12-13T00:00:00"/>
    <s v="MALUBAY MELINDA D."/>
    <s v="THRDC"/>
    <x v="1"/>
    <d v="2019-12-23T00:00:00"/>
    <d v="2019-12-23T00:00:00"/>
    <s v="OTHER"/>
    <s v="FORCE LEAVE"/>
    <s v="1 OTHER"/>
    <n v="1"/>
    <m/>
  </r>
  <r>
    <n v="82"/>
    <x v="27"/>
    <d v="2019-12-13T00:00:00"/>
    <s v="MALUBAY MELINDA D."/>
    <s v="THRDC"/>
    <x v="1"/>
    <d v="2019-12-27T00:00:00"/>
    <d v="2019-12-27T00:00:00"/>
    <s v="OTHER"/>
    <s v="FORCE LEAVE"/>
    <s v="1 OTHER"/>
    <n v="1"/>
    <m/>
  </r>
  <r>
    <n v="83"/>
    <x v="27"/>
    <d v="2019-12-13T00:00:00"/>
    <s v="MOLOD EMMA D."/>
    <s v="CHO"/>
    <x v="1"/>
    <d v="2019-12-20T00:00:00"/>
    <d v="2019-12-20T00:00:00"/>
    <s v="VL"/>
    <m/>
    <s v="1 VL"/>
    <n v="1"/>
    <m/>
  </r>
  <r>
    <n v="83"/>
    <x v="27"/>
    <d v="2019-12-13T00:00:00"/>
    <s v="MOLOD EMMA D."/>
    <s v="CHO"/>
    <x v="1"/>
    <d v="2019-12-27T00:00:00"/>
    <d v="2019-12-27T00:00:00"/>
    <s v="VL"/>
    <m/>
    <s v="1 VL"/>
    <n v="1"/>
    <m/>
  </r>
  <r>
    <n v="84"/>
    <x v="27"/>
    <d v="2019-12-02T00:00:00"/>
    <s v="ESCAMILLAS EVELYN M."/>
    <s v="CTO"/>
    <x v="1"/>
    <d v="2019-12-09T00:00:00"/>
    <d v="2019-12-09T00:00:00"/>
    <s v="OTHER"/>
    <s v="BIRTHDAY LEAVE"/>
    <s v="1 OTHER"/>
    <n v="1"/>
    <m/>
  </r>
  <r>
    <n v="85"/>
    <x v="27"/>
    <d v="2019-12-02T00:00:00"/>
    <s v="ESCAMILLAS EVELYN M."/>
    <s v="CTO"/>
    <x v="1"/>
    <d v="2019-12-06T00:00:00"/>
    <d v="2019-12-06T00:00:00"/>
    <s v="VL"/>
    <m/>
    <s v="1 VL"/>
    <n v="1"/>
    <m/>
  </r>
  <r>
    <n v="86"/>
    <x v="27"/>
    <d v="2019-12-05T00:00:00"/>
    <s v="JORGE CAROLINA M."/>
    <s v="CTO"/>
    <x v="1"/>
    <d v="2019-12-12T00:00:00"/>
    <d v="2019-12-12T00:00:00"/>
    <s v="OTHER"/>
    <s v="BIRTHDAY LEAVE"/>
    <s v="1 OTHER"/>
    <n v="1"/>
    <m/>
  </r>
  <r>
    <n v="87"/>
    <x v="27"/>
    <d v="2019-12-06T00:00:00"/>
    <s v="JORGE CAROLINA M."/>
    <s v="CTO"/>
    <x v="1"/>
    <d v="2019-12-26T00:00:00"/>
    <d v="2019-12-27T00:00:00"/>
    <s v="VL"/>
    <m/>
    <s v="2 VL"/>
    <n v="2"/>
    <m/>
  </r>
  <r>
    <n v="88"/>
    <x v="27"/>
    <d v="2019-12-04T00:00:00"/>
    <s v="DUNGO PURISIMA CORAZON E."/>
    <s v="CTO"/>
    <x v="1"/>
    <d v="2019-12-06T00:00:00"/>
    <d v="2019-12-06T00:00:00"/>
    <s v="OTHER"/>
    <s v="SPECIAL PRIVILEGE"/>
    <s v="1 OTHER"/>
    <n v="1"/>
    <m/>
  </r>
  <r>
    <n v="89"/>
    <x v="27"/>
    <d v="2019-12-04T00:00:00"/>
    <s v="GUAÑEZO MA. GINA P."/>
    <s v="CTO"/>
    <x v="1"/>
    <d v="2019-12-11T00:00:00"/>
    <d v="2019-12-13T00:00:00"/>
    <s v="OTHER"/>
    <s v="FORCE LEAVE"/>
    <s v="3 OTHER"/>
    <n v="3"/>
    <m/>
  </r>
  <r>
    <n v="90"/>
    <x v="27"/>
    <d v="2019-12-17T00:00:00"/>
    <s v="BAYOT ANISIA P."/>
    <s v="CTO"/>
    <x v="1"/>
    <d v="2019-12-16T00:00:00"/>
    <d v="2019-12-16T00:00:00"/>
    <s v="SL"/>
    <m/>
    <s v="1 SL"/>
    <n v="1"/>
    <m/>
  </r>
  <r>
    <n v="91"/>
    <x v="27"/>
    <d v="2020-01-04T00:00:00"/>
    <s v="DIMAPILIS ARIEL M."/>
    <s v="CTO"/>
    <x v="1"/>
    <d v="2020-01-11T00:00:00"/>
    <d v="2020-01-11T00:00:00"/>
    <s v="OTHER"/>
    <s v="BIRTHDAY LEAVE"/>
    <s v="1 OTHER"/>
    <n v="1"/>
    <m/>
  </r>
  <r>
    <n v="92"/>
    <x v="27"/>
    <d v="2019-12-11T00:00:00"/>
    <s v="DIMAPILIS ARIEL M."/>
    <s v="CTO"/>
    <x v="1"/>
    <d v="2019-12-07T00:00:00"/>
    <d v="2019-12-07T00:00:00"/>
    <s v="OTHER"/>
    <s v="EMERGENCY LEAVE"/>
    <s v="1 OTHER"/>
    <n v="1"/>
    <m/>
  </r>
  <r>
    <n v="93"/>
    <x v="27"/>
    <d v="2020-01-09T00:00:00"/>
    <s v="EVANGELISTA NORENA S."/>
    <s v="CTO"/>
    <x v="1"/>
    <d v="2020-01-08T00:00:00"/>
    <d v="2020-01-08T00:00:00"/>
    <s v="SL"/>
    <m/>
    <s v="1 SL"/>
    <n v="1"/>
    <m/>
  </r>
  <r>
    <n v="94"/>
    <x v="27"/>
    <d v="2019-11-06T00:00:00"/>
    <s v="EVANGELISTA NORENA S."/>
    <s v="CTO"/>
    <x v="1"/>
    <d v="2019-10-25T00:00:00"/>
    <d v="2019-10-25T00:00:00"/>
    <s v="SL"/>
    <m/>
    <s v="1 SL"/>
    <n v="1"/>
    <m/>
  </r>
  <r>
    <n v="94"/>
    <x v="27"/>
    <d v="2019-11-06T00:00:00"/>
    <s v="EVANGELISTA NORENA S."/>
    <s v="CTO"/>
    <x v="1"/>
    <d v="2019-10-28T00:00:00"/>
    <d v="2019-10-28T00:00:00"/>
    <s v="SL"/>
    <m/>
    <s v="1 SL"/>
    <n v="1"/>
    <m/>
  </r>
  <r>
    <n v="95"/>
    <x v="27"/>
    <d v="2019-11-06T00:00:00"/>
    <s v="EVANGELISTA NORENA S."/>
    <s v="CTO"/>
    <x v="1"/>
    <d v="2019-11-04T00:00:00"/>
    <d v="2019-11-04T00:00:00"/>
    <s v="SL"/>
    <m/>
    <s v="1 SL"/>
    <n v="1"/>
    <m/>
  </r>
  <r>
    <n v="96"/>
    <x v="27"/>
    <d v="2019-12-12T00:00:00"/>
    <s v="DE GRANO LIUSA R."/>
    <s v="CTO"/>
    <x v="1"/>
    <d v="2019-12-20T00:00:00"/>
    <d v="2019-12-20T00:00:00"/>
    <s v="OTHER"/>
    <s v="FORCE LEAVE"/>
    <s v="1 OTHER"/>
    <n v="1"/>
    <m/>
  </r>
  <r>
    <n v="97"/>
    <x v="27"/>
    <d v="2020-01-02T00:00:00"/>
    <s v="NOVICIO PERLITA G."/>
    <s v="LEGAL"/>
    <x v="1"/>
    <d v="2019-12-26T00:00:00"/>
    <d v="2019-12-27T00:00:00"/>
    <s v="SL"/>
    <m/>
    <s v="2 SL"/>
    <n v="2"/>
    <m/>
  </r>
  <r>
    <n v="98"/>
    <x v="27"/>
    <d v="2019-12-19T00:00:00"/>
    <s v="MARTINEZ BELEN B."/>
    <s v="CBO"/>
    <x v="1"/>
    <d v="2019-12-18T00:00:00"/>
    <d v="2019-12-18T00:00:00"/>
    <s v="SL"/>
    <m/>
    <s v="1 SL"/>
    <n v="1"/>
    <m/>
  </r>
  <r>
    <n v="99"/>
    <x v="27"/>
    <d v="2019-12-20T00:00:00"/>
    <s v="FERMA AMELITA V."/>
    <s v="DA"/>
    <x v="1"/>
    <d v="2019-12-27T00:00:00"/>
    <d v="2019-12-27T00:00:00"/>
    <s v="VL"/>
    <m/>
    <s v="1 VL"/>
    <n v="1"/>
    <m/>
  </r>
  <r>
    <n v="100"/>
    <x v="27"/>
    <d v="2020-01-03T00:00:00"/>
    <s v="AUDITOR AILEEN D."/>
    <s v="PIO"/>
    <x v="1"/>
    <d v="2019-12-27T00:00:00"/>
    <d v="2019-12-27T00:00:00"/>
    <s v="SL"/>
    <m/>
    <s v="1 SL"/>
    <n v="1"/>
    <m/>
  </r>
  <r>
    <n v="100"/>
    <x v="27"/>
    <d v="2020-01-03T00:00:00"/>
    <s v="AUDITOR AILEEN D."/>
    <s v="PIO"/>
    <x v="1"/>
    <d v="2020-01-02T00:00:00"/>
    <d v="2020-01-02T00:00:00"/>
    <s v="SL"/>
    <m/>
    <s v="1 SL"/>
    <n v="1"/>
    <m/>
  </r>
  <r>
    <n v="101"/>
    <x v="27"/>
    <d v="2019-12-23T00:00:00"/>
    <s v="AUDITOR AILEEN D."/>
    <s v="PIO"/>
    <x v="1"/>
    <d v="2019-12-26T00:00:00"/>
    <d v="2019-12-26T00:00:00"/>
    <s v="OTHER"/>
    <s v="BIRTHDAY LEAVE"/>
    <s v="1 OTHER"/>
    <n v="1"/>
    <m/>
  </r>
  <r>
    <n v="102"/>
    <x v="27"/>
    <d v="2019-12-27T00:00:00"/>
    <s v="DEL MUNDO ROSALLE A."/>
    <s v="PIO"/>
    <x v="1"/>
    <d v="2019-12-26T00:00:00"/>
    <d v="2019-12-27T00:00:00"/>
    <s v="SL"/>
    <m/>
    <s v="2 SL"/>
    <n v="2"/>
    <m/>
  </r>
  <r>
    <n v="103"/>
    <x v="27"/>
    <d v="2020-01-03T00:00:00"/>
    <s v="DE VILLA MYRNA D."/>
    <s v="GSO"/>
    <x v="1"/>
    <d v="2020-01-17T00:00:00"/>
    <d v="2020-01-17T00:00:00"/>
    <s v="VL"/>
    <m/>
    <s v="1 VL"/>
    <n v="1"/>
    <m/>
  </r>
  <r>
    <n v="103"/>
    <x v="27"/>
    <d v="2020-01-04T00:00:00"/>
    <s v="DE VILLA MYRNA D."/>
    <s v="GSO"/>
    <x v="1"/>
    <d v="2020-02-03T00:00:00"/>
    <d v="2020-02-03T00:00:00"/>
    <s v="VL"/>
    <m/>
    <s v="1 VL"/>
    <n v="1"/>
    <m/>
  </r>
  <r>
    <n v="104"/>
    <x v="27"/>
    <d v="2020-01-30T00:00:00"/>
    <s v="DE VILLA MYRNA D."/>
    <s v="GSO"/>
    <x v="1"/>
    <d v="2020-01-20T00:00:00"/>
    <d v="2020-01-24T00:00:00"/>
    <s v="OTHER"/>
    <s v="EMERGENCY LEAVE"/>
    <s v="5 OTHER"/>
    <n v="5"/>
    <m/>
  </r>
  <r>
    <n v="105"/>
    <x v="27"/>
    <d v="2020-01-07T00:00:00"/>
    <s v="DE VILLA MYRNA D."/>
    <s v="GSO"/>
    <x v="1"/>
    <d v="2020-01-06T00:00:00"/>
    <d v="2020-01-06T00:00:00"/>
    <s v="OTHER"/>
    <s v="SPECIAL PRIVILEGE"/>
    <s v="1 OTHER"/>
    <n v="1"/>
    <m/>
  </r>
  <r>
    <n v="106"/>
    <x v="27"/>
    <d v="2019-12-16T00:00:00"/>
    <s v="DE VILLA MYRNA D."/>
    <s v="GSO"/>
    <x v="1"/>
    <d v="2019-12-23T00:00:00"/>
    <d v="2019-12-23T00:00:00"/>
    <s v="VL"/>
    <m/>
    <s v="1 VL"/>
    <n v="1"/>
    <m/>
  </r>
  <r>
    <n v="106"/>
    <x v="27"/>
    <d v="2019-12-16T00:00:00"/>
    <s v="DE VILLA MYRNA D."/>
    <s v="GSO"/>
    <x v="1"/>
    <d v="2019-12-26T00:00:00"/>
    <d v="2019-12-27T00:00:00"/>
    <s v="VL"/>
    <m/>
    <s v="2 VL"/>
    <n v="2"/>
    <m/>
  </r>
  <r>
    <n v="107"/>
    <x v="27"/>
    <d v="2019-12-16T00:00:00"/>
    <s v="DE VILLA MYRNA D."/>
    <s v="GSO"/>
    <x v="1"/>
    <d v="2019-12-09T00:00:00"/>
    <d v="2019-12-11T00:00:00"/>
    <s v="VL"/>
    <m/>
    <s v="3 VL"/>
    <n v="3"/>
    <m/>
  </r>
  <r>
    <n v="108"/>
    <x v="27"/>
    <d v="2019-12-16T00:00:00"/>
    <s v="DE VILLA MYRNA D."/>
    <s v="GSO"/>
    <x v="1"/>
    <d v="2019-11-29T00:00:00"/>
    <d v="2019-11-29T00:00:00"/>
    <s v="SL"/>
    <m/>
    <s v="1 SL"/>
    <n v="1"/>
    <m/>
  </r>
  <r>
    <n v="108"/>
    <x v="27"/>
    <d v="2019-12-16T00:00:00"/>
    <s v="DE VILLA MYRNA D."/>
    <s v="GSO"/>
    <x v="1"/>
    <d v="2019-12-02T00:00:00"/>
    <d v="2019-12-02T00:00:00"/>
    <s v="SL"/>
    <m/>
    <s v="1 SL"/>
    <n v="1"/>
    <m/>
  </r>
  <r>
    <n v="108"/>
    <x v="27"/>
    <d v="2019-12-16T00:00:00"/>
    <s v="DE VILLA MYRNA D."/>
    <s v="GSO"/>
    <x v="1"/>
    <d v="2019-12-04T00:00:00"/>
    <d v="2019-12-04T00:00:00"/>
    <s v="SL"/>
    <m/>
    <s v="1 SL"/>
    <n v="1"/>
    <m/>
  </r>
  <r>
    <n v="109"/>
    <x v="27"/>
    <d v="2019-11-26T00:00:00"/>
    <s v="DE VILLA MYRNA D."/>
    <s v="GSO"/>
    <x v="1"/>
    <d v="2019-11-25T00:00:00"/>
    <d v="2019-11-25T00:00:00"/>
    <s v="SL"/>
    <m/>
    <s v="1 SL"/>
    <n v="1"/>
    <m/>
  </r>
  <r>
    <n v="110"/>
    <x v="27"/>
    <d v="2019-11-26T00:00:00"/>
    <s v="DE VILLA MYRNA D."/>
    <s v="GSO"/>
    <x v="1"/>
    <d v="2019-11-18T00:00:00"/>
    <d v="2019-11-18T00:00:00"/>
    <s v="SL"/>
    <m/>
    <s v="1 SL"/>
    <n v="1"/>
    <m/>
  </r>
  <r>
    <n v="111"/>
    <x v="27"/>
    <d v="2019-11-07T00:00:00"/>
    <s v="DE VILLA MYRNA D."/>
    <s v="GSO"/>
    <x v="1"/>
    <d v="2019-11-06T00:00:00"/>
    <d v="2019-11-06T00:00:00"/>
    <s v="SL"/>
    <m/>
    <s v="1 SL"/>
    <n v="1"/>
    <m/>
  </r>
  <r>
    <n v="112"/>
    <x v="27"/>
    <d v="2019-12-04T00:00:00"/>
    <s v="MACASPAC ELVIRA V."/>
    <s v="COOPERATIVE OFFICE"/>
    <x v="1"/>
    <d v="2019-12-20T00:00:00"/>
    <d v="2019-12-20T00:00:00"/>
    <s v="VL"/>
    <m/>
    <s v="1 VL"/>
    <n v="1"/>
    <m/>
  </r>
  <r>
    <n v="112"/>
    <x v="27"/>
    <d v="2019-12-04T00:00:00"/>
    <s v="MACASPAC ELVIRA V."/>
    <s v="COOPERATIVE OFFICE"/>
    <x v="1"/>
    <d v="2019-12-23T00:00:00"/>
    <d v="2019-12-23T00:00:00"/>
    <s v="VL"/>
    <m/>
    <s v="1 VL"/>
    <n v="1"/>
    <m/>
  </r>
  <r>
    <n v="113"/>
    <x v="27"/>
    <d v="2020-01-10T00:00:00"/>
    <s v="SEDUCON LUCIO F."/>
    <s v="COOPERATIVE OFFICE"/>
    <x v="1"/>
    <d v="2020-01-09T00:00:00"/>
    <d v="2020-01-09T00:00:00"/>
    <s v="SL"/>
    <m/>
    <s v="1 SL"/>
    <n v="1"/>
    <m/>
  </r>
  <r>
    <n v="114"/>
    <x v="27"/>
    <d v="2019-12-05T00:00:00"/>
    <s v="SEDUCON LUCIO F."/>
    <s v="COOPERATIVE OFFICE"/>
    <x v="1"/>
    <d v="2019-12-12T00:00:00"/>
    <d v="2019-12-13T00:00:00"/>
    <s v="OTHER"/>
    <s v="MC# 6"/>
    <s v="2 OTHER"/>
    <n v="2"/>
    <m/>
  </r>
  <r>
    <n v="115"/>
    <x v="27"/>
    <d v="2019-12-05T00:00:00"/>
    <s v="SEDUCON LUCIO F."/>
    <s v="COOPERATIVE OFFICE"/>
    <x v="1"/>
    <d v="2019-12-04T00:00:00"/>
    <d v="2019-12-04T00:00:00"/>
    <s v="SL"/>
    <m/>
    <s v="1 SL"/>
    <n v="1"/>
    <m/>
  </r>
  <r>
    <n v="116"/>
    <x v="27"/>
    <d v="2019-12-04T00:00:00"/>
    <s v="CRUZADA MAGDALENA A."/>
    <s v="COOPERATIVE OFFICE"/>
    <x v="1"/>
    <d v="2019-12-11T00:00:00"/>
    <d v="2019-12-13T00:00:00"/>
    <s v="VL"/>
    <m/>
    <s v="3 VL"/>
    <n v="3"/>
    <m/>
  </r>
  <r>
    <n v="117"/>
    <x v="27"/>
    <d v="2019-12-04T00:00:00"/>
    <s v="CRUZADA MAGDALENA A."/>
    <s v="COOPERATIVE OFFICE"/>
    <x v="1"/>
    <d v="2019-12-27T00:00:00"/>
    <d v="2019-12-27T00:00:00"/>
    <s v="OTHER"/>
    <s v="MC# 6"/>
    <s v="1 OTHER"/>
    <n v="1"/>
    <m/>
  </r>
  <r>
    <n v="118"/>
    <x v="27"/>
    <d v="2020-01-07T00:00:00"/>
    <s v="MALUBAY MELINDA D."/>
    <s v="THRDC"/>
    <x v="1"/>
    <d v="2020-01-08T00:00:00"/>
    <d v="2020-01-09T00:00:00"/>
    <s v="OTHER"/>
    <s v="SPECIAL PRIVILEGE"/>
    <s v="2 OTHER"/>
    <n v="2"/>
    <m/>
  </r>
  <r>
    <n v="119"/>
    <x v="27"/>
    <d v="2019-12-02T00:00:00"/>
    <s v="DE OCAMPO MARISSA B."/>
    <s v="THRDC"/>
    <x v="1"/>
    <d v="2019-11-29T00:00:00"/>
    <d v="2019-11-29T00:00:00"/>
    <s v="SL"/>
    <m/>
    <s v="1 SL"/>
    <n v="1"/>
    <m/>
  </r>
  <r>
    <n v="120"/>
    <x v="27"/>
    <d v="2019-11-29T00:00:00"/>
    <s v="OLIVAR MARINA B."/>
    <s v="COOPERATIVE OFFICE"/>
    <x v="1"/>
    <d v="2019-12-16T00:00:00"/>
    <d v="2019-12-19T00:00:00"/>
    <s v="SL"/>
    <m/>
    <s v="4 SL"/>
    <n v="4"/>
    <m/>
  </r>
  <r>
    <n v="120"/>
    <x v="27"/>
    <d v="2019-11-29T00:00:00"/>
    <s v="OLIVAR MARINA B."/>
    <s v="COOPERATIVE OFFICE"/>
    <x v="1"/>
    <d v="2019-12-23T00:00:00"/>
    <d v="2019-12-23T00:00:00"/>
    <s v="SL"/>
    <m/>
    <s v="1 SL"/>
    <n v="1"/>
    <m/>
  </r>
  <r>
    <n v="120"/>
    <x v="27"/>
    <d v="2019-11-29T00:00:00"/>
    <s v="OLIVAR MARINA B."/>
    <s v="COOPERATIVE OFFICE"/>
    <x v="1"/>
    <d v="2019-12-26T00:00:00"/>
    <d v="2019-12-26T00:00:00"/>
    <s v="SL"/>
    <m/>
    <s v="1 SL"/>
    <n v="1"/>
    <m/>
  </r>
  <r>
    <n v="121"/>
    <x v="27"/>
    <d v="2019-11-29T00:00:00"/>
    <s v="OLIVAR MARINA B."/>
    <s v="COOPERATIVE OFFICE"/>
    <x v="1"/>
    <d v="2019-12-02T00:00:00"/>
    <d v="2019-12-05T00:00:00"/>
    <s v="SL"/>
    <m/>
    <s v="4 SL"/>
    <n v="4"/>
    <m/>
  </r>
  <r>
    <n v="121"/>
    <x v="27"/>
    <d v="2019-11-30T00:00:00"/>
    <s v="OLIVAR MARINA B."/>
    <s v="COOPERATIVE OFFICE"/>
    <x v="1"/>
    <d v="2019-12-09T00:00:00"/>
    <d v="2019-12-12T00:00:00"/>
    <s v="SL"/>
    <m/>
    <s v="4 SL"/>
    <n v="4"/>
    <m/>
  </r>
  <r>
    <n v="122"/>
    <x v="27"/>
    <d v="2019-12-20T00:00:00"/>
    <s v="MARQUEZ LOLITA R."/>
    <s v="INTERNAL"/>
    <x v="1"/>
    <d v="2019-12-20T00:00:00"/>
    <d v="2019-12-20T00:00:00"/>
    <s v="OTHER"/>
    <s v="TERMINAL LEAVE"/>
    <s v="1 OTHER"/>
    <n v="1"/>
    <m/>
  </r>
  <r>
    <n v="123"/>
    <x v="27"/>
    <d v="2020-01-06T00:00:00"/>
    <s v="REYES ELSA T."/>
    <s v="SP"/>
    <x v="1"/>
    <d v="2020-01-03T00:00:00"/>
    <d v="2020-01-03T00:00:00"/>
    <s v="OTHER"/>
    <s v="DOMESTIC EMERGENCY"/>
    <s v="1 OTHER"/>
    <n v="1"/>
    <m/>
  </r>
  <r>
    <n v="124"/>
    <x v="27"/>
    <d v="2019-12-12T00:00:00"/>
    <s v="FLAVIER ADORACION  "/>
    <s v="ADMIN OFFICE"/>
    <x v="1"/>
    <d v="2019-12-05T00:00:00"/>
    <d v="2019-12-06T00:00:00"/>
    <s v="SL"/>
    <m/>
    <s v="2 SL"/>
    <n v="2"/>
    <m/>
  </r>
  <r>
    <n v="125"/>
    <x v="27"/>
    <d v="2019-12-11T00:00:00"/>
    <s v="LUCIANO ADELAIDA C."/>
    <s v="MO"/>
    <x v="1"/>
    <d v="2019-12-23T00:00:00"/>
    <d v="2019-12-23T00:00:00"/>
    <s v="OTHER"/>
    <s v="DOMESTIC EMERGENCY"/>
    <s v="1 OTHER"/>
    <n v="1"/>
    <m/>
  </r>
  <r>
    <n v="126"/>
    <x v="27"/>
    <d v="2020-01-06T00:00:00"/>
    <s v="PAITON MARY ANN M."/>
    <s v="CHARACTER OFFICE"/>
    <x v="1"/>
    <d v="2019-12-27T00:00:00"/>
    <d v="2019-12-27T00:00:00"/>
    <s v="SL"/>
    <m/>
    <s v="1 SL"/>
    <n v="1"/>
    <m/>
  </r>
  <r>
    <n v="126"/>
    <x v="27"/>
    <d v="2020-01-06T00:00:00"/>
    <s v="PAITON MARY ANN M."/>
    <s v="CHARACTER OFFICE"/>
    <x v="1"/>
    <d v="2020-01-03T00:00:00"/>
    <d v="2020-01-03T00:00:00"/>
    <s v="SL"/>
    <m/>
    <s v="1 SL"/>
    <n v="1"/>
    <m/>
  </r>
  <r>
    <n v="127"/>
    <x v="27"/>
    <d v="2019-12-19T00:00:00"/>
    <s v="DE VILLA OFELIA G."/>
    <s v="COMELEC"/>
    <x v="1"/>
    <d v="2019-12-19T00:00:00"/>
    <d v="2019-12-20T00:00:00"/>
    <s v="OTHER"/>
    <s v="FORCE LEAVE"/>
    <s v="2 OTHER"/>
    <n v="2"/>
    <m/>
  </r>
  <r>
    <n v="127"/>
    <x v="27"/>
    <d v="2019-12-23T00:00:00"/>
    <s v="DE VILLA OFELIA G."/>
    <s v="COMELEC"/>
    <x v="1"/>
    <d v="2019-12-23T00:00:00"/>
    <d v="2019-12-23T00:00:00"/>
    <s v="OTHER"/>
    <s v="FORCE LEAVE"/>
    <s v="1 OTHER"/>
    <n v="1"/>
    <m/>
  </r>
  <r>
    <n v="127"/>
    <x v="27"/>
    <d v="2019-12-26T00:00:00"/>
    <s v="DE VILLA OFELIA G."/>
    <s v="COMELEC"/>
    <x v="1"/>
    <d v="2019-12-26T00:00:00"/>
    <d v="2019-12-27T00:00:00"/>
    <s v="OTHER"/>
    <s v="FORCE LEAVE"/>
    <s v="2 OTHER"/>
    <n v="2"/>
    <m/>
  </r>
  <r>
    <n v="128"/>
    <x v="27"/>
    <d v="2019-12-13T00:00:00"/>
    <s v="PANGANIBAN CRISTETA M."/>
    <s v="DOE"/>
    <x v="1"/>
    <d v="2019-12-18T00:00:00"/>
    <d v="2019-12-20T00:00:00"/>
    <s v="VL"/>
    <m/>
    <s v="3 VL"/>
    <n v="3"/>
    <m/>
  </r>
  <r>
    <n v="128"/>
    <x v="27"/>
    <d v="2019-12-13T00:00:00"/>
    <s v="PANGANIBAN CRISTETA M."/>
    <s v="DOE"/>
    <x v="1"/>
    <d v="2019-12-16T00:00:00"/>
    <d v="2019-12-17T00:00:00"/>
    <s v="VL"/>
    <m/>
    <s v="2 VL"/>
    <n v="2"/>
    <m/>
  </r>
  <r>
    <n v="129"/>
    <x v="27"/>
    <d v="2019-12-13T00:00:00"/>
    <s v="CORTEZ NERIFE H."/>
    <s v="DEPED"/>
    <x v="1"/>
    <d v="2019-12-18T00:00:00"/>
    <d v="2019-12-20T00:00:00"/>
    <s v="OTHER"/>
    <s v="FORCE LEAVE"/>
    <s v="3 OTHER"/>
    <n v="3"/>
    <m/>
  </r>
  <r>
    <n v="129"/>
    <x v="27"/>
    <d v="2019-12-13T00:00:00"/>
    <s v="CORTEZ NERIFE H."/>
    <s v="DEPED"/>
    <x v="1"/>
    <d v="2019-12-26T00:00:00"/>
    <d v="2019-12-27T00:00:00"/>
    <s v="OTHER"/>
    <s v="FORCE LEAVE"/>
    <s v="2 OTHER"/>
    <n v="2"/>
    <m/>
  </r>
  <r>
    <n v="130"/>
    <x v="27"/>
    <d v="2019-12-17T00:00:00"/>
    <s v="PENALES GLORIA P."/>
    <s v="ASSESSORS OFFICE"/>
    <x v="1"/>
    <d v="2019-12-27T00:00:00"/>
    <d v="2019-12-27T00:00:00"/>
    <s v="OTHER"/>
    <s v="SPECIAL PRIVILEGE"/>
    <s v="1 OTHER"/>
    <n v="1"/>
    <m/>
  </r>
  <r>
    <n v="131"/>
    <x v="27"/>
    <d v="2019-12-19T00:00:00"/>
    <s v="ANGCAYA OFELIA G."/>
    <s v="ASSESSORS OFFICE"/>
    <x v="1"/>
    <d v="2019-12-17T00:00:00"/>
    <d v="2019-12-17T00:00:00"/>
    <s v="SL"/>
    <m/>
    <s v="1 SL"/>
    <n v="1"/>
    <m/>
  </r>
  <r>
    <n v="132"/>
    <x v="27"/>
    <d v="2019-12-23T00:00:00"/>
    <s v="TORRES SONIA M."/>
    <s v="ASSESSORS OFFICE"/>
    <x v="1"/>
    <d v="2019-12-18T00:00:00"/>
    <d v="2019-12-20T00:00:00"/>
    <s v="OTHER"/>
    <m/>
    <s v="3 OTHER"/>
    <n v="3"/>
    <m/>
  </r>
  <r>
    <n v="133"/>
    <x v="27"/>
    <d v="2019-12-13T00:00:00"/>
    <s v="TORRES SONIA M."/>
    <s v="ASSESSORS OFFICE"/>
    <x v="1"/>
    <d v="2019-12-10T00:00:00"/>
    <d v="2019-12-12T00:00:00"/>
    <s v="SL"/>
    <m/>
    <s v="3 SL"/>
    <n v="3"/>
    <m/>
  </r>
  <r>
    <n v="134"/>
    <x v="27"/>
    <d v="2019-11-25T00:00:00"/>
    <s v="RODRIGUEZ JOEL  "/>
    <s v="CENRO"/>
    <x v="1"/>
    <d v="2019-11-23T00:00:00"/>
    <d v="2019-11-24T00:00:00"/>
    <s v="SL"/>
    <m/>
    <s v="0 SL"/>
    <n v="0"/>
    <m/>
  </r>
  <r>
    <n v="135"/>
    <x v="27"/>
    <d v="2019-11-14T00:00:00"/>
    <s v="FERMA ROMEO  "/>
    <s v="CENRO"/>
    <x v="1"/>
    <d v="2019-11-11T00:00:00"/>
    <d v="2019-11-13T00:00:00"/>
    <s v="SL"/>
    <m/>
    <s v="3 SL"/>
    <n v="3"/>
    <m/>
  </r>
  <r>
    <n v="136"/>
    <x v="27"/>
    <d v="2019-11-17T00:00:00"/>
    <s v="DOCTORA ZENAIDA  "/>
    <s v="CENRO"/>
    <x v="1"/>
    <d v="2019-11-06T00:00:00"/>
    <d v="2019-11-06T00:00:00"/>
    <s v="SL"/>
    <m/>
    <s v="1 SL"/>
    <n v="1"/>
    <m/>
  </r>
  <r>
    <n v="136"/>
    <x v="27"/>
    <d v="2019-11-17T00:00:00"/>
    <s v="DOCTORA ZENAIDA  "/>
    <s v="CENRO"/>
    <x v="1"/>
    <d v="2019-11-09T00:00:00"/>
    <d v="2019-11-13T00:00:00"/>
    <s v="SL"/>
    <m/>
    <s v="3 SL"/>
    <n v="3"/>
    <m/>
  </r>
  <r>
    <n v="136"/>
    <x v="27"/>
    <d v="2019-11-17T00:00:00"/>
    <s v="DOCTORA ZENAIDA  "/>
    <s v="CENRO"/>
    <x v="1"/>
    <d v="2019-11-16T00:00:00"/>
    <d v="2019-11-16T00:00:00"/>
    <s v="SL"/>
    <m/>
    <s v="0 SL"/>
    <n v="0"/>
    <m/>
  </r>
  <r>
    <n v="137"/>
    <x v="27"/>
    <d v="2019-12-02T00:00:00"/>
    <s v="DOCTORA ZENAIDA  "/>
    <s v="CENRO"/>
    <x v="1"/>
    <d v="2019-11-25T00:00:00"/>
    <d v="2019-11-29T00:00:00"/>
    <s v="SL"/>
    <m/>
    <s v="5 SL"/>
    <n v="5"/>
    <m/>
  </r>
  <r>
    <n v="138"/>
    <x v="27"/>
    <d v="2019-12-06T00:00:00"/>
    <s v="MONTENEGRO EDWIN D."/>
    <s v="CEO"/>
    <x v="1"/>
    <d v="2019-12-16T00:00:00"/>
    <d v="2019-12-20T00:00:00"/>
    <s v="VL"/>
    <m/>
    <s v="5 VL"/>
    <n v="5"/>
    <m/>
  </r>
  <r>
    <n v="139"/>
    <x v="27"/>
    <d v="2019-11-18T00:00:00"/>
    <s v="MONTENEGRO EDWIN D."/>
    <s v="CEO"/>
    <x v="1"/>
    <d v="2019-11-14T00:00:00"/>
    <d v="2019-11-15T00:00:00"/>
    <s v="SL"/>
    <m/>
    <s v="2 SL"/>
    <n v="2"/>
    <m/>
  </r>
  <r>
    <n v="140"/>
    <x v="27"/>
    <d v="2019-12-20T00:00:00"/>
    <s v="PARRA MARCIANA L."/>
    <s v="CSWDO"/>
    <x v="1"/>
    <d v="2019-12-16T00:00:00"/>
    <d v="2019-12-17T00:00:00"/>
    <s v="SL"/>
    <m/>
    <s v="2 SL"/>
    <n v="2"/>
    <m/>
  </r>
  <r>
    <n v="140"/>
    <x v="27"/>
    <d v="2019-12-20T00:00:00"/>
    <s v="PARRA MARCIANA L."/>
    <s v="CSWDO"/>
    <x v="1"/>
    <d v="2019-12-19T00:00:00"/>
    <d v="2019-12-19T00:00:00"/>
    <s v="SL"/>
    <m/>
    <s v="1 SL"/>
    <n v="1"/>
    <m/>
  </r>
  <r>
    <n v="141"/>
    <x v="27"/>
    <d v="2020-01-03T00:00:00"/>
    <s v="SUSA NANETE B."/>
    <s v="ONT"/>
    <x v="1"/>
    <d v="2020-01-02T00:00:00"/>
    <d v="2020-01-02T00:00:00"/>
    <s v="SL"/>
    <m/>
    <s v="1 SL"/>
    <n v="1"/>
    <m/>
  </r>
  <r>
    <n v="142"/>
    <x v="27"/>
    <d v="2019-12-02T00:00:00"/>
    <s v="SUSA NANETE B."/>
    <s v="ONT"/>
    <x v="1"/>
    <d v="2019-12-31T00:00:00"/>
    <d v="2019-12-31T00:00:00"/>
    <s v="VL"/>
    <m/>
    <s v="1 VL"/>
    <n v="1"/>
    <m/>
  </r>
  <r>
    <n v="143"/>
    <x v="27"/>
    <d v="2019-12-12T00:00:00"/>
    <s v="BAYBAY MA. ROSA A."/>
    <s v="ONT"/>
    <x v="1"/>
    <d v="2019-12-27T00:00:00"/>
    <d v="2019-12-27T00:00:00"/>
    <s v="OTHER"/>
    <s v="ANNIVERSARY LEAVE"/>
    <s v="1 OTHER"/>
    <n v="1"/>
    <m/>
  </r>
  <r>
    <n v="144"/>
    <x v="27"/>
    <d v="2019-12-23T00:00:00"/>
    <s v="BAYBAY MA. ROSA A."/>
    <s v="ONT"/>
    <x v="1"/>
    <d v="2019-12-20T00:00:00"/>
    <d v="2019-12-20T00:00:00"/>
    <s v="SL"/>
    <m/>
    <s v="1 SL"/>
    <n v="1"/>
    <m/>
  </r>
  <r>
    <n v="145"/>
    <x v="27"/>
    <d v="2019-12-12T00:00:00"/>
    <s v="BAYBAY MA. ROSA A."/>
    <s v="ONT"/>
    <x v="1"/>
    <d v="2019-12-11T00:00:00"/>
    <d v="2019-12-11T00:00:00"/>
    <s v="SL"/>
    <m/>
    <s v="1 SL"/>
    <n v="1"/>
    <m/>
  </r>
  <r>
    <n v="146"/>
    <x v="27"/>
    <d v="2019-12-09T00:00:00"/>
    <s v="VELUZ DORMILUNA E."/>
    <s v="CCT"/>
    <x v="1"/>
    <d v="2019-12-06T00:00:00"/>
    <d v="2019-12-06T00:00:00"/>
    <s v="SL"/>
    <m/>
    <s v="1 SL"/>
    <n v="1"/>
    <m/>
  </r>
  <r>
    <n v="147"/>
    <x v="27"/>
    <d v="2019-11-26T00:00:00"/>
    <s v="VELUZ DORMILUNA E."/>
    <s v="CCT"/>
    <x v="1"/>
    <d v="2019-11-25T00:00:00"/>
    <d v="2019-11-25T00:00:00"/>
    <s v="SL"/>
    <m/>
    <s v="1 SL"/>
    <n v="1"/>
    <m/>
  </r>
  <r>
    <n v="148"/>
    <x v="27"/>
    <d v="2019-12-09T00:00:00"/>
    <s v="FERMA MARIA VICTORIA D."/>
    <s v="CCT"/>
    <x v="1"/>
    <d v="2019-12-18T00:00:00"/>
    <d v="2019-12-19T00:00:00"/>
    <s v="OTHER"/>
    <s v="FORCE LEAVE"/>
    <s v="2 OTHER"/>
    <n v="2"/>
    <m/>
  </r>
  <r>
    <n v="148"/>
    <x v="27"/>
    <d v="2019-12-09T00:00:00"/>
    <s v="FERMA MARIA VICTORIA D."/>
    <s v="CCT"/>
    <x v="1"/>
    <d v="2019-12-26T00:00:00"/>
    <d v="2019-12-27T00:00:00"/>
    <s v="OTHER"/>
    <s v="FORCE LEAVE"/>
    <s v="2 OTHER"/>
    <n v="2"/>
    <m/>
  </r>
  <r>
    <n v="149"/>
    <x v="27"/>
    <d v="2019-12-09T00:00:00"/>
    <s v="FERMA MARIA VICTORIA D."/>
    <s v="CCT"/>
    <x v="1"/>
    <d v="2019-12-17T00:00:00"/>
    <d v="2019-12-17T00:00:00"/>
    <s v="OTHER"/>
    <s v="SPECIAL PRIVILEGE"/>
    <s v="1 OTHER"/>
    <n v="1"/>
    <m/>
  </r>
  <r>
    <n v="150"/>
    <x v="27"/>
    <d v="2019-12-12T00:00:00"/>
    <s v="FERMA MARIA VICTORIA D."/>
    <s v="CCT"/>
    <x v="1"/>
    <d v="2019-12-11T00:00:00"/>
    <d v="2019-12-11T00:00:00"/>
    <s v="SL"/>
    <m/>
    <s v="1 SL"/>
    <n v="1"/>
    <m/>
  </r>
  <r>
    <n v="152"/>
    <x v="27"/>
    <d v="2019-12-05T00:00:00"/>
    <s v="FERMA MARIA VICTORIA D."/>
    <s v="CCT"/>
    <x v="1"/>
    <d v="2019-12-04T00:00:00"/>
    <d v="2019-12-04T00:00:00"/>
    <s v="SL"/>
    <m/>
    <s v="1 SL"/>
    <n v="1"/>
    <m/>
  </r>
  <r>
    <n v="153"/>
    <x v="27"/>
    <d v="2019-12-04T00:00:00"/>
    <s v="CHACON ELISA G."/>
    <s v="CCT"/>
    <x v="1"/>
    <d v="2019-12-01T00:00:00"/>
    <d v="2019-12-01T00:00:00"/>
    <s v="SL"/>
    <m/>
    <s v="0 SL"/>
    <n v="0"/>
    <m/>
  </r>
  <r>
    <n v="154"/>
    <x v="27"/>
    <d v="2019-12-04T00:00:00"/>
    <s v="CHACON ELISA G."/>
    <s v="CCT"/>
    <x v="1"/>
    <d v="2019-11-28T00:00:00"/>
    <d v="2019-11-29T00:00:00"/>
    <s v="SL"/>
    <m/>
    <s v="2 SL"/>
    <n v="2"/>
    <m/>
  </r>
  <r>
    <n v="155"/>
    <x v="27"/>
    <d v="2019-12-09T00:00:00"/>
    <s v="PETIL GLENDA D."/>
    <s v="CCT"/>
    <x v="1"/>
    <d v="2019-12-16T00:00:00"/>
    <d v="2019-12-18T00:00:00"/>
    <s v="OTHER"/>
    <s v="FORCE LEAVE"/>
    <s v="3 OTHER"/>
    <n v="3"/>
    <m/>
  </r>
  <r>
    <n v="155"/>
    <x v="27"/>
    <d v="2019-12-09T00:00:00"/>
    <s v="PETIL GLENDA D."/>
    <s v="CCT"/>
    <x v="1"/>
    <d v="2019-12-26T00:00:00"/>
    <d v="2019-12-27T00:00:00"/>
    <s v="OTHER"/>
    <s v="FORCE LEAVE"/>
    <s v="2 OTHER"/>
    <n v="2"/>
    <m/>
  </r>
  <r>
    <n v="156"/>
    <x v="27"/>
    <d v="2019-12-16T00:00:00"/>
    <s v="PETIL GLENDA D."/>
    <s v="CCT"/>
    <x v="1"/>
    <d v="2019-12-09T00:00:00"/>
    <d v="2019-12-09T00:00:00"/>
    <s v="SL"/>
    <m/>
    <s v="1 SL"/>
    <n v="1"/>
    <m/>
  </r>
  <r>
    <n v="156"/>
    <x v="27"/>
    <d v="2019-12-16T00:00:00"/>
    <s v="PETIL GLENDA D."/>
    <s v="CCT"/>
    <x v="1"/>
    <d v="2019-12-13T00:00:00"/>
    <d v="2019-12-13T00:00:00"/>
    <s v="SL"/>
    <m/>
    <s v="1 SL"/>
    <n v="1"/>
    <m/>
  </r>
  <r>
    <n v="157"/>
    <x v="27"/>
    <d v="2019-12-05T00:00:00"/>
    <s v="PETIL GLENDA D."/>
    <s v="CCT"/>
    <x v="1"/>
    <d v="2019-12-04T00:00:00"/>
    <d v="2019-12-04T00:00:00"/>
    <s v="SL"/>
    <m/>
    <s v="1 SL"/>
    <n v="1"/>
    <m/>
  </r>
  <r>
    <n v="158"/>
    <x v="27"/>
    <d v="2019-12-05T00:00:00"/>
    <s v="PEREY AIRENE O."/>
    <s v="CCT"/>
    <x v="1"/>
    <d v="2019-12-11T00:00:00"/>
    <d v="2019-12-12T00:00:00"/>
    <s v="OTHER"/>
    <s v="FORCE LEAVE"/>
    <s v="2 OTHER"/>
    <n v="2"/>
    <m/>
  </r>
  <r>
    <n v="158"/>
    <x v="27"/>
    <d v="2019-12-05T00:00:00"/>
    <s v="PEREY AIRENE O."/>
    <s v="CCT"/>
    <x v="1"/>
    <d v="2019-12-26T00:00:00"/>
    <d v="2019-12-27T00:00:00"/>
    <s v="OTHER"/>
    <s v="FORCE LEAVE"/>
    <s v="2 OTHER"/>
    <n v="2"/>
    <m/>
  </r>
  <r>
    <n v="159"/>
    <x v="27"/>
    <d v="2019-12-18T00:00:00"/>
    <s v="BANICO PILAR B."/>
    <s v="CCT"/>
    <x v="1"/>
    <d v="2019-12-18T00:00:00"/>
    <d v="2019-12-20T00:00:00"/>
    <s v="OTHER"/>
    <s v="FORCE LEAVE"/>
    <s v="3 OTHER"/>
    <n v="3"/>
    <m/>
  </r>
  <r>
    <n v="159"/>
    <x v="27"/>
    <d v="2019-12-26T00:00:00"/>
    <s v="BANICO PILAR B."/>
    <s v="CCT"/>
    <x v="1"/>
    <d v="2019-12-26T00:00:00"/>
    <d v="2019-12-27T00:00:00"/>
    <s v="OTHER"/>
    <s v="FORCE LEAVE"/>
    <s v="2 OTHER"/>
    <n v="2"/>
    <m/>
  </r>
  <r>
    <n v="160"/>
    <x v="27"/>
    <d v="2019-11-20T00:00:00"/>
    <s v="LEPARDO ROWENA R."/>
    <s v="CCT"/>
    <x v="1"/>
    <d v="2019-12-26T00:00:00"/>
    <d v="2019-12-27T00:00:00"/>
    <s v="VL"/>
    <m/>
    <s v="2 VL"/>
    <n v="2"/>
    <m/>
  </r>
  <r>
    <n v="161"/>
    <x v="27"/>
    <d v="2019-12-06T00:00:00"/>
    <s v="LEPARDO ROWENA R."/>
    <s v="CCT"/>
    <x v="1"/>
    <d v="2019-12-12T00:00:00"/>
    <d v="2019-12-12T00:00:00"/>
    <s v="OTHER"/>
    <s v="SOLO PARENT"/>
    <s v="1 OTHER"/>
    <n v="1"/>
    <m/>
  </r>
  <r>
    <n v="162"/>
    <x v="27"/>
    <d v="2020-01-03T00:00:00"/>
    <s v="CASTILLO FLORDELIZA T."/>
    <s v="CCT"/>
    <x v="1"/>
    <d v="2019-12-26T00:00:00"/>
    <d v="2019-12-28T00:00:00"/>
    <s v="SL"/>
    <m/>
    <s v="2 SL"/>
    <n v="2"/>
    <m/>
  </r>
  <r>
    <n v="163"/>
    <x v="27"/>
    <d v="2019-11-21T00:00:00"/>
    <s v="CASTILLO FLORDELIZA T."/>
    <s v="CCT"/>
    <x v="1"/>
    <d v="2019-11-28T00:00:00"/>
    <d v="2019-11-29T00:00:00"/>
    <s v="OTHER"/>
    <s v="MOURNING LEAVE"/>
    <s v="2 OTHER"/>
    <n v="2"/>
    <m/>
  </r>
  <r>
    <n v="163"/>
    <x v="27"/>
    <d v="2019-11-21T00:00:00"/>
    <s v="CASTILLO FLORDELIZA T."/>
    <s v="CCT"/>
    <x v="1"/>
    <d v="2019-12-02T00:00:00"/>
    <d v="2019-12-03T00:00:00"/>
    <s v="OTHER"/>
    <s v="MOURNING LEAVE"/>
    <s v="2 OTHER"/>
    <n v="2"/>
    <m/>
  </r>
  <r>
    <n v="163"/>
    <x v="27"/>
    <d v="2019-11-21T00:00:00"/>
    <s v="CASTILLO FLORDELIZA T."/>
    <s v="CCT"/>
    <x v="1"/>
    <d v="2019-12-05T00:00:00"/>
    <d v="2019-12-07T00:00:00"/>
    <s v="VL"/>
    <m/>
    <s v="2 VL"/>
    <n v="2"/>
    <m/>
  </r>
  <r>
    <n v="164"/>
    <x v="27"/>
    <d v="2019-12-05T00:00:00"/>
    <s v="CASTILLO FLORDELIZA T."/>
    <s v="CCT"/>
    <x v="1"/>
    <d v="2019-11-22T00:00:00"/>
    <d v="2019-11-23T00:00:00"/>
    <s v="VL"/>
    <m/>
    <s v="1 VL"/>
    <n v="1"/>
    <m/>
  </r>
  <r>
    <n v="164"/>
    <x v="27"/>
    <d v="2019-12-05T00:00:00"/>
    <s v="CASTILLO FLORDELIZA T."/>
    <s v="CCT"/>
    <x v="1"/>
    <d v="2019-11-25T00:00:00"/>
    <d v="2019-11-26T00:00:00"/>
    <s v="VL"/>
    <m/>
    <s v="2 VL"/>
    <n v="2"/>
    <m/>
  </r>
  <r>
    <n v="164"/>
    <x v="27"/>
    <d v="2019-12-05T00:00:00"/>
    <s v="CASTILLO FLORDELIZA T."/>
    <s v="CCT"/>
    <x v="1"/>
    <d v="2019-11-28T00:00:00"/>
    <d v="2019-11-29T00:00:00"/>
    <s v="VL"/>
    <m/>
    <s v="2 VL"/>
    <n v="2"/>
    <m/>
  </r>
  <r>
    <n v="165"/>
    <x v="27"/>
    <d v="2019-12-16T00:00:00"/>
    <s v="TORRES DINAH G."/>
    <s v="CCT"/>
    <x v="1"/>
    <d v="2019-12-23T00:00:00"/>
    <d v="2019-12-23T00:00:00"/>
    <s v="OTHER"/>
    <s v="FORCE LEAVE"/>
    <s v="1 OTHER"/>
    <n v="1"/>
    <m/>
  </r>
  <r>
    <n v="165"/>
    <x v="27"/>
    <d v="2019-12-16T00:00:00"/>
    <s v="TORRES DINAH G."/>
    <s v="CCT"/>
    <x v="1"/>
    <d v="2019-12-26T00:00:00"/>
    <d v="2019-12-26T00:00:00"/>
    <s v="OTHER"/>
    <s v="FORCE LEAVE"/>
    <s v="1 OTHER"/>
    <n v="1"/>
    <m/>
  </r>
  <r>
    <n v="166"/>
    <x v="27"/>
    <d v="2019-12-13T00:00:00"/>
    <s v="GARCIA HAIZEL M."/>
    <s v="CCT"/>
    <x v="1"/>
    <d v="2019-12-12T00:00:00"/>
    <d v="2019-12-12T00:00:00"/>
    <s v="SL"/>
    <m/>
    <s v="1 SL"/>
    <n v="1"/>
    <m/>
  </r>
  <r>
    <n v="167"/>
    <x v="27"/>
    <d v="2019-12-02T00:00:00"/>
    <s v="GARCIA HAIZEL M."/>
    <s v="CCT"/>
    <x v="1"/>
    <d v="2019-11-29T00:00:00"/>
    <d v="2019-11-29T00:00:00"/>
    <s v="SL"/>
    <m/>
    <s v="1 SL"/>
    <n v="1"/>
    <m/>
  </r>
  <r>
    <n v="168"/>
    <x v="27"/>
    <d v="2020-01-03T00:00:00"/>
    <s v="DE GUZMAN RONALD ANDREW G."/>
    <s v="CHO"/>
    <x v="1"/>
    <d v="2020-01-23T00:00:00"/>
    <d v="2020-01-24T00:00:00"/>
    <s v="VL"/>
    <m/>
    <s v="2 VL"/>
    <n v="2"/>
    <m/>
  </r>
  <r>
    <n v="168"/>
    <x v="27"/>
    <d v="2020-01-03T00:00:00"/>
    <s v="DE GUZMAN RONALD ANDREW G."/>
    <s v="CHO"/>
    <x v="1"/>
    <d v="2020-01-28T00:00:00"/>
    <d v="2020-01-28T00:00:00"/>
    <s v="VL"/>
    <m/>
    <s v="1 VL"/>
    <n v="1"/>
    <m/>
  </r>
  <r>
    <n v="169"/>
    <x v="27"/>
    <d v="2020-01-03T00:00:00"/>
    <s v="DE GUZMAN RONALD ANDREW G."/>
    <s v="CHO"/>
    <x v="1"/>
    <d v="2020-01-20T00:00:00"/>
    <d v="2020-01-21T00:00:00"/>
    <s v="VL"/>
    <m/>
    <s v="2 VL"/>
    <n v="2"/>
    <m/>
  </r>
  <r>
    <n v="170"/>
    <x v="27"/>
    <d v="2019-12-03T00:00:00"/>
    <s v="LEGASPI DOLORES B."/>
    <s v="CHO"/>
    <x v="1"/>
    <d v="2019-11-29T00:00:00"/>
    <d v="2019-11-29T00:00:00"/>
    <s v="SL"/>
    <m/>
    <s v="1 SL"/>
    <n v="1"/>
    <m/>
  </r>
  <r>
    <n v="171"/>
    <x v="27"/>
    <d v="2019-12-02T00:00:00"/>
    <s v="ALCAZAR ZENAIDA S."/>
    <s v="CHO"/>
    <x v="1"/>
    <d v="2019-12-11T00:00:00"/>
    <d v="2019-12-11T00:00:00"/>
    <s v="VL"/>
    <m/>
    <s v="1 VL"/>
    <n v="1"/>
    <m/>
  </r>
  <r>
    <n v="171"/>
    <x v="27"/>
    <d v="2019-12-02T00:00:00"/>
    <s v="ALCAZAR ZENAIDA S."/>
    <s v="CHO"/>
    <x v="1"/>
    <d v="2019-12-13T00:00:00"/>
    <d v="2019-12-13T00:00:00"/>
    <s v="VL"/>
    <m/>
    <s v="1 VL"/>
    <n v="1"/>
    <m/>
  </r>
  <r>
    <n v="172"/>
    <x v="27"/>
    <d v="2019-11-25T00:00:00"/>
    <s v="MARINDUQUE GERRY C."/>
    <s v="CHO"/>
    <x v="1"/>
    <d v="2019-11-25T00:00:00"/>
    <d v="2019-11-25T00:00:00"/>
    <s v="VL"/>
    <m/>
    <s v="1 VL"/>
    <n v="1"/>
    <m/>
  </r>
  <r>
    <n v="173"/>
    <x v="27"/>
    <d v="2019-11-22T00:00:00"/>
    <s v="ALVAREZ GRACITA S."/>
    <s v="CHO"/>
    <x v="1"/>
    <d v="2019-12-04T00:00:00"/>
    <d v="2019-12-04T00:00:00"/>
    <s v="VL"/>
    <m/>
    <s v="1 VL"/>
    <n v="1"/>
    <m/>
  </r>
  <r>
    <n v="174"/>
    <x v="27"/>
    <d v="2020-01-02T00:00:00"/>
    <s v="MIRANDO EDITH B."/>
    <s v="CHO"/>
    <x v="1"/>
    <d v="2019-12-26T00:00:00"/>
    <d v="2019-12-26T00:00:00"/>
    <s v="SL"/>
    <m/>
    <s v="1 SL"/>
    <n v="1"/>
    <m/>
  </r>
  <r>
    <n v="175"/>
    <x v="27"/>
    <d v="2019-11-22T00:00:00"/>
    <s v="MIRANDO EDITH B."/>
    <s v="CHO"/>
    <x v="1"/>
    <d v="2019-12-27T00:00:00"/>
    <d v="2019-12-27T00:00:00"/>
    <s v="OTHER"/>
    <s v="SPECIAL PRIVILEGE"/>
    <s v="1 OTHER"/>
    <n v="1"/>
    <m/>
  </r>
  <r>
    <n v="176"/>
    <x v="27"/>
    <d v="2019-12-12T00:00:00"/>
    <s v="ALFEREZ JOSEPHINE R."/>
    <s v="CHO"/>
    <x v="1"/>
    <d v="2019-12-20T00:00:00"/>
    <d v="2019-12-20T00:00:00"/>
    <s v="VL"/>
    <m/>
    <s v="1 VL"/>
    <n v="1"/>
    <m/>
  </r>
  <r>
    <n v="176"/>
    <x v="27"/>
    <d v="2019-12-12T00:00:00"/>
    <s v="ALFEREZ JOSEPHINE R."/>
    <s v="CHO"/>
    <x v="1"/>
    <d v="2019-12-26T00:00:00"/>
    <d v="2019-12-26T00:00:00"/>
    <s v="VL"/>
    <m/>
    <s v="1 VL"/>
    <n v="1"/>
    <m/>
  </r>
  <r>
    <n v="177"/>
    <x v="27"/>
    <d v="2019-12-16T00:00:00"/>
    <s v="ALFEREZ JOSEPHINE R."/>
    <s v="CHO"/>
    <x v="1"/>
    <d v="2019-12-12T00:00:00"/>
    <d v="2019-12-12T00:00:00"/>
    <s v="SL"/>
    <m/>
    <s v="1 SL"/>
    <n v="1"/>
    <m/>
  </r>
  <r>
    <n v="178"/>
    <x v="27"/>
    <d v="2019-11-29T00:00:00"/>
    <s v="ALFEREZ JOSEPHINE R."/>
    <s v="CHO"/>
    <x v="1"/>
    <d v="2019-12-06T00:00:00"/>
    <d v="2019-12-06T00:00:00"/>
    <s v="VL"/>
    <m/>
    <s v="1 VL"/>
    <n v="1"/>
    <m/>
  </r>
  <r>
    <n v="179"/>
    <x v="27"/>
    <d v="2019-12-10T00:00:00"/>
    <s v="ALFEREZ JOSEPHINE R."/>
    <s v="CHO"/>
    <x v="1"/>
    <d v="2019-12-05T00:00:00"/>
    <d v="2019-12-05T00:00:00"/>
    <s v="SL"/>
    <m/>
    <s v="1 SL"/>
    <n v="1"/>
    <m/>
  </r>
  <r>
    <n v="180"/>
    <x v="27"/>
    <d v="2019-12-09T00:00:00"/>
    <s v="EGASAN DELIA J."/>
    <s v="CHO"/>
    <x v="1"/>
    <d v="2019-12-19T00:00:00"/>
    <d v="2019-12-19T00:00:00"/>
    <s v="VL"/>
    <m/>
    <s v="1 VL"/>
    <n v="1"/>
    <m/>
  </r>
  <r>
    <n v="180"/>
    <x v="27"/>
    <d v="2019-12-09T00:00:00"/>
    <s v="EGASAN DELIA J."/>
    <s v="CHO"/>
    <x v="1"/>
    <d v="2019-12-27T00:00:00"/>
    <d v="2019-12-27T00:00:00"/>
    <s v="VL"/>
    <m/>
    <s v="1 VL"/>
    <n v="1"/>
    <m/>
  </r>
  <r>
    <n v="181"/>
    <x v="27"/>
    <d v="2019-11-29T00:00:00"/>
    <s v="MALIGAYO YOLANDA D."/>
    <s v="CHO"/>
    <x v="1"/>
    <d v="2019-12-10T00:00:00"/>
    <d v="2019-12-10T00:00:00"/>
    <s v="VL"/>
    <m/>
    <s v="1 VL"/>
    <n v="1"/>
    <m/>
  </r>
  <r>
    <n v="181"/>
    <x v="27"/>
    <d v="2019-11-29T00:00:00"/>
    <s v="MALIGAYO YOLANDA D."/>
    <s v="CHO"/>
    <x v="1"/>
    <d v="2019-12-09T00:00:00"/>
    <d v="2019-12-09T00:00:00"/>
    <s v="VL"/>
    <m/>
    <s v="1 VL"/>
    <n v="1"/>
    <m/>
  </r>
  <r>
    <n v="181"/>
    <x v="27"/>
    <d v="2019-11-29T00:00:00"/>
    <s v="MALIGAYO YOLANDA D."/>
    <s v="CHO"/>
    <x v="1"/>
    <d v="2019-12-26T00:00:00"/>
    <d v="2019-12-26T00:00:00"/>
    <s v="VL"/>
    <m/>
    <s v="1 VL"/>
    <n v="1"/>
    <m/>
  </r>
  <r>
    <n v="182"/>
    <x v="27"/>
    <d v="2019-12-11T00:00:00"/>
    <s v="MALIGAYO YOLANDA D."/>
    <s v="CHO"/>
    <x v="1"/>
    <d v="2019-12-06T00:00:00"/>
    <d v="2019-12-06T00:00:00"/>
    <s v="SL"/>
    <m/>
    <s v="1 SL"/>
    <n v="1"/>
    <m/>
  </r>
  <r>
    <n v="183"/>
    <x v="27"/>
    <d v="2019-12-03T00:00:00"/>
    <s v="ALCAZAR ZENAIDA S."/>
    <s v="CHO"/>
    <x v="1"/>
    <d v="2019-11-27T00:00:00"/>
    <d v="2019-11-27T00:00:00"/>
    <s v="SL"/>
    <m/>
    <s v="1 SL"/>
    <n v="1"/>
    <m/>
  </r>
  <r>
    <n v="184"/>
    <x v="27"/>
    <d v="2019-12-04T00:00:00"/>
    <s v="CRIZALDO THELMA U."/>
    <s v="CHO"/>
    <x v="1"/>
    <d v="2019-12-12T00:00:00"/>
    <d v="2019-12-12T00:00:00"/>
    <s v="VL"/>
    <m/>
    <s v="1 VL"/>
    <n v="1"/>
    <m/>
  </r>
  <r>
    <n v="185"/>
    <x v="27"/>
    <d v="2019-12-27T00:00:00"/>
    <s v="VILLAVIRAY MAR CLYDE D."/>
    <s v="CHO"/>
    <x v="1"/>
    <d v="2020-01-29T00:00:00"/>
    <d v="2020-01-31T00:00:00"/>
    <s v="OTHER"/>
    <s v="SPECIAL PRIVILEGE"/>
    <s v="3 OTHER"/>
    <n v="3"/>
    <m/>
  </r>
  <r>
    <n v="186"/>
    <x v="27"/>
    <d v="2019-12-20T00:00:00"/>
    <s v="CRIZALDO THELMA U."/>
    <s v="CHO"/>
    <x v="1"/>
    <d v="2019-12-26T00:00:00"/>
    <d v="2019-12-27T00:00:00"/>
    <s v="VL"/>
    <m/>
    <s v="2 VL"/>
    <n v="2"/>
    <m/>
  </r>
  <r>
    <n v="187"/>
    <x v="27"/>
    <d v="2019-12-18T00:00:00"/>
    <s v="CRIZALDO THELMA U."/>
    <s v="CHO"/>
    <x v="1"/>
    <d v="2019-12-16T00:00:00"/>
    <d v="2019-12-16T00:00:00"/>
    <s v="SL"/>
    <m/>
    <s v="1 SL"/>
    <n v="1"/>
    <m/>
  </r>
  <r>
    <n v="188"/>
    <x v="27"/>
    <d v="2019-12-18T00:00:00"/>
    <s v="CRIZALDO THELMA U."/>
    <s v="CHO"/>
    <x v="1"/>
    <d v="2019-12-06T00:00:00"/>
    <d v="2019-12-06T00:00:00"/>
    <s v="SL"/>
    <m/>
    <s v="1 SL"/>
    <n v="1"/>
    <m/>
  </r>
  <r>
    <n v="188"/>
    <x v="27"/>
    <d v="2019-12-18T00:00:00"/>
    <s v="CRIZALDO THELMA U."/>
    <s v="CHO"/>
    <x v="1"/>
    <d v="2019-12-09T00:00:00"/>
    <d v="2019-12-09T00:00:00"/>
    <s v="SL"/>
    <m/>
    <s v="1 SL"/>
    <n v="1"/>
    <m/>
  </r>
  <r>
    <n v="189"/>
    <x v="27"/>
    <d v="2019-12-10T00:00:00"/>
    <s v="VILLAVIRAY MAR CLYDE D."/>
    <s v="CHO"/>
    <x v="1"/>
    <d v="2019-12-17T00:00:00"/>
    <d v="2019-12-18T00:00:00"/>
    <s v="OTHER"/>
    <s v="FORCE LEAVE"/>
    <s v="2 OTHER"/>
    <n v="2"/>
    <m/>
  </r>
  <r>
    <n v="189"/>
    <x v="27"/>
    <d v="2019-12-10T00:00:00"/>
    <s v="VILLAVIRAY MAR CLYDE D."/>
    <s v="CHO"/>
    <x v="1"/>
    <d v="2019-12-23T00:00:00"/>
    <d v="2019-12-23T00:00:00"/>
    <s v="OTHER"/>
    <s v="FORCE LEAVE"/>
    <s v="1 OTHER"/>
    <n v="1"/>
    <m/>
  </r>
  <r>
    <n v="189"/>
    <x v="27"/>
    <d v="2019-12-10T00:00:00"/>
    <s v="VILLAVIRAY MAR CLYDE D."/>
    <s v="CHO"/>
    <x v="1"/>
    <d v="2019-12-27T00:00:00"/>
    <d v="2019-12-27T00:00:00"/>
    <s v="OTHER"/>
    <s v="FORCE LEAVE"/>
    <s v="1 OTHER"/>
    <n v="1"/>
    <m/>
  </r>
  <r>
    <n v="190"/>
    <x v="27"/>
    <d v="2019-12-12T00:00:00"/>
    <s v="VIDALLO WINNIE R."/>
    <s v="CTO"/>
    <x v="1"/>
    <d v="2019-12-05T00:00:00"/>
    <d v="2019-12-06T00:00:00"/>
    <s v="SL"/>
    <m/>
    <s v="2 SL"/>
    <n v="2"/>
    <m/>
  </r>
  <r>
    <n v="190"/>
    <x v="27"/>
    <d v="2019-12-12T00:00:00"/>
    <s v="VIDALLO WINNIE R."/>
    <s v="CTO"/>
    <x v="1"/>
    <d v="2019-12-09T00:00:00"/>
    <d v="2019-12-09T00:00:00"/>
    <s v="SL"/>
    <m/>
    <s v="1 SL"/>
    <n v="1"/>
    <m/>
  </r>
  <r>
    <n v="191"/>
    <x v="27"/>
    <d v="2019-12-12T00:00:00"/>
    <s v="BURAZON CARIDAD A."/>
    <s v="CTO"/>
    <x v="1"/>
    <d v="2019-12-26T00:00:00"/>
    <d v="2019-12-27T00:00:00"/>
    <s v="VL"/>
    <m/>
    <s v="2 VL"/>
    <n v="2"/>
    <m/>
  </r>
  <r>
    <n v="192"/>
    <x v="27"/>
    <d v="2019-12-13T00:00:00"/>
    <s v="MABUTI ANA MARIE C."/>
    <s v="CTO"/>
    <x v="1"/>
    <d v="2019-12-27T00:00:00"/>
    <d v="2019-12-27T00:00:00"/>
    <s v="OTHER"/>
    <s v="SPECIAL PRIVILEGE"/>
    <s v="1 OTHER"/>
    <n v="1"/>
    <m/>
  </r>
  <r>
    <n v="193"/>
    <x v="27"/>
    <d v="2019-12-13T00:00:00"/>
    <s v="MABUTI ANA MARIE C."/>
    <s v="CTO"/>
    <x v="1"/>
    <d v="2019-12-26T00:00:00"/>
    <d v="2019-12-26T00:00:00"/>
    <s v="VL"/>
    <m/>
    <s v="1 VL"/>
    <n v="1"/>
    <m/>
  </r>
  <r>
    <n v="194"/>
    <x v="27"/>
    <d v="2019-12-13T00:00:00"/>
    <s v="MABUTI ANA MARIE C."/>
    <s v="CTO"/>
    <x v="1"/>
    <d v="2019-12-09T00:00:00"/>
    <d v="2019-12-09T00:00:00"/>
    <s v="SL"/>
    <m/>
    <s v="1 SL"/>
    <n v="1"/>
    <m/>
  </r>
  <r>
    <n v="195"/>
    <x v="27"/>
    <d v="2019-12-18T00:00:00"/>
    <s v="OLEGARIO NENITA A."/>
    <s v="LIBRARY"/>
    <x v="1"/>
    <d v="2019-12-17T00:00:00"/>
    <d v="2019-12-17T00:00:00"/>
    <s v="SL"/>
    <m/>
    <s v="1 SL"/>
    <n v="1"/>
    <m/>
  </r>
  <r>
    <n v="196"/>
    <x v="27"/>
    <d v="2019-12-12T00:00:00"/>
    <s v="ESPIRITU RONALD M."/>
    <s v="CTO"/>
    <x v="1"/>
    <d v="2019-12-19T00:00:00"/>
    <d v="2019-12-19T00:00:00"/>
    <s v="VL"/>
    <m/>
    <s v="1 VL"/>
    <n v="1"/>
    <m/>
  </r>
  <r>
    <n v="197"/>
    <x v="27"/>
    <d v="2019-12-17T00:00:00"/>
    <s v="ESPIRITU RONALD M."/>
    <s v="CTO"/>
    <x v="1"/>
    <d v="2019-12-16T00:00:00"/>
    <d v="2019-12-16T00:00:00"/>
    <s v="SL"/>
    <m/>
    <s v="1 SL"/>
    <n v="1"/>
    <m/>
  </r>
  <r>
    <n v="198"/>
    <x v="27"/>
    <d v="2019-11-07T00:00:00"/>
    <s v="ESPIRITU RONALD M."/>
    <s v="CTO"/>
    <x v="1"/>
    <d v="2019-11-14T00:00:00"/>
    <d v="2019-11-14T00:00:00"/>
    <m/>
    <m/>
    <s v="1 "/>
    <n v="1"/>
    <m/>
  </r>
  <r>
    <n v="199"/>
    <x v="27"/>
    <d v="2019-12-05T00:00:00"/>
    <s v="UNTALAN DIVINA R."/>
    <s v="CTO"/>
    <x v="1"/>
    <d v="2019-12-09T00:00:00"/>
    <d v="2019-12-09T00:00:00"/>
    <s v="OTHER"/>
    <s v="FORCE LEAVE"/>
    <s v="1 OTHER"/>
    <n v="1"/>
    <m/>
  </r>
  <r>
    <n v="199"/>
    <x v="27"/>
    <d v="2019-12-05T00:00:00"/>
    <s v="UNTALAN DIVINA R."/>
    <s v="CTO"/>
    <x v="1"/>
    <d v="2019-12-23T00:00:00"/>
    <d v="2019-12-23T00:00:00"/>
    <s v="OTHER"/>
    <s v="FORCE LEAVE"/>
    <s v="1 OTHER"/>
    <n v="1"/>
    <m/>
  </r>
  <r>
    <n v="199"/>
    <x v="27"/>
    <d v="2019-12-05T00:00:00"/>
    <s v="UNTALAN DIVINA R."/>
    <s v="CTO"/>
    <x v="1"/>
    <d v="2019-12-26T00:00:00"/>
    <d v="2019-12-26T00:00:00"/>
    <s v="OTHER"/>
    <s v="FORCE LEAVE"/>
    <s v="1 OTHER"/>
    <n v="1"/>
    <m/>
  </r>
  <r>
    <n v="200"/>
    <x v="27"/>
    <d v="2019-11-11T00:00:00"/>
    <s v="UNTALAN DIVINA R."/>
    <s v="CTO"/>
    <x v="1"/>
    <d v="2019-11-20T00:00:00"/>
    <d v="2019-11-20T00:00:00"/>
    <s v="VL"/>
    <m/>
    <s v="1 VL"/>
    <n v="1"/>
    <m/>
  </r>
  <r>
    <n v="201"/>
    <x v="27"/>
    <d v="2019-11-11T00:00:00"/>
    <s v="ALEGA ESTELITA M."/>
    <s v="CTO"/>
    <x v="1"/>
    <d v="2019-11-08T00:00:00"/>
    <d v="2019-11-08T00:00:00"/>
    <s v="SL"/>
    <m/>
    <s v="1 SL"/>
    <n v="1"/>
    <m/>
  </r>
  <r>
    <n v="202"/>
    <x v="28"/>
    <d v="2019-11-12T00:00:00"/>
    <s v="DIMAPILIS ELVIRA S."/>
    <s v="CTO"/>
    <x v="1"/>
    <d v="2019-12-06T00:00:00"/>
    <d v="2019-12-06T00:00:00"/>
    <s v="VL"/>
    <m/>
    <s v="1 VL"/>
    <n v="1"/>
    <m/>
  </r>
  <r>
    <n v="202"/>
    <x v="28"/>
    <d v="2019-11-12T00:00:00"/>
    <s v="DIMAPILIS ELVIRA S."/>
    <s v="CTO"/>
    <x v="1"/>
    <d v="2019-12-09T00:00:00"/>
    <d v="2019-12-09T00:00:00"/>
    <s v="VL"/>
    <m/>
    <s v="1 VL"/>
    <n v="1"/>
    <m/>
  </r>
  <r>
    <n v="203"/>
    <x v="28"/>
    <d v="2019-12-02T00:00:00"/>
    <s v="VIDALLO WINNIE R."/>
    <s v="CTO"/>
    <x v="1"/>
    <d v="2019-11-28T00:00:00"/>
    <d v="2019-11-29T00:00:00"/>
    <s v="SL"/>
    <m/>
    <s v="2 SL"/>
    <n v="2"/>
    <m/>
  </r>
  <r>
    <n v="204"/>
    <x v="28"/>
    <d v="2019-11-19T00:00:00"/>
    <s v="VIDALLO WINNIE R."/>
    <s v="CTO"/>
    <x v="1"/>
    <d v="2019-11-18T00:00:00"/>
    <d v="2019-11-18T00:00:00"/>
    <s v="SL"/>
    <m/>
    <s v="1 SL"/>
    <n v="1"/>
    <m/>
  </r>
  <r>
    <n v="205"/>
    <x v="28"/>
    <d v="2019-11-19T00:00:00"/>
    <s v="VIDALLO WINNIE R."/>
    <s v="CTO"/>
    <x v="1"/>
    <d v="2019-11-04T00:00:00"/>
    <d v="2019-11-04T00:00:00"/>
    <s v="SL"/>
    <m/>
    <s v="1 SL"/>
    <n v="1"/>
    <m/>
  </r>
  <r>
    <n v="205"/>
    <x v="28"/>
    <d v="2019-11-19T00:00:00"/>
    <s v="VIDALLO WINNIE R."/>
    <s v="CTO"/>
    <x v="1"/>
    <d v="2019-11-07T00:00:00"/>
    <d v="2019-11-08T00:00:00"/>
    <s v="SL"/>
    <m/>
    <s v="2 SL"/>
    <n v="2"/>
    <m/>
  </r>
  <r>
    <n v="206"/>
    <x v="28"/>
    <d v="2019-11-19T00:00:00"/>
    <s v="GUAÑEZO MARY ANNE P."/>
    <s v="CTO"/>
    <x v="1"/>
    <d v="2019-12-12T00:00:00"/>
    <d v="2019-12-12T00:00:00"/>
    <s v="OTHER"/>
    <s v="SPECIAL PRIVILEGE"/>
    <s v="1 OTHER"/>
    <n v="1"/>
    <m/>
  </r>
  <r>
    <n v="207"/>
    <x v="28"/>
    <d v="2019-11-25T00:00:00"/>
    <s v="GUAÑEZO MARY ANNE P."/>
    <s v="CTO"/>
    <x v="1"/>
    <d v="2019-12-11T00:00:00"/>
    <d v="2019-12-11T00:00:00"/>
    <s v="VL"/>
    <m/>
    <s v="1 VL"/>
    <n v="1"/>
    <m/>
  </r>
  <r>
    <n v="208"/>
    <x v="28"/>
    <d v="2019-11-25T00:00:00"/>
    <s v="ESCAMILLAS EVELYN M."/>
    <s v="CTO"/>
    <x v="1"/>
    <d v="2019-11-29T00:00:00"/>
    <d v="2019-11-29T00:00:00"/>
    <s v="VL"/>
    <m/>
    <s v="1 VL"/>
    <n v="1"/>
    <m/>
  </r>
  <r>
    <n v="209"/>
    <x v="28"/>
    <d v="2019-12-16T00:00:00"/>
    <s v="DUNGO PURISIMA CORAZON E."/>
    <s v="CTO"/>
    <x v="1"/>
    <d v="2019-12-26T00:00:00"/>
    <d v="2019-12-26T00:00:00"/>
    <s v="OTHER"/>
    <s v="FORCE LEAVE"/>
    <s v="1 OTHER"/>
    <n v="1"/>
    <m/>
  </r>
  <r>
    <n v="210"/>
    <x v="28"/>
    <d v="2019-12-12T00:00:00"/>
    <s v="DUNGO PURISIMA CORAZON E."/>
    <s v="CTO"/>
    <x v="1"/>
    <d v="2019-12-23T00:00:00"/>
    <d v="2019-12-23T00:00:00"/>
    <s v="OTHER"/>
    <s v="FORCE LEAVE"/>
    <s v="1 OTHER"/>
    <n v="1"/>
    <m/>
  </r>
  <r>
    <n v="211"/>
    <x v="28"/>
    <d v="2019-11-20T00:00:00"/>
    <s v="DUNGO PURISIMA CORAZON E."/>
    <s v="CTO"/>
    <x v="1"/>
    <d v="2019-11-28T00:00:00"/>
    <d v="2019-11-29T00:00:00"/>
    <s v="OTHER"/>
    <s v="FORCE LEAVE"/>
    <s v="2 OTHER"/>
    <n v="2"/>
    <m/>
  </r>
  <r>
    <n v="212"/>
    <x v="28"/>
    <d v="2019-11-05T00:00:00"/>
    <s v="DUNGO PURISIMA CORAZON E."/>
    <s v="CTO"/>
    <x v="1"/>
    <d v="2019-10-31T00:00:00"/>
    <d v="2019-10-31T00:00:00"/>
    <s v="SL"/>
    <m/>
    <s v="1 SL"/>
    <n v="1"/>
    <m/>
  </r>
  <r>
    <n v="213"/>
    <x v="28"/>
    <d v="2020-01-06T00:00:00"/>
    <s v="DIMAPILIS JOSEPHINE P."/>
    <s v="CTO"/>
    <x v="1"/>
    <d v="2020-01-02T00:00:00"/>
    <d v="2020-01-02T00:00:00"/>
    <s v="SL"/>
    <m/>
    <s v="1 SL"/>
    <n v="1"/>
    <m/>
  </r>
  <r>
    <n v="214"/>
    <x v="28"/>
    <d v="2019-11-14T00:00:00"/>
    <s v="DIMAPILIS JOSEPHINE P."/>
    <s v="CTO"/>
    <x v="1"/>
    <d v="2019-12-02T00:00:00"/>
    <d v="2019-12-03T00:00:00"/>
    <s v="VL"/>
    <m/>
    <s v="2 VL"/>
    <n v="2"/>
    <m/>
  </r>
  <r>
    <n v="214"/>
    <x v="28"/>
    <d v="2019-11-14T00:00:00"/>
    <s v="DIMAPILIS JOSEPHINE P."/>
    <s v="CTO"/>
    <x v="1"/>
    <d v="2019-12-26T00:00:00"/>
    <d v="2019-12-27T00:00:00"/>
    <s v="VL"/>
    <m/>
    <s v="2 VL"/>
    <n v="2"/>
    <m/>
  </r>
  <r>
    <n v="215"/>
    <x v="28"/>
    <d v="2019-12-05T00:00:00"/>
    <s v="DIMAPILIS JOSEPHINE P."/>
    <s v="CTO"/>
    <x v="1"/>
    <d v="2019-12-04T00:00:00"/>
    <d v="2019-12-04T00:00:00"/>
    <s v="VL"/>
    <m/>
    <s v="1 VL"/>
    <n v="1"/>
    <m/>
  </r>
  <r>
    <n v="216"/>
    <x v="28"/>
    <d v="2019-12-02T00:00:00"/>
    <s v="DIMAPILIS JOSEPHINE P."/>
    <s v="CTO"/>
    <x v="1"/>
    <d v="2019-11-28T00:00:00"/>
    <d v="2019-11-29T00:00:00"/>
    <s v="SL"/>
    <m/>
    <s v="2 SL"/>
    <n v="2"/>
    <m/>
  </r>
  <r>
    <n v="217"/>
    <x v="28"/>
    <d v="2019-12-16T00:00:00"/>
    <s v="BAYOT RUMER M."/>
    <s v="ASSESSORS OFFICE"/>
    <x v="1"/>
    <d v="2019-12-27T00:00:00"/>
    <d v="2019-12-27T00:00:00"/>
    <s v="VL"/>
    <m/>
    <s v="1 VL"/>
    <n v="1"/>
    <m/>
  </r>
  <r>
    <n v="218"/>
    <x v="28"/>
    <d v="2019-12-27T00:00:00"/>
    <s v="BAYOT RUMER M."/>
    <s v="ASSESSORS OFFICE"/>
    <x v="1"/>
    <d v="2019-12-23T00:00:00"/>
    <d v="2019-12-23T00:00:00"/>
    <s v="SL"/>
    <m/>
    <s v="1 SL"/>
    <n v="1"/>
    <m/>
  </r>
  <r>
    <n v="218"/>
    <x v="28"/>
    <d v="2019-12-27T00:00:00"/>
    <s v="BAYOT RUMER M."/>
    <s v="ASSESSORS OFFICE"/>
    <x v="1"/>
    <d v="2019-12-26T00:00:00"/>
    <d v="2019-12-26T00:00:00"/>
    <s v="SL"/>
    <m/>
    <s v="1 SL"/>
    <n v="1"/>
    <m/>
  </r>
  <r>
    <n v="219"/>
    <x v="28"/>
    <d v="2019-12-27T00:00:00"/>
    <s v="GATPANDAN NENITA M."/>
    <s v="LIBRARY"/>
    <x v="1"/>
    <d v="2019-12-20T00:00:00"/>
    <d v="2019-12-20T00:00:00"/>
    <s v="SL"/>
    <m/>
    <s v="1 SL"/>
    <n v="1"/>
    <m/>
  </r>
  <r>
    <n v="219"/>
    <x v="28"/>
    <d v="2019-12-27T00:00:00"/>
    <s v="GATPANDAN NENITA M."/>
    <s v="LIBRARY"/>
    <x v="1"/>
    <d v="2019-12-26T00:00:00"/>
    <d v="2019-12-26T00:00:00"/>
    <s v="SL"/>
    <m/>
    <s v="1 SL"/>
    <n v="1"/>
    <m/>
  </r>
  <r>
    <n v="220"/>
    <x v="28"/>
    <d v="2019-12-11T00:00:00"/>
    <s v="GOMEZ EMMA M."/>
    <s v="CEO"/>
    <x v="1"/>
    <d v="2019-12-10T00:00:00"/>
    <d v="2019-12-10T00:00:00"/>
    <s v="SL"/>
    <m/>
    <s v="1 SL"/>
    <n v="1"/>
    <m/>
  </r>
  <r>
    <n v="221"/>
    <x v="28"/>
    <d v="2019-12-20T00:00:00"/>
    <s v="MENDOZA PRESCILA S."/>
    <s v="CEO"/>
    <x v="1"/>
    <d v="2019-12-18T00:00:00"/>
    <d v="2019-12-18T00:00:00"/>
    <s v="SL"/>
    <m/>
    <s v="1 SL"/>
    <n v="1"/>
    <m/>
  </r>
  <r>
    <n v="222"/>
    <x v="28"/>
    <d v="2019-10-30T00:00:00"/>
    <s v="DIMAPILIS ALFREDO C."/>
    <s v="CBO"/>
    <x v="1"/>
    <d v="2019-11-04T00:00:00"/>
    <d v="2019-11-06T00:00:00"/>
    <s v="VL"/>
    <m/>
    <s v="3 VL"/>
    <n v="3"/>
    <m/>
  </r>
  <r>
    <n v="223"/>
    <x v="28"/>
    <d v="2019-12-23T00:00:00"/>
    <s v="OCAMPO ORLANDO R."/>
    <s v="CEO"/>
    <x v="1"/>
    <d v="2019-12-20T00:00:00"/>
    <d v="2019-12-20T00:00:00"/>
    <s v="SL"/>
    <m/>
    <s v="1 SL"/>
    <n v="1"/>
    <m/>
  </r>
  <r>
    <n v="224"/>
    <x v="28"/>
    <d v="2020-01-02T00:00:00"/>
    <s v="PARAS TEOFILA A."/>
    <s v="CEO"/>
    <x v="1"/>
    <d v="2019-12-26T00:00:00"/>
    <d v="2019-12-27T00:00:00"/>
    <s v="SL"/>
    <m/>
    <s v="2 SL"/>
    <n v="2"/>
    <m/>
  </r>
  <r>
    <n v="225"/>
    <x v="28"/>
    <d v="2019-12-18T00:00:00"/>
    <s v="SUMAGUI MARISSA D."/>
    <s v="CEO"/>
    <x v="1"/>
    <d v="2019-12-17T00:00:00"/>
    <d v="2019-12-17T00:00:00"/>
    <s v="SL"/>
    <m/>
    <s v="1 SL"/>
    <n v="1"/>
    <m/>
  </r>
  <r>
    <n v="226"/>
    <x v="28"/>
    <d v="2019-12-18T00:00:00"/>
    <s v="SUMAGUI MARISSA D."/>
    <s v="CEO"/>
    <x v="1"/>
    <d v="2019-12-13T00:00:00"/>
    <d v="2019-12-13T00:00:00"/>
    <s v="SL"/>
    <m/>
    <s v="1 SL"/>
    <n v="1"/>
    <m/>
  </r>
  <r>
    <n v="227"/>
    <x v="28"/>
    <d v="2019-12-18T00:00:00"/>
    <s v="SUMAGUI MARISSA D."/>
    <s v="CEO"/>
    <x v="1"/>
    <d v="2019-12-09T00:00:00"/>
    <d v="2019-12-09T00:00:00"/>
    <s v="OTHER"/>
    <s v="BIRTHDAY LEAVE"/>
    <s v="1 OTHER"/>
    <n v="1"/>
    <m/>
  </r>
  <r>
    <n v="228"/>
    <x v="28"/>
    <d v="2019-12-18T00:00:00"/>
    <s v="SUMAGUI MARISSA D."/>
    <s v="CEO"/>
    <x v="1"/>
    <d v="2019-12-04T00:00:00"/>
    <d v="2019-12-04T00:00:00"/>
    <s v="SL"/>
    <m/>
    <s v="1 SL"/>
    <n v="1"/>
    <m/>
  </r>
  <r>
    <n v="229"/>
    <x v="28"/>
    <d v="2019-12-18T00:00:00"/>
    <s v="MADRAZO ALLAN PAUL A."/>
    <s v="CEO"/>
    <x v="1"/>
    <d v="2019-12-17T00:00:00"/>
    <d v="2019-12-17T00:00:00"/>
    <s v="SL"/>
    <m/>
    <s v="1 SL"/>
    <n v="1"/>
    <m/>
  </r>
  <r>
    <n v="230"/>
    <x v="28"/>
    <d v="2019-12-18T00:00:00"/>
    <s v="MADRAZO ALLAN PAUL A."/>
    <s v="CEO"/>
    <x v="1"/>
    <d v="2019-12-13T00:00:00"/>
    <d v="2019-12-13T00:00:00"/>
    <s v="SL"/>
    <m/>
    <s v="1 SL"/>
    <n v="1"/>
    <m/>
  </r>
  <r>
    <n v="231"/>
    <x v="28"/>
    <d v="2019-12-18T00:00:00"/>
    <s v="MADRAZO ALLAN PAUL A."/>
    <s v="CEO"/>
    <x v="1"/>
    <d v="2019-12-09T00:00:00"/>
    <d v="2019-12-09T00:00:00"/>
    <s v="SL"/>
    <m/>
    <s v="1 SL"/>
    <n v="1"/>
    <m/>
  </r>
  <r>
    <n v="232"/>
    <x v="28"/>
    <d v="2019-12-18T00:00:00"/>
    <s v="MADRAZO ALLAN PAUL A."/>
    <s v="CEO"/>
    <x v="1"/>
    <d v="2019-12-04T00:00:00"/>
    <d v="2019-12-04T00:00:00"/>
    <s v="SL"/>
    <m/>
    <s v="1 SL"/>
    <n v="1"/>
    <m/>
  </r>
  <r>
    <n v="233"/>
    <x v="28"/>
    <d v="2020-02-10T00:00:00"/>
    <s v="BANICO PILAR B."/>
    <s v="CCT"/>
    <x v="1"/>
    <d v="2020-02-12T00:00:00"/>
    <d v="2020-02-14T00:00:00"/>
    <s v="OTHER"/>
    <s v="CALAMITY LEAVE"/>
    <s v="3 OTHER"/>
    <n v="3"/>
    <m/>
  </r>
  <r>
    <n v="234"/>
    <x v="28"/>
    <d v="2020-01-22T00:00:00"/>
    <s v="GATPANDAN NENITA M."/>
    <s v="LIBRARY"/>
    <x v="1"/>
    <d v="2020-01-15T00:00:00"/>
    <d v="2020-01-17T00:00:00"/>
    <s v="OTHER"/>
    <s v="EMERGENCY LEAVE"/>
    <s v="3 OTHER"/>
    <n v="3"/>
    <m/>
  </r>
  <r>
    <n v="234"/>
    <x v="28"/>
    <d v="2020-01-22T00:00:00"/>
    <s v="GATPANDAN NENITA M."/>
    <s v="LIBRARY"/>
    <x v="1"/>
    <d v="2020-01-20T00:00:00"/>
    <d v="2020-01-21T00:00:00"/>
    <s v="OTHER"/>
    <s v="EMERGENCY LEAVE"/>
    <s v="2 OTHER"/>
    <n v="2"/>
    <m/>
  </r>
  <r>
    <n v="235"/>
    <x v="28"/>
    <d v="2020-01-30T00:00:00"/>
    <s v="TORRES DINAH G."/>
    <s v="CCT"/>
    <x v="1"/>
    <d v="2020-02-03T00:00:00"/>
    <d v="2020-02-06T00:00:00"/>
    <s v="OTHER"/>
    <s v="CALAMITY LEAVE"/>
    <s v="4 OTHER"/>
    <n v="4"/>
    <m/>
  </r>
  <r>
    <n v="236"/>
    <x v="28"/>
    <d v="2020-01-20T00:00:00"/>
    <s v="TORRES DINAH G."/>
    <s v="CCT"/>
    <x v="1"/>
    <d v="2020-01-21T00:00:00"/>
    <d v="2020-01-22T00:00:00"/>
    <s v="VL"/>
    <m/>
    <s v="2 VL"/>
    <n v="2"/>
    <m/>
  </r>
  <r>
    <n v="237"/>
    <x v="28"/>
    <d v="2020-02-05T00:00:00"/>
    <s v="CHACON ELISA G."/>
    <s v="CCT"/>
    <x v="1"/>
    <d v="2020-02-12T00:00:00"/>
    <d v="2020-02-12T00:00:00"/>
    <s v="OTHER"/>
    <s v="CALAMITY LEAVE"/>
    <s v="1 OTHER"/>
    <n v="1"/>
    <m/>
  </r>
  <r>
    <n v="237"/>
    <x v="28"/>
    <d v="2020-02-05T00:00:00"/>
    <s v="CHACON ELISA G."/>
    <s v="CCT"/>
    <x v="1"/>
    <d v="2020-02-14T00:00:00"/>
    <d v="2020-02-14T00:00:00"/>
    <s v="OTHER"/>
    <s v="CALAMITY LEAVE"/>
    <s v="1 OTHER"/>
    <n v="1"/>
    <m/>
  </r>
  <r>
    <n v="238"/>
    <x v="28"/>
    <d v="2020-01-27T00:00:00"/>
    <s v="CHACON ELISA G."/>
    <s v="CCT"/>
    <x v="1"/>
    <d v="2020-01-15T00:00:00"/>
    <d v="2020-01-15T00:00:00"/>
    <s v="OTHER"/>
    <s v="CALAMITY LEAVE"/>
    <s v="1 OTHER"/>
    <n v="1"/>
    <m/>
  </r>
  <r>
    <n v="238"/>
    <x v="28"/>
    <d v="2020-01-27T00:00:00"/>
    <s v="CHACON ELISA G."/>
    <s v="CCT"/>
    <x v="1"/>
    <d v="2020-02-07T00:00:00"/>
    <d v="2020-02-07T00:00:00"/>
    <s v="OTHER"/>
    <s v="CALAMITY LEAVE"/>
    <s v="1 OTHER"/>
    <n v="1"/>
    <m/>
  </r>
  <r>
    <n v="238"/>
    <x v="28"/>
    <d v="2020-01-27T00:00:00"/>
    <s v="CHACON ELISA G."/>
    <s v="CCT"/>
    <x v="1"/>
    <d v="2020-02-10T00:00:00"/>
    <d v="2020-02-10T00:00:00"/>
    <s v="OTHER"/>
    <s v="CALAMITY LEAVE"/>
    <s v="1 OTHER"/>
    <n v="1"/>
    <m/>
  </r>
  <r>
    <n v="239"/>
    <x v="28"/>
    <d v="2020-02-03T00:00:00"/>
    <s v="VELUZ DORMILUNA E."/>
    <s v="CCT"/>
    <x v="1"/>
    <d v="2020-01-30T00:00:00"/>
    <d v="2020-01-31T00:00:00"/>
    <s v="OTHER"/>
    <s v="CALAMITY LEAVE"/>
    <s v="2 OTHER"/>
    <n v="2"/>
    <m/>
  </r>
  <r>
    <n v="240"/>
    <x v="28"/>
    <d v="2020-01-20T00:00:00"/>
    <s v="VELUZ DORMILUNA E."/>
    <s v="CCT"/>
    <x v="1"/>
    <d v="2020-01-15T00:00:00"/>
    <d v="2020-01-17T00:00:00"/>
    <s v="OTHER"/>
    <s v="CALAMITY LEAVE"/>
    <s v="3 OTHER"/>
    <n v="3"/>
    <m/>
  </r>
  <r>
    <n v="241"/>
    <x v="28"/>
    <d v="2020-01-08T00:00:00"/>
    <s v="VELUZ DORMILUNA E."/>
    <s v="CCT"/>
    <x v="1"/>
    <d v="2020-01-07T00:00:00"/>
    <d v="2020-01-07T00:00:00"/>
    <s v="SL"/>
    <m/>
    <s v="1 SL"/>
    <n v="1"/>
    <m/>
  </r>
  <r>
    <n v="242"/>
    <x v="28"/>
    <d v="2020-01-03T00:00:00"/>
    <s v="VELUZ DORMILUNA E."/>
    <s v="CCT"/>
    <x v="1"/>
    <d v="2020-01-02T00:00:00"/>
    <d v="2020-01-02T00:00:00"/>
    <s v="SL"/>
    <m/>
    <s v="1 SL"/>
    <n v="1"/>
    <m/>
  </r>
  <r>
    <n v="243"/>
    <x v="28"/>
    <d v="2020-01-03T00:00:00"/>
    <s v="VELUZ DORMILUNA E."/>
    <s v="CCT"/>
    <x v="1"/>
    <d v="2019-12-27T00:00:00"/>
    <d v="2019-12-27T00:00:00"/>
    <s v="SL"/>
    <m/>
    <s v="1 SL"/>
    <n v="1"/>
    <m/>
  </r>
  <r>
    <n v="244"/>
    <x v="28"/>
    <d v="2020-02-03T00:00:00"/>
    <s v="PEREY GENNILYN  "/>
    <s v="CCT"/>
    <x v="0"/>
    <d v="2020-02-03T00:00:00"/>
    <d v="2020-02-03T00:00:00"/>
    <s v="OTHER"/>
    <s v="CALAMITY LEAVE"/>
    <s v="1 OTHER"/>
    <n v="1"/>
    <m/>
  </r>
  <r>
    <n v="244"/>
    <x v="28"/>
    <d v="2020-02-13T00:00:00"/>
    <s v="PEREY GENNILYN  "/>
    <s v="CCT"/>
    <x v="0"/>
    <d v="2020-02-13T00:00:00"/>
    <d v="2020-02-13T00:00:00"/>
    <s v="OTHER"/>
    <s v="CALAMITY LEAVE"/>
    <s v="1 OTHER"/>
    <n v="1"/>
    <m/>
  </r>
  <r>
    <n v="244"/>
    <x v="28"/>
    <d v="2020-02-14T00:00:00"/>
    <s v="PEREY GENNILYN  "/>
    <s v="CCT"/>
    <x v="0"/>
    <d v="2020-02-14T00:00:00"/>
    <d v="2020-02-14T00:00:00"/>
    <s v="OTHER"/>
    <s v="CALAMITY LEAVE"/>
    <s v="1 OTHER"/>
    <n v="1"/>
    <m/>
  </r>
  <r>
    <n v="245"/>
    <x v="28"/>
    <d v="2020-01-31T00:00:00"/>
    <s v="PEREY AIRENE O."/>
    <s v="CCT"/>
    <x v="1"/>
    <d v="2020-02-10T00:00:00"/>
    <d v="2020-02-12T00:00:00"/>
    <s v="OTHER"/>
    <s v="CALAMITY LEAVE"/>
    <s v="3 OTHER"/>
    <n v="3"/>
    <m/>
  </r>
  <r>
    <n v="246"/>
    <x v="28"/>
    <d v="2020-01-27T00:00:00"/>
    <s v="PEREY AIRENE O."/>
    <s v="CCT"/>
    <x v="1"/>
    <d v="2020-01-24T00:00:00"/>
    <d v="2020-01-24T00:00:00"/>
    <s v="OTHER"/>
    <s v="CALAMITY LEAVE"/>
    <s v="1 OTHER"/>
    <n v="1"/>
    <m/>
  </r>
  <r>
    <n v="246"/>
    <x v="28"/>
    <d v="2020-01-27T00:00:00"/>
    <s v="PEREY AIRENE O."/>
    <s v="CCT"/>
    <x v="1"/>
    <d v="2020-01-17T00:00:00"/>
    <d v="2020-01-17T00:00:00"/>
    <s v="OTHER"/>
    <s v="CALAMITY LEAVE"/>
    <s v="1 OTHER"/>
    <n v="1"/>
    <m/>
  </r>
  <r>
    <n v="247"/>
    <x v="28"/>
    <d v="2020-02-21T00:00:00"/>
    <s v="FERMA MARIA VICTORIA D."/>
    <s v="CCT"/>
    <x v="1"/>
    <d v="2020-02-19T00:00:00"/>
    <d v="2020-02-20T00:00:00"/>
    <s v="SL"/>
    <m/>
    <s v="2 SL"/>
    <n v="2"/>
    <m/>
  </r>
  <r>
    <n v="248"/>
    <x v="28"/>
    <d v="2020-02-06T00:00:00"/>
    <s v="FERMA MARIA VICTORIA D."/>
    <s v="CCT"/>
    <x v="1"/>
    <d v="2020-02-12T00:00:00"/>
    <d v="2020-02-12T00:00:00"/>
    <s v="OTHER"/>
    <s v="CALAMITY LEAVE"/>
    <s v="1 OTHER"/>
    <n v="1"/>
    <m/>
  </r>
  <r>
    <n v="249"/>
    <x v="28"/>
    <d v="2020-02-03T00:00:00"/>
    <s v="FERMA MARIA VICTORIA D."/>
    <s v="CCT"/>
    <x v="1"/>
    <d v="2020-01-30T00:00:00"/>
    <d v="2020-01-31T00:00:00"/>
    <s v="OTHER"/>
    <s v="CALAMITY LEAVE"/>
    <s v="2 OTHER"/>
    <n v="2"/>
    <m/>
  </r>
  <r>
    <n v="250"/>
    <x v="28"/>
    <d v="2020-01-15T00:00:00"/>
    <s v="FERMA MARIA VICTORIA D."/>
    <s v="CCT"/>
    <x v="1"/>
    <d v="2020-01-20T00:00:00"/>
    <d v="2020-01-20T00:00:00"/>
    <s v="OTHER"/>
    <s v="CALAMITY LEAVE"/>
    <s v="1 OTHER"/>
    <n v="1"/>
    <m/>
  </r>
  <r>
    <n v="251"/>
    <x v="28"/>
    <d v="2020-01-27T00:00:00"/>
    <s v="FERMA MARIA VICTORIA D."/>
    <s v="CCT"/>
    <x v="1"/>
    <d v="2020-01-16T00:00:00"/>
    <d v="2020-01-16T00:00:00"/>
    <s v="OTHER"/>
    <s v="CALAMITY LEAVE"/>
    <s v="1 OTHER"/>
    <n v="1"/>
    <m/>
  </r>
  <r>
    <n v="252"/>
    <x v="28"/>
    <d v="2020-01-08T00:00:00"/>
    <s v="FERMA MARIA VICTORIA D."/>
    <s v="CCT"/>
    <x v="1"/>
    <d v="2020-01-07T00:00:00"/>
    <d v="2020-01-07T00:00:00"/>
    <s v="SL"/>
    <m/>
    <s v="1 SL"/>
    <n v="1"/>
    <m/>
  </r>
  <r>
    <n v="253"/>
    <x v="28"/>
    <d v="2020-01-28T00:00:00"/>
    <s v="PETIL GLENDA D."/>
    <s v="CCT"/>
    <x v="1"/>
    <d v="2020-01-31T00:00:00"/>
    <d v="2020-01-31T00:00:00"/>
    <s v="OTHER"/>
    <s v="CALAMITY LEAVE"/>
    <s v="1 OTHER"/>
    <n v="1"/>
    <m/>
  </r>
  <r>
    <n v="253"/>
    <x v="28"/>
    <d v="2020-01-28T00:00:00"/>
    <s v="PETIL GLENDA D."/>
    <s v="CCT"/>
    <x v="1"/>
    <d v="2020-02-03T00:00:00"/>
    <d v="2020-02-03T00:00:00"/>
    <s v="OTHER"/>
    <s v="CALAMITY LEAVE"/>
    <s v="1 OTHER"/>
    <n v="1"/>
    <m/>
  </r>
  <r>
    <n v="253"/>
    <x v="28"/>
    <d v="2020-01-28T00:00:00"/>
    <s v="PETIL GLENDA D."/>
    <s v="CCT"/>
    <x v="1"/>
    <d v="2020-02-10T00:00:00"/>
    <d v="2020-02-10T00:00:00"/>
    <s v="OTHER"/>
    <s v="CALAMITY LEAVE"/>
    <s v="1 OTHER"/>
    <n v="1"/>
    <m/>
  </r>
  <r>
    <n v="254"/>
    <x v="28"/>
    <d v="2020-01-27T00:00:00"/>
    <s v="PETIL GLENDA D."/>
    <s v="CCT"/>
    <x v="1"/>
    <d v="2020-01-24T00:00:00"/>
    <d v="2020-01-24T00:00:00"/>
    <s v="OTHER"/>
    <s v="CALAMITY LEAVE"/>
    <s v="1 OTHER"/>
    <n v="1"/>
    <m/>
  </r>
  <r>
    <n v="254"/>
    <x v="28"/>
    <d v="2020-01-27T00:00:00"/>
    <s v="PETIL GLENDA D."/>
    <s v="CCT"/>
    <x v="1"/>
    <d v="2020-01-15T00:00:00"/>
    <d v="2020-01-15T00:00:00"/>
    <s v="OTHER"/>
    <s v="CALAMITY LEAVE"/>
    <s v="1 OTHER"/>
    <n v="1"/>
    <m/>
  </r>
  <r>
    <n v="255"/>
    <x v="28"/>
    <d v="2020-01-09T00:00:00"/>
    <s v="PETIL GLENDA D."/>
    <s v="CCT"/>
    <x v="1"/>
    <d v="2020-01-08T00:00:00"/>
    <d v="2020-01-08T00:00:00"/>
    <s v="SL"/>
    <m/>
    <s v="1 SL"/>
    <n v="1"/>
    <m/>
  </r>
  <r>
    <n v="256"/>
    <x v="28"/>
    <d v="2020-01-27T00:00:00"/>
    <s v="GARCIA HAIZEL M."/>
    <s v="CCT"/>
    <x v="1"/>
    <d v="2020-02-04T00:00:00"/>
    <d v="2020-02-04T00:00:00"/>
    <s v="OTHER"/>
    <s v="CALAMITY LEAVE"/>
    <s v="1 OTHER"/>
    <n v="1"/>
    <m/>
  </r>
  <r>
    <n v="256"/>
    <x v="28"/>
    <d v="2020-01-27T00:00:00"/>
    <s v="GARCIA HAIZEL M."/>
    <s v="CCT"/>
    <x v="1"/>
    <d v="2020-02-13T00:00:00"/>
    <d v="2020-02-13T00:00:00"/>
    <s v="OTHER"/>
    <s v="CALAMITY LEAVE"/>
    <s v="1 OTHER"/>
    <n v="1"/>
    <m/>
  </r>
  <r>
    <n v="256"/>
    <x v="28"/>
    <d v="2020-01-27T00:00:00"/>
    <s v="GARCIA HAIZEL M."/>
    <s v="CCT"/>
    <x v="1"/>
    <d v="2020-02-14T00:00:00"/>
    <d v="2020-02-14T00:00:00"/>
    <s v="OTHER"/>
    <s v="CALAMITY LEAVE"/>
    <s v="1 OTHER"/>
    <n v="1"/>
    <m/>
  </r>
  <r>
    <n v="257"/>
    <x v="28"/>
    <d v="2020-01-20T00:00:00"/>
    <s v="GARCIA HAIZEL M."/>
    <s v="CCT"/>
    <x v="1"/>
    <d v="2020-01-15T00:00:00"/>
    <d v="2020-01-15T00:00:00"/>
    <s v="OTHER"/>
    <s v="CALAMITY LEAVE"/>
    <s v="1 OTHER"/>
    <n v="1"/>
    <m/>
  </r>
  <r>
    <n v="257"/>
    <x v="28"/>
    <d v="2020-01-20T00:00:00"/>
    <s v="GARCIA HAIZEL M."/>
    <s v="CCT"/>
    <x v="1"/>
    <d v="2020-01-17T00:00:00"/>
    <d v="2020-01-17T00:00:00"/>
    <s v="OTHER"/>
    <s v="CALAMITY LEAVE"/>
    <s v="1 OTHER"/>
    <n v="1"/>
    <m/>
  </r>
  <r>
    <n v="258"/>
    <x v="28"/>
    <d v="2020-01-06T00:00:00"/>
    <s v="GARCIA HAIZEL M."/>
    <s v="CCT"/>
    <x v="1"/>
    <d v="2020-01-16T00:00:00"/>
    <d v="2020-01-16T00:00:00"/>
    <s v="OTHER"/>
    <s v="BIRTHDAY LEAVE"/>
    <s v="1 OTHER"/>
    <n v="1"/>
    <m/>
  </r>
  <r>
    <n v="259"/>
    <x v="28"/>
    <d v="2020-01-06T00:00:00"/>
    <s v="GARCIA HAIZEL M."/>
    <s v="CCT"/>
    <x v="1"/>
    <d v="2020-01-02T00:00:00"/>
    <d v="2020-01-03T00:00:00"/>
    <s v="SL"/>
    <m/>
    <s v="2 SL"/>
    <n v="2"/>
    <m/>
  </r>
  <r>
    <n v="260"/>
    <x v="28"/>
    <d v="2020-01-06T00:00:00"/>
    <s v="GARCIA HAIZEL M."/>
    <s v="CCT"/>
    <x v="1"/>
    <d v="2019-12-26T00:00:00"/>
    <d v="2019-12-27T00:00:00"/>
    <s v="SL"/>
    <m/>
    <s v="2 SL"/>
    <n v="2"/>
    <m/>
  </r>
  <r>
    <n v="261"/>
    <x v="28"/>
    <d v="2020-01-30T00:00:00"/>
    <s v="CASTILLO FLORDELIZA T."/>
    <s v="CCT"/>
    <x v="1"/>
    <d v="2020-01-22T00:00:00"/>
    <d v="2020-01-22T00:00:00"/>
    <s v="OTHER"/>
    <s v="CALAMITY LEAVE"/>
    <s v="1 OTHER"/>
    <n v="1"/>
    <m/>
  </r>
  <r>
    <n v="261"/>
    <x v="28"/>
    <d v="2020-01-30T00:00:00"/>
    <s v="CASTILLO FLORDELIZA T."/>
    <s v="CCT"/>
    <x v="1"/>
    <d v="2020-02-07T00:00:00"/>
    <d v="2020-02-07T00:00:00"/>
    <s v="OTHER"/>
    <s v="CALAMITY LEAVE"/>
    <s v="1 OTHER"/>
    <n v="1"/>
    <m/>
  </r>
  <r>
    <n v="261"/>
    <x v="28"/>
    <d v="2020-01-30T00:00:00"/>
    <s v="CASTILLO FLORDELIZA T."/>
    <s v="CCT"/>
    <x v="1"/>
    <d v="2020-02-12T00:00:00"/>
    <d v="2020-02-12T00:00:00"/>
    <s v="OTHER"/>
    <s v="CALAMITY LEAVE"/>
    <s v="1 OTHER"/>
    <n v="1"/>
    <m/>
  </r>
  <r>
    <n v="262"/>
    <x v="28"/>
    <d v="2020-01-24T00:00:00"/>
    <s v="CASTILLO FLORDELIZA T."/>
    <s v="CCT"/>
    <x v="1"/>
    <d v="2020-01-23T00:00:00"/>
    <d v="2020-01-23T00:00:00"/>
    <s v="OTHER"/>
    <s v="CALAMITY LEAVE"/>
    <s v="1 OTHER"/>
    <n v="1"/>
    <m/>
  </r>
  <r>
    <n v="263"/>
    <x v="28"/>
    <d v="2020-02-28T00:00:00"/>
    <s v="LEPARDO ROWENA R."/>
    <s v="CCT"/>
    <x v="1"/>
    <d v="2020-03-06T00:00:00"/>
    <d v="2020-03-06T00:00:00"/>
    <s v="OTHER"/>
    <s v="MC# 6"/>
    <s v="1 OTHER"/>
    <n v="1"/>
    <m/>
  </r>
  <r>
    <n v="264"/>
    <x v="28"/>
    <d v="2020-02-17T00:00:00"/>
    <s v="LEPARDO ROWENA R."/>
    <s v="CCT"/>
    <x v="1"/>
    <d v="2020-02-24T00:00:00"/>
    <d v="2020-02-24T00:00:00"/>
    <s v="OTHER"/>
    <s v="SOLO PARENT"/>
    <s v="1 OTHER"/>
    <n v="1"/>
    <m/>
  </r>
  <r>
    <n v="265"/>
    <x v="28"/>
    <d v="2020-02-05T00:00:00"/>
    <s v="LEPARDO ROWENA R."/>
    <s v="CCT"/>
    <x v="1"/>
    <d v="2020-01-29T00:00:00"/>
    <d v="2020-01-31T00:00:00"/>
    <s v="OTHER"/>
    <s v="CALAMITY LEAVE"/>
    <s v="3 OTHER"/>
    <n v="3"/>
    <m/>
  </r>
  <r>
    <n v="265"/>
    <x v="28"/>
    <d v="2020-02-05T00:00:00"/>
    <s v="LEPARDO ROWENA R."/>
    <s v="CCT"/>
    <x v="1"/>
    <d v="2020-02-03T00:00:00"/>
    <d v="2020-02-04T00:00:00"/>
    <s v="OTHER"/>
    <s v="CALAMITY LEAVE"/>
    <s v="2 OTHER"/>
    <n v="2"/>
    <m/>
  </r>
  <r>
    <n v="266"/>
    <x v="28"/>
    <d v="2020-01-30T00:00:00"/>
    <s v="HERNANDEZ CORNELIO A."/>
    <s v="CCT"/>
    <x v="1"/>
    <d v="2020-01-29T00:00:00"/>
    <d v="2020-01-29T00:00:00"/>
    <s v="OTHER"/>
    <s v="CALAMITY LEAVE"/>
    <s v="1 OTHER"/>
    <n v="1"/>
    <m/>
  </r>
  <r>
    <n v="266"/>
    <x v="28"/>
    <d v="2020-01-30T00:00:00"/>
    <s v="HERNANDEZ CORNELIO A."/>
    <s v="CCT"/>
    <x v="1"/>
    <d v="2020-01-31T00:00:00"/>
    <d v="2020-01-31T00:00:00"/>
    <s v="OTHER"/>
    <s v="CALAMITY LEAVE"/>
    <s v="1 OTHER"/>
    <n v="1"/>
    <m/>
  </r>
  <r>
    <n v="267"/>
    <x v="28"/>
    <d v="2020-01-17T00:00:00"/>
    <s v="HERNANDEZ CORNELIO A."/>
    <s v="CCT"/>
    <x v="1"/>
    <d v="2020-01-09T00:00:00"/>
    <d v="2020-01-10T00:00:00"/>
    <s v="SL"/>
    <m/>
    <s v="2 SL"/>
    <n v="2"/>
    <m/>
  </r>
  <r>
    <n v="268"/>
    <x v="28"/>
    <d v="2019-12-13T00:00:00"/>
    <s v="CARAAN FELIX M."/>
    <s v="MAHOGANY MARKET"/>
    <x v="1"/>
    <d v="2019-12-19T00:00:00"/>
    <d v="2019-12-22T00:00:00"/>
    <s v="OTHER"/>
    <s v="FORCE LEAVE"/>
    <s v="2 OTHER"/>
    <n v="2"/>
    <m/>
  </r>
  <r>
    <n v="268"/>
    <x v="28"/>
    <d v="2019-12-13T00:00:00"/>
    <s v="CARAAN FELIX M."/>
    <s v="MAHOGANY MARKET"/>
    <x v="1"/>
    <d v="2019-12-26T00:00:00"/>
    <d v="2019-12-26T00:00:00"/>
    <s v="OTHER"/>
    <s v="FORCE LEAVE"/>
    <s v="1 OTHER"/>
    <n v="1"/>
    <m/>
  </r>
  <r>
    <n v="269"/>
    <x v="28"/>
    <d v="2019-12-17T00:00:00"/>
    <s v="MARINDUQUE ANNE RENELYN P."/>
    <s v="VMO"/>
    <x v="1"/>
    <d v="2019-12-16T00:00:00"/>
    <d v="2019-12-16T00:00:00"/>
    <s v="SL"/>
    <m/>
    <s v="1 SL"/>
    <n v="1"/>
    <m/>
  </r>
  <r>
    <n v="270"/>
    <x v="28"/>
    <d v="2020-01-08T00:00:00"/>
    <s v="VILLANUEVA PABLO B."/>
    <s v="PICNIC GROVE"/>
    <x v="1"/>
    <d v="2019-12-27T00:00:00"/>
    <d v="2019-12-27T00:00:00"/>
    <s v="SL"/>
    <m/>
    <s v="1 SL"/>
    <n v="1"/>
    <m/>
  </r>
  <r>
    <n v="271"/>
    <x v="28"/>
    <d v="2019-12-12T00:00:00"/>
    <s v="ENMACIO LEILA A."/>
    <s v="ACCOUNTING"/>
    <x v="1"/>
    <d v="2019-12-20T00:00:00"/>
    <d v="2019-12-20T00:00:00"/>
    <s v="VL"/>
    <m/>
    <s v="1 VL"/>
    <n v="1"/>
    <m/>
  </r>
  <r>
    <n v="272"/>
    <x v="28"/>
    <d v="2019-12-12T00:00:00"/>
    <s v="ENMACIO LEILA A."/>
    <s v="ACCOUNTING"/>
    <x v="1"/>
    <d v="2019-12-04T00:00:00"/>
    <d v="2019-12-04T00:00:00"/>
    <s v="SL"/>
    <m/>
    <s v="1 SL"/>
    <n v="1"/>
    <m/>
  </r>
  <r>
    <n v="273"/>
    <x v="28"/>
    <d v="2019-12-13T00:00:00"/>
    <s v="OLARTE GREATCHEL B."/>
    <s v="ACCOUNTING"/>
    <x v="1"/>
    <d v="2019-12-04T00:00:00"/>
    <d v="2019-12-06T00:00:00"/>
    <s v="SL"/>
    <m/>
    <s v="3 SL"/>
    <n v="3"/>
    <m/>
  </r>
  <r>
    <n v="274"/>
    <x v="28"/>
    <d v="2019-11-28T00:00:00"/>
    <s v="ENMACIO LEILA A."/>
    <s v="ACCOUNTING"/>
    <x v="1"/>
    <d v="2019-11-14T00:00:00"/>
    <d v="2019-11-15T00:00:00"/>
    <s v="SL"/>
    <m/>
    <s v="2 SL"/>
    <n v="2"/>
    <m/>
  </r>
  <r>
    <n v="275"/>
    <x v="28"/>
    <d v="2020-01-20T00:00:00"/>
    <s v="PAITON MARY ANN M."/>
    <s v="CHARACTER OFFICE"/>
    <x v="1"/>
    <d v="2020-01-15T00:00:00"/>
    <d v="2020-01-17T00:00:00"/>
    <s v="SL"/>
    <m/>
    <s v="3 SL"/>
    <n v="3"/>
    <m/>
  </r>
  <r>
    <n v="276"/>
    <x v="28"/>
    <m/>
    <s v="ROMILLA EDITH D."/>
    <s v="PIO"/>
    <x v="1"/>
    <d v="2020-01-22T00:00:00"/>
    <d v="2020-01-22T00:00:00"/>
    <s v="OTHER"/>
    <s v="MC# 6"/>
    <s v="1 OTHER"/>
    <n v="1"/>
    <m/>
  </r>
  <r>
    <n v="277"/>
    <x v="28"/>
    <m/>
    <s v="ROMILLA EDITH D."/>
    <s v="PIO"/>
    <x v="1"/>
    <d v="2020-01-15T00:00:00"/>
    <d v="2020-01-21T00:00:00"/>
    <s v="OTHER"/>
    <s v="CALAMITY LEAVE"/>
    <s v="5 OTHER"/>
    <n v="5"/>
    <m/>
  </r>
  <r>
    <n v="278"/>
    <x v="28"/>
    <d v="2020-02-11T00:00:00"/>
    <s v="PERENA RUBILINDA C."/>
    <s v="MO"/>
    <x v="1"/>
    <d v="2020-02-13T00:00:00"/>
    <d v="2020-02-14T00:00:00"/>
    <s v="OTHER"/>
    <s v="CALAMITY LEAVE"/>
    <s v="2 OTHER"/>
    <n v="2"/>
    <m/>
  </r>
  <r>
    <n v="279"/>
    <x v="28"/>
    <d v="2020-02-03T00:00:00"/>
    <s v="PERENA RUBILINDA C."/>
    <s v="MO"/>
    <x v="1"/>
    <d v="2020-01-29T00:00:00"/>
    <d v="2020-01-31T00:00:00"/>
    <s v="OTHER"/>
    <s v="CALAMITY LEAVE"/>
    <s v="3 OTHER"/>
    <n v="3"/>
    <m/>
  </r>
  <r>
    <n v="280"/>
    <x v="28"/>
    <d v="2020-02-03T00:00:00"/>
    <s v="MARTINEZ BELEN B."/>
    <s v="CBO"/>
    <x v="1"/>
    <d v="2020-02-06T00:00:00"/>
    <d v="2020-02-07T00:00:00"/>
    <s v="OTHER"/>
    <s v="CALAMITY LEAVE"/>
    <s v="2 OTHER"/>
    <n v="2"/>
    <m/>
  </r>
  <r>
    <n v="280"/>
    <x v="28"/>
    <d v="2020-02-03T00:00:00"/>
    <s v="MARTINEZ BELEN B."/>
    <s v="CBO"/>
    <x v="1"/>
    <d v="2020-02-11T00:00:00"/>
    <d v="2020-02-11T00:00:00"/>
    <s v="OTHER"/>
    <s v="CALAMITY LEAVE"/>
    <s v="1 OTHER"/>
    <n v="1"/>
    <m/>
  </r>
  <r>
    <n v="281"/>
    <x v="28"/>
    <d v="2020-01-22T00:00:00"/>
    <s v="ESTRANGCO MERCY U."/>
    <s v="MAHOGANY MARKET"/>
    <x v="1"/>
    <d v="2020-01-15T00:00:00"/>
    <d v="2020-01-17T00:00:00"/>
    <s v="OTHER"/>
    <s v="CALAMITY LEAVE"/>
    <s v="3 OTHER"/>
    <n v="3"/>
    <m/>
  </r>
  <r>
    <n v="282"/>
    <x v="28"/>
    <d v="2020-01-22T00:00:00"/>
    <s v="CARAAN FELIX M."/>
    <s v="MAHOGANY MARKET"/>
    <x v="1"/>
    <d v="2020-01-15T00:00:00"/>
    <d v="2020-01-16T00:00:00"/>
    <s v="OTHER"/>
    <s v="CALAMITY LEAVE"/>
    <s v="2 OTHER"/>
    <n v="2"/>
    <m/>
  </r>
  <r>
    <n v="282"/>
    <x v="28"/>
    <d v="2020-01-22T00:00:00"/>
    <s v="CARAAN FELIX M."/>
    <s v="MAHOGANY MARKET"/>
    <x v="1"/>
    <d v="2020-01-17T00:00:00"/>
    <d v="2020-01-17T00:00:00"/>
    <s v="OTHER"/>
    <s v="CALAMITY LEAVE"/>
    <s v="1 OTHER"/>
    <n v="1"/>
    <m/>
  </r>
  <r>
    <n v="283"/>
    <x v="28"/>
    <d v="2020-01-30T00:00:00"/>
    <s v="PARRA VICTORIA S."/>
    <s v="EEO/ CITY MARKET"/>
    <x v="1"/>
    <d v="2020-02-04T00:00:00"/>
    <d v="2020-02-06T00:00:00"/>
    <s v="OTHER"/>
    <s v="CALAMITY LEAVE"/>
    <s v="3 OTHER"/>
    <n v="3"/>
    <m/>
  </r>
  <r>
    <n v="283"/>
    <x v="28"/>
    <d v="2020-01-30T00:00:00"/>
    <s v="PARRA VICTORIA S."/>
    <s v="EEO/ CITY MARKET"/>
    <x v="1"/>
    <d v="2020-02-11T00:00:00"/>
    <d v="2020-02-11T00:00:00"/>
    <s v="OTHER"/>
    <s v="CALAMITY LEAVE"/>
    <s v="1 OTHER"/>
    <n v="1"/>
    <m/>
  </r>
  <r>
    <n v="283"/>
    <x v="28"/>
    <d v="2020-01-30T00:00:00"/>
    <s v="PARRA VICTORIA S."/>
    <s v="EEO/ CITY MARKET"/>
    <x v="1"/>
    <d v="2020-02-13T00:00:00"/>
    <d v="2020-02-13T00:00:00"/>
    <s v="OTHER"/>
    <s v="CALAMITY LEAVE"/>
    <s v="1 OTHER"/>
    <n v="1"/>
    <m/>
  </r>
  <r>
    <n v="284"/>
    <x v="28"/>
    <d v="2020-02-12T00:00:00"/>
    <s v="MACASPAC JOSE VICTOR P."/>
    <s v="MAHOGANY MARKET"/>
    <x v="1"/>
    <d v="2020-02-06T00:00:00"/>
    <d v="2020-02-06T00:00:00"/>
    <s v="SL"/>
    <m/>
    <s v="1 SL"/>
    <n v="1"/>
    <m/>
  </r>
  <r>
    <n v="285"/>
    <x v="28"/>
    <d v="2020-01-30T00:00:00"/>
    <s v="MENDOZA ROMEO B."/>
    <s v="EEO/ CITY MARKET"/>
    <x v="1"/>
    <d v="2020-02-03T00:00:00"/>
    <d v="2020-02-03T00:00:00"/>
    <s v="OTHER"/>
    <s v="CALAMITY LEAVE"/>
    <s v="1 OTHER"/>
    <n v="1"/>
    <m/>
  </r>
  <r>
    <n v="285"/>
    <x v="28"/>
    <d v="2020-01-30T00:00:00"/>
    <s v="MENDOZA ROMEO B."/>
    <s v="EEO/ CITY MARKET"/>
    <x v="1"/>
    <d v="2020-02-06T00:00:00"/>
    <d v="2020-02-07T00:00:00"/>
    <s v="OTHER"/>
    <s v="CALAMITY LEAVE"/>
    <s v="2 OTHER"/>
    <n v="2"/>
    <m/>
  </r>
  <r>
    <n v="285"/>
    <x v="28"/>
    <d v="2020-01-30T00:00:00"/>
    <s v="MENDOZA ROMEO B."/>
    <s v="EEO/ CITY MARKET"/>
    <x v="1"/>
    <d v="2020-02-10T00:00:00"/>
    <d v="2020-02-10T00:00:00"/>
    <s v="OTHER"/>
    <s v="CALAMITY LEAVE"/>
    <s v="1 OTHER"/>
    <n v="1"/>
    <m/>
  </r>
  <r>
    <n v="285"/>
    <x v="28"/>
    <d v="2020-01-30T00:00:00"/>
    <s v="MENDOZA ROMEO B."/>
    <s v="EEO/ CITY MARKET"/>
    <x v="1"/>
    <d v="2020-02-13T00:00:00"/>
    <d v="2020-02-13T00:00:00"/>
    <s v="OTHER"/>
    <s v="CALAMITY LEAVE"/>
    <s v="1 OTHER"/>
    <n v="1"/>
    <m/>
  </r>
  <r>
    <n v="286"/>
    <x v="28"/>
    <d v="2020-01-30T00:00:00"/>
    <s v="AMBAT MARILOU M."/>
    <s v="EEO/ CITY MARKET"/>
    <x v="1"/>
    <d v="2020-01-22T00:00:00"/>
    <d v="2020-01-23T00:00:00"/>
    <s v="OTHER"/>
    <s v="CALAMITY LEAVE"/>
    <s v="2 OTHER"/>
    <n v="2"/>
    <m/>
  </r>
  <r>
    <n v="286"/>
    <x v="28"/>
    <d v="2020-01-30T00:00:00"/>
    <s v="AMBAT MARILOU M."/>
    <s v="EEO/ CITY MARKET"/>
    <x v="1"/>
    <d v="2020-01-29T00:00:00"/>
    <d v="2020-01-29T00:00:00"/>
    <s v="OTHER"/>
    <s v="CALAMITY LEAVE"/>
    <s v="1 OTHER"/>
    <n v="1"/>
    <m/>
  </r>
  <r>
    <n v="287"/>
    <x v="28"/>
    <d v="2020-01-06T00:00:00"/>
    <s v="ESTRANGCO MERCY U."/>
    <s v="MAHOGANY MARKET"/>
    <x v="1"/>
    <d v="2020-01-02T00:00:00"/>
    <d v="2020-01-03T00:00:00"/>
    <s v="SL"/>
    <m/>
    <s v="2 SL"/>
    <n v="2"/>
    <m/>
  </r>
  <r>
    <n v="288"/>
    <x v="28"/>
    <d v="2020-02-04T00:00:00"/>
    <s v="ANGCAYA FRANCIS A."/>
    <s v="MAHOGANY MARKET"/>
    <x v="1"/>
    <d v="2020-02-13T00:00:00"/>
    <d v="2020-02-14T00:00:00"/>
    <s v="OTHER"/>
    <s v="CALAMITY LEAVE"/>
    <s v="2 OTHER"/>
    <n v="2"/>
    <m/>
  </r>
  <r>
    <n v="289"/>
    <x v="28"/>
    <d v="2020-01-22T00:00:00"/>
    <s v="ANGCAYA FRANCIS A."/>
    <s v="MAHOGANY MARKET"/>
    <x v="1"/>
    <d v="2020-01-16T00:00:00"/>
    <d v="2020-01-17T00:00:00"/>
    <s v="OTHER"/>
    <s v="CALAMITY LEAVE"/>
    <s v="2 OTHER"/>
    <n v="2"/>
    <m/>
  </r>
  <r>
    <n v="290"/>
    <x v="28"/>
    <d v="2020-02-04T00:00:00"/>
    <s v="MACASPAC JOSE VICTOR P."/>
    <s v="MAHOGANY MARKET"/>
    <x v="1"/>
    <d v="2020-02-09T00:00:00"/>
    <d v="2020-02-10T00:00:00"/>
    <s v="OTHER"/>
    <s v="CALAMITY LEAVE"/>
    <s v="1 OTHER"/>
    <n v="1"/>
    <m/>
  </r>
  <r>
    <n v="291"/>
    <x v="28"/>
    <d v="2020-01-22T00:00:00"/>
    <s v="MACASPAC JOSE VICTOR P."/>
    <s v="MAHOGANY MARKET"/>
    <x v="1"/>
    <d v="2020-01-19T00:00:00"/>
    <d v="2020-01-19T00:00:00"/>
    <s v="OTHER"/>
    <s v="CALAMITY LEAVE"/>
    <s v="1 OTHER"/>
    <n v="1"/>
    <m/>
  </r>
  <r>
    <n v="291"/>
    <x v="28"/>
    <d v="2020-01-22T00:00:00"/>
    <s v="MACASPAC JOSE VICTOR P."/>
    <s v="MAHOGANY MARKET"/>
    <x v="1"/>
    <d v="2020-01-26T00:00:00"/>
    <d v="2020-01-27T00:00:00"/>
    <s v="OTHER"/>
    <s v="CALAMITY LEAVE"/>
    <s v="2 OTHER"/>
    <n v="2"/>
    <m/>
  </r>
  <r>
    <n v="292"/>
    <x v="28"/>
    <d v="2020-02-18T00:00:00"/>
    <s v="DIMARANAN REYNALDO R."/>
    <s v="EEO/ CITY MARKET"/>
    <x v="1"/>
    <d v="2020-02-14T00:00:00"/>
    <d v="2020-02-15T00:00:00"/>
    <s v="SL"/>
    <m/>
    <s v="2 SL"/>
    <n v="2"/>
    <m/>
  </r>
  <r>
    <n v="293"/>
    <x v="28"/>
    <d v="2020-01-22T00:00:00"/>
    <s v="DIMARANAN REYNALDO R."/>
    <s v="EEO/ CITY MARKET"/>
    <x v="1"/>
    <d v="2020-01-16T00:00:00"/>
    <d v="2020-01-16T00:00:00"/>
    <s v="OTHER"/>
    <s v="CALAMITY LEAVE"/>
    <s v="1 OTHER"/>
    <n v="1"/>
    <m/>
  </r>
  <r>
    <n v="293"/>
    <x v="28"/>
    <d v="2020-01-22T00:00:00"/>
    <s v="DIMARANAN REYNALDO R."/>
    <s v="EEO/ CITY MARKET"/>
    <x v="1"/>
    <d v="2020-01-21T00:00:00"/>
    <d v="2020-01-21T00:00:00"/>
    <s v="OTHER"/>
    <s v="CALAMITY LEAVE"/>
    <s v="1 OTHER"/>
    <n v="1"/>
    <m/>
  </r>
  <r>
    <n v="293"/>
    <x v="28"/>
    <d v="2020-01-22T00:00:00"/>
    <s v="DIMARANAN REYNALDO R."/>
    <s v="EEO/ CITY MARKET"/>
    <x v="1"/>
    <d v="2020-01-25T00:00:00"/>
    <d v="2020-01-25T00:00:00"/>
    <s v="OTHER"/>
    <s v="CALAMITY LEAVE"/>
    <s v="1 OTHER"/>
    <n v="1"/>
    <m/>
  </r>
  <r>
    <n v="294"/>
    <x v="28"/>
    <d v="2020-02-19T00:00:00"/>
    <s v="ANGCAYA IRENEO A."/>
    <s v="EEO/ CITY MARKET"/>
    <x v="1"/>
    <d v="2020-02-12T00:00:00"/>
    <d v="2020-02-16T00:00:00"/>
    <s v="SL"/>
    <m/>
    <s v="5 SL"/>
    <n v="5"/>
    <m/>
  </r>
  <r>
    <n v="294"/>
    <x v="28"/>
    <d v="2020-02-19T00:00:00"/>
    <s v="ANGCAYA IRENEO A."/>
    <s v="EEO/ CITY MARKET"/>
    <x v="1"/>
    <d v="2020-02-19T00:00:00"/>
    <d v="2020-02-20T00:00:00"/>
    <s v="SL"/>
    <m/>
    <s v="2 SL"/>
    <n v="2"/>
    <m/>
  </r>
  <r>
    <n v="295"/>
    <x v="28"/>
    <d v="2020-01-18T00:00:00"/>
    <s v="ANGCAYA IRENEO A."/>
    <s v="EEO/ CITY MARKET"/>
    <x v="1"/>
    <d v="2020-01-08T00:00:00"/>
    <d v="2020-01-12T00:00:00"/>
    <s v="SL"/>
    <m/>
    <s v="5 SL"/>
    <n v="5"/>
    <m/>
  </r>
  <r>
    <n v="296"/>
    <x v="28"/>
    <d v="2020-02-18T00:00:00"/>
    <s v="ANGCAYA MARLON J."/>
    <s v="EEO/ CITY MARKET"/>
    <x v="1"/>
    <d v="2020-02-13T00:00:00"/>
    <d v="2020-02-15T00:00:00"/>
    <s v="SL"/>
    <m/>
    <s v="3 SL"/>
    <n v="3"/>
    <m/>
  </r>
  <r>
    <n v="297"/>
    <x v="28"/>
    <d v="2020-02-17T00:00:00"/>
    <s v="ANGCAYA MARLON J."/>
    <s v="EEO/ CITY MARKET"/>
    <x v="1"/>
    <d v="2020-02-11T00:00:00"/>
    <d v="2020-02-12T00:00:00"/>
    <s v="OTHER"/>
    <s v="CALAMITY LEAVE"/>
    <s v="2 OTHER"/>
    <n v="2"/>
    <m/>
  </r>
  <r>
    <n v="298"/>
    <x v="28"/>
    <d v="2020-01-30T00:00:00"/>
    <s v="ANGCAYA MARLON J."/>
    <s v="EEO/ CITY MARKET"/>
    <x v="1"/>
    <d v="2020-02-06T00:00:00"/>
    <d v="2020-02-08T00:00:00"/>
    <s v="OTHER"/>
    <s v="CALAMITY LEAVE"/>
    <s v="3 OTHER"/>
    <n v="3"/>
    <m/>
  </r>
  <r>
    <n v="299"/>
    <x v="28"/>
    <d v="2020-01-03T00:00:00"/>
    <s v="ANGCAYA MARLON J."/>
    <s v="EEO/ CITY MARKET"/>
    <x v="1"/>
    <d v="2020-01-02T00:00:00"/>
    <d v="2020-01-02T00:00:00"/>
    <s v="SL"/>
    <m/>
    <s v="1 SL"/>
    <n v="1"/>
    <m/>
  </r>
  <r>
    <n v="300"/>
    <x v="28"/>
    <d v="2020-01-22T00:00:00"/>
    <s v="GABEJA MHAR G."/>
    <s v="MAHOGANY MARKET"/>
    <x v="1"/>
    <d v="2020-01-11T00:00:00"/>
    <d v="2020-01-12T00:00:00"/>
    <s v="SL"/>
    <m/>
    <s v="2 SL"/>
    <n v="2"/>
    <m/>
  </r>
  <r>
    <n v="300"/>
    <x v="28"/>
    <d v="2020-01-22T00:00:00"/>
    <s v="GABEJA MHAR G."/>
    <s v="MAHOGANY MARKET"/>
    <x v="1"/>
    <d v="2020-01-15T00:00:00"/>
    <d v="2020-01-15T00:00:00"/>
    <s v="SL"/>
    <m/>
    <s v="1 SL"/>
    <n v="1"/>
    <m/>
  </r>
  <r>
    <n v="301"/>
    <x v="28"/>
    <m/>
    <s v="GABEJA MHAR G."/>
    <s v="MAHOGANY MARKET"/>
    <x v="1"/>
    <d v="2020-01-27T00:00:00"/>
    <d v="2020-01-29T00:00:00"/>
    <s v="SL"/>
    <m/>
    <s v="3 SL"/>
    <n v="3"/>
    <m/>
  </r>
  <r>
    <n v="301"/>
    <x v="28"/>
    <m/>
    <s v="GABEJA MHAR G."/>
    <s v="MAHOGANY MARKET"/>
    <x v="1"/>
    <d v="2020-02-01T00:00:00"/>
    <d v="2020-02-05T00:00:00"/>
    <s v="SL"/>
    <m/>
    <s v="5 SL"/>
    <n v="5"/>
    <m/>
  </r>
  <r>
    <n v="301"/>
    <x v="28"/>
    <m/>
    <s v="GABEJA MHAR G."/>
    <s v="MAHOGANY MARKET"/>
    <x v="1"/>
    <d v="2020-02-08T00:00:00"/>
    <d v="2020-02-09T00:00:00"/>
    <s v="SL"/>
    <m/>
    <s v="2 SL"/>
    <n v="2"/>
    <m/>
  </r>
  <r>
    <n v="302"/>
    <x v="28"/>
    <d v="2019-12-12T00:00:00"/>
    <s v="PARRA VICTORIA S."/>
    <s v="EEO/ CITY MARKET"/>
    <x v="1"/>
    <d v="2020-01-02T00:00:00"/>
    <d v="2020-01-02T00:00:00"/>
    <s v="OTHER"/>
    <s v="BIRTHDAY LEAVE"/>
    <s v="1 OTHER"/>
    <n v="1"/>
    <m/>
  </r>
  <r>
    <n v="303"/>
    <x v="28"/>
    <d v="2020-01-06T00:00:00"/>
    <s v="LIMBOC FLORDELIZA J."/>
    <s v="LCR"/>
    <x v="1"/>
    <d v="2020-01-02T00:00:00"/>
    <d v="2020-01-03T00:00:00"/>
    <s v="SL"/>
    <m/>
    <s v="2 SL"/>
    <n v="2"/>
    <m/>
  </r>
  <r>
    <n v="304"/>
    <x v="28"/>
    <d v="2019-12-12T00:00:00"/>
    <s v="PARRA VICTORIA S."/>
    <s v="EEO/ CITY MARKET"/>
    <x v="1"/>
    <d v="2019-12-23T00:00:00"/>
    <d v="2019-12-23T00:00:00"/>
    <s v="VL"/>
    <m/>
    <s v="1 VL"/>
    <n v="1"/>
    <m/>
  </r>
  <r>
    <n v="304"/>
    <x v="28"/>
    <d v="2019-12-12T00:00:00"/>
    <s v="PARRA VICTORIA S."/>
    <s v="EEO/ CITY MARKET"/>
    <x v="1"/>
    <d v="2019-12-26T00:00:00"/>
    <d v="2019-12-26T00:00:00"/>
    <s v="VL"/>
    <m/>
    <s v="1 VL"/>
    <n v="1"/>
    <m/>
  </r>
  <r>
    <n v="304"/>
    <x v="28"/>
    <d v="2019-12-12T00:00:00"/>
    <s v="PARRA VICTORIA S."/>
    <s v="EEO/ CITY MARKET"/>
    <x v="1"/>
    <d v="2019-12-28T00:00:00"/>
    <d v="2019-12-28T00:00:00"/>
    <s v="VL"/>
    <m/>
    <s v="1 VL"/>
    <n v="1"/>
    <m/>
  </r>
  <r>
    <n v="305"/>
    <x v="28"/>
    <d v="2019-12-07T00:00:00"/>
    <s v="ANGCAYA IRENEO A."/>
    <s v="EEO/ CITY MARKET"/>
    <x v="1"/>
    <d v="2019-12-06T00:00:00"/>
    <d v="2019-12-06T00:00:00"/>
    <s v="SL"/>
    <m/>
    <s v="1 SL"/>
    <n v="1"/>
    <m/>
  </r>
  <r>
    <n v="306"/>
    <x v="28"/>
    <d v="2019-11-21T00:00:00"/>
    <s v="ANGCAYA IRENEO A."/>
    <s v="EEO/ CITY MARKET"/>
    <x v="1"/>
    <d v="2019-11-17T00:00:00"/>
    <d v="2019-11-17T00:00:00"/>
    <s v="SL"/>
    <m/>
    <s v="1 SL"/>
    <n v="1"/>
    <m/>
  </r>
  <r>
    <n v="307"/>
    <x v="28"/>
    <d v="2019-11-08T00:00:00"/>
    <s v="ANGCAYA IRENEO A."/>
    <s v="EEO/ CITY MARKET"/>
    <x v="1"/>
    <d v="2019-11-06T00:00:00"/>
    <d v="2019-11-07T00:00:00"/>
    <s v="SL"/>
    <m/>
    <s v="2 SL"/>
    <n v="2"/>
    <m/>
  </r>
  <r>
    <n v="308"/>
    <x v="28"/>
    <d v="2019-11-21T00:00:00"/>
    <s v="ANGCAYA MARLON J."/>
    <s v="EEO/ CITY MARKET"/>
    <x v="1"/>
    <d v="2019-11-19T00:00:00"/>
    <d v="2019-11-19T00:00:00"/>
    <s v="SL"/>
    <m/>
    <s v="1 SL"/>
    <n v="1"/>
    <m/>
  </r>
  <r>
    <n v="309"/>
    <x v="28"/>
    <d v="2019-11-29T00:00:00"/>
    <s v="MENDOZA ROMEO B."/>
    <s v="EEO/ CITY MARKET"/>
    <x v="1"/>
    <d v="2019-12-16T00:00:00"/>
    <d v="2019-12-16T00:00:00"/>
    <s v="OTHER"/>
    <s v="FORCE LEAVE"/>
    <s v="1 OTHER"/>
    <n v="1"/>
    <m/>
  </r>
  <r>
    <n v="309"/>
    <x v="28"/>
    <d v="2019-11-29T00:00:00"/>
    <s v="MENDOZA ROMEO B."/>
    <s v="EEO/ CITY MARKET"/>
    <x v="1"/>
    <d v="2019-12-19T00:00:00"/>
    <d v="2019-12-20T00:00:00"/>
    <s v="OTHER"/>
    <s v="FORCE LEAVE"/>
    <s v="2 OTHER"/>
    <n v="2"/>
    <m/>
  </r>
  <r>
    <n v="309"/>
    <x v="28"/>
    <d v="2019-11-29T00:00:00"/>
    <s v="MENDOZA ROMEO B."/>
    <s v="EEO/ CITY MARKET"/>
    <x v="1"/>
    <d v="2019-12-23T00:00:00"/>
    <d v="2019-12-23T00:00:00"/>
    <s v="OTHER"/>
    <s v="FORCE LEAVE"/>
    <s v="1 OTHER"/>
    <n v="1"/>
    <m/>
  </r>
  <r>
    <n v="309"/>
    <x v="28"/>
    <d v="2019-11-29T00:00:00"/>
    <s v="MENDOZA ROMEO B."/>
    <s v="EEO/ CITY MARKET"/>
    <x v="1"/>
    <d v="2019-12-26T00:00:00"/>
    <d v="2019-12-26T00:00:00"/>
    <s v="OTHER"/>
    <s v="FORCE LEAVE"/>
    <s v="1 OTHER"/>
    <n v="1"/>
    <m/>
  </r>
  <r>
    <n v="310"/>
    <x v="28"/>
    <d v="2019-12-05T00:00:00"/>
    <s v="HERNANDEZ MARIO A."/>
    <s v="MAHOGANY MARKET"/>
    <x v="1"/>
    <d v="2019-12-14T00:00:00"/>
    <d v="2019-12-16T00:00:00"/>
    <s v="OTHER"/>
    <s v="SEC 25 EO 292- FORCE LEAVE"/>
    <s v="3 OTHER"/>
    <n v="3"/>
    <m/>
  </r>
  <r>
    <n v="311"/>
    <x v="28"/>
    <d v="2019-12-11T00:00:00"/>
    <s v="HERNANDEZ CORNELIO A."/>
    <s v="CCT"/>
    <x v="1"/>
    <d v="2019-12-10T00:00:00"/>
    <d v="2019-12-10T00:00:00"/>
    <s v="SL"/>
    <m/>
    <s v="1 SL"/>
    <n v="1"/>
    <m/>
  </r>
  <r>
    <n v="312"/>
    <x v="28"/>
    <d v="2020-01-06T00:00:00"/>
    <s v="LIMBOC FLORDELIZA J."/>
    <s v="LCR"/>
    <x v="1"/>
    <d v="2019-12-26T00:00:00"/>
    <d v="2019-12-27T00:00:00"/>
    <s v="SL"/>
    <m/>
    <s v="2 SL"/>
    <n v="2"/>
    <m/>
  </r>
  <r>
    <n v="313"/>
    <x v="28"/>
    <d v="2019-12-16T00:00:00"/>
    <s v="LIMBOC FLORDELIZA J."/>
    <s v="LCR"/>
    <x v="1"/>
    <d v="2019-12-11T00:00:00"/>
    <d v="2019-12-13T00:00:00"/>
    <s v="SL"/>
    <m/>
    <s v="3 SL"/>
    <n v="3"/>
    <m/>
  </r>
  <r>
    <n v="314"/>
    <x v="28"/>
    <d v="2019-11-29T00:00:00"/>
    <s v="OLIVAR MARINA B."/>
    <s v="COOPERATIVE OFFICE"/>
    <x v="1"/>
    <d v="2019-11-16T00:00:00"/>
    <d v="2019-11-16T00:00:00"/>
    <s v="SL"/>
    <m/>
    <s v="0 SL"/>
    <n v="0"/>
    <m/>
  </r>
  <r>
    <n v="314"/>
    <x v="28"/>
    <d v="2019-11-29T00:00:00"/>
    <s v="OLIVAR MARINA B."/>
    <s v="COOPERATIVE OFFICE"/>
    <x v="1"/>
    <d v="2019-11-18T00:00:00"/>
    <d v="2019-11-20T00:00:00"/>
    <s v="SL"/>
    <m/>
    <s v="3 SL"/>
    <n v="3"/>
    <m/>
  </r>
  <r>
    <n v="314"/>
    <x v="28"/>
    <d v="2019-11-29T00:00:00"/>
    <s v="OLIVAR MARINA B."/>
    <s v="COOPERATIVE OFFICE"/>
    <x v="1"/>
    <d v="2019-11-22T00:00:00"/>
    <d v="2019-11-22T00:00:00"/>
    <s v="SL"/>
    <m/>
    <s v="1 SL"/>
    <n v="1"/>
    <m/>
  </r>
  <r>
    <n v="314"/>
    <x v="28"/>
    <d v="2019-11-29T00:00:00"/>
    <s v="OLIVAR MARINA B."/>
    <s v="COOPERATIVE OFFICE"/>
    <x v="1"/>
    <d v="2019-11-25T00:00:00"/>
    <d v="2019-11-28T00:00:00"/>
    <s v="SL"/>
    <m/>
    <s v="4 SL"/>
    <n v="4"/>
    <m/>
  </r>
  <r>
    <n v="315"/>
    <x v="28"/>
    <d v="2019-12-09T00:00:00"/>
    <s v="HERNANDEZ CORNELIO A."/>
    <s v="CCT"/>
    <x v="1"/>
    <d v="2019-12-13T00:00:00"/>
    <d v="2019-12-13T00:00:00"/>
    <s v="OTHER"/>
    <s v="SEC 25 EO 292- FORCE LEAVE"/>
    <s v="1 OTHER"/>
    <n v="1"/>
    <m/>
  </r>
  <r>
    <n v="315"/>
    <x v="28"/>
    <d v="2019-12-09T00:00:00"/>
    <s v="HERNANDEZ CORNELIO A."/>
    <s v="CCT"/>
    <x v="1"/>
    <d v="2019-12-17T00:00:00"/>
    <d v="2019-12-17T00:00:00"/>
    <s v="OTHER"/>
    <s v="SEC 25 EO 292- FORCE LEAVE"/>
    <s v="1 OTHER"/>
    <n v="1"/>
    <m/>
  </r>
  <r>
    <n v="315"/>
    <x v="28"/>
    <d v="2019-12-09T00:00:00"/>
    <s v="HERNANDEZ CORNELIO A."/>
    <s v="CCT"/>
    <x v="1"/>
    <d v="2019-12-19T00:00:00"/>
    <d v="2019-12-19T00:00:00"/>
    <s v="OTHER"/>
    <s v="SEC 25 EO 292- FORCE LEAVE"/>
    <s v="1 OTHER"/>
    <n v="1"/>
    <m/>
  </r>
  <r>
    <n v="315"/>
    <x v="28"/>
    <d v="2019-12-09T00:00:00"/>
    <s v="HERNANDEZ CORNELIO A."/>
    <s v="CCT"/>
    <x v="1"/>
    <d v="2019-12-26T00:00:00"/>
    <d v="2019-12-27T00:00:00"/>
    <s v="OTHER"/>
    <s v="SEC 25 EO 292- FORCE LEAVE"/>
    <s v="2 OTHER"/>
    <n v="2"/>
    <m/>
  </r>
  <r>
    <n v="316"/>
    <x v="28"/>
    <d v="2019-12-10T00:00:00"/>
    <s v="BOFILL ERNA P."/>
    <s v="LCR"/>
    <x v="1"/>
    <d v="2019-12-13T00:00:00"/>
    <d v="2019-12-13T00:00:00"/>
    <s v="VL"/>
    <m/>
    <s v="1 VL"/>
    <n v="1"/>
    <m/>
  </r>
  <r>
    <n v="316"/>
    <x v="28"/>
    <d v="2019-12-10T00:00:00"/>
    <s v="BOFILL ERNA P."/>
    <s v="LCR"/>
    <x v="1"/>
    <d v="2019-12-20T00:00:00"/>
    <d v="2019-12-20T00:00:00"/>
    <s v="VL"/>
    <m/>
    <s v="1 VL"/>
    <n v="1"/>
    <m/>
  </r>
  <r>
    <n v="317"/>
    <x v="28"/>
    <d v="2019-12-10T00:00:00"/>
    <s v="MATIENZO NORMITA S."/>
    <s v="LCR"/>
    <x v="1"/>
    <d v="2019-12-23T00:00:00"/>
    <d v="2019-12-23T00:00:00"/>
    <s v="VL"/>
    <m/>
    <s v="1 VL"/>
    <n v="1"/>
    <m/>
  </r>
  <r>
    <n v="317"/>
    <x v="28"/>
    <d v="2019-12-10T00:00:00"/>
    <s v="MATIENZO NORMITA S."/>
    <s v="LCR"/>
    <x v="1"/>
    <d v="2019-12-26T00:00:00"/>
    <d v="2019-12-27T00:00:00"/>
    <s v="VL"/>
    <m/>
    <s v="2 VL"/>
    <n v="2"/>
    <m/>
  </r>
  <r>
    <n v="318"/>
    <x v="28"/>
    <d v="2019-12-10T00:00:00"/>
    <s v="MATIENZO NORMITA S."/>
    <s v="LCR"/>
    <x v="1"/>
    <d v="2019-12-03T00:00:00"/>
    <d v="2019-12-03T00:00:00"/>
    <s v="SL"/>
    <m/>
    <s v="1 SL"/>
    <n v="1"/>
    <m/>
  </r>
  <r>
    <n v="319"/>
    <x v="28"/>
    <d v="2019-12-13T00:00:00"/>
    <s v="BAYBAY LINDA G."/>
    <s v="LCR"/>
    <x v="1"/>
    <d v="2019-12-26T00:00:00"/>
    <d v="2019-12-27T00:00:00"/>
    <s v="VL"/>
    <m/>
    <s v="2 VL"/>
    <n v="2"/>
    <m/>
  </r>
  <r>
    <n v="320"/>
    <x v="28"/>
    <d v="2019-12-16T00:00:00"/>
    <s v="BAYBAY LOLITA B."/>
    <s v="ACCOUNTING"/>
    <x v="1"/>
    <d v="2019-12-23T00:00:00"/>
    <d v="2019-12-23T00:00:00"/>
    <s v="OTHER"/>
    <s v="SPECIAL PRIVILEGE"/>
    <s v="1 OTHER"/>
    <n v="1"/>
    <m/>
  </r>
  <r>
    <n v="320"/>
    <x v="28"/>
    <d v="2019-12-16T00:00:00"/>
    <s v="BAYBAY LOLITA B."/>
    <s v="ACCOUNTING"/>
    <x v="1"/>
    <d v="2019-12-26T00:00:00"/>
    <d v="2019-12-27T00:00:00"/>
    <s v="OTHER"/>
    <s v="SPECIAL PRIVILEGE"/>
    <s v="2 OTHER"/>
    <n v="2"/>
    <m/>
  </r>
  <r>
    <n v="321"/>
    <x v="28"/>
    <d v="2019-12-04T00:00:00"/>
    <s v="ANGCAYA JOHN V."/>
    <s v="ACCOUNTING"/>
    <x v="1"/>
    <d v="2019-12-17T00:00:00"/>
    <d v="2020-12-18T00:00:00"/>
    <s v="VL"/>
    <m/>
    <s v="264 VL"/>
    <n v="264"/>
    <m/>
  </r>
  <r>
    <n v="322"/>
    <x v="28"/>
    <d v="2019-12-04T00:00:00"/>
    <s v="ANGCAYA JOHN V."/>
    <s v="ACCOUNTING"/>
    <x v="1"/>
    <d v="2019-11-19T00:00:00"/>
    <d v="2019-11-20T00:00:00"/>
    <s v="SL"/>
    <m/>
    <s v="2 SL"/>
    <n v="2"/>
    <m/>
  </r>
  <r>
    <n v="323"/>
    <x v="28"/>
    <d v="2019-11-06T00:00:00"/>
    <s v="ANGCAYA JOHN V."/>
    <s v="ACCOUNTING"/>
    <x v="1"/>
    <d v="2019-10-31T00:00:00"/>
    <d v="2019-10-31T00:00:00"/>
    <s v="SL"/>
    <m/>
    <s v="1 SL"/>
    <n v="1"/>
    <m/>
  </r>
  <r>
    <n v="324"/>
    <x v="28"/>
    <d v="2019-11-29T00:00:00"/>
    <s v="ANACAY LEVIE B."/>
    <s v="ACCOUNTING"/>
    <x v="1"/>
    <d v="2019-11-25T00:00:00"/>
    <d v="2019-11-26T00:00:00"/>
    <s v="SL"/>
    <m/>
    <s v="2 SL"/>
    <n v="2"/>
    <m/>
  </r>
  <r>
    <n v="325"/>
    <x v="28"/>
    <d v="2019-11-28T00:00:00"/>
    <s v="ROCILLO CECILLA A."/>
    <s v="ACCOUNTING"/>
    <x v="1"/>
    <d v="2019-12-10T00:00:00"/>
    <d v="2019-12-10T00:00:00"/>
    <s v="VL"/>
    <m/>
    <s v="1 VL"/>
    <n v="1"/>
    <m/>
  </r>
  <r>
    <n v="325"/>
    <x v="28"/>
    <d v="2019-11-28T00:00:00"/>
    <s v="ROCILLO CECILLA A."/>
    <s v="ACCOUNTING"/>
    <x v="1"/>
    <d v="2019-12-27T00:00:00"/>
    <d v="2019-12-27T00:00:00"/>
    <s v="VL"/>
    <m/>
    <s v="1 VL"/>
    <n v="1"/>
    <m/>
  </r>
  <r>
    <n v="326"/>
    <x v="28"/>
    <d v="2019-11-27T00:00:00"/>
    <s v="ROCILLO CECILLA A."/>
    <s v="ACCOUNTING"/>
    <x v="1"/>
    <d v="2019-11-25T00:00:00"/>
    <d v="2019-11-25T00:00:00"/>
    <s v="SL"/>
    <m/>
    <s v="1 SL"/>
    <n v="1"/>
    <m/>
  </r>
  <r>
    <n v="327"/>
    <x v="28"/>
    <d v="2019-11-28T00:00:00"/>
    <s v="MENDOZA NORA A."/>
    <s v="ACCOUNTING"/>
    <x v="1"/>
    <d v="2019-11-08T00:00:00"/>
    <d v="2019-11-08T00:00:00"/>
    <s v="SL"/>
    <m/>
    <s v="1 SL"/>
    <n v="1"/>
    <m/>
  </r>
  <r>
    <n v="327"/>
    <x v="28"/>
    <d v="2019-11-28T00:00:00"/>
    <s v="MENDOZA NORA A."/>
    <s v="ACCOUNTING"/>
    <x v="1"/>
    <d v="2019-11-18T00:00:00"/>
    <d v="2019-11-18T00:00:00"/>
    <s v="SL"/>
    <m/>
    <s v="1 SL"/>
    <n v="1"/>
    <m/>
  </r>
  <r>
    <n v="328"/>
    <x v="28"/>
    <d v="2019-11-14T00:00:00"/>
    <s v="MANALO EDITHA V."/>
    <s v="ACCOUNTING"/>
    <x v="1"/>
    <d v="2019-11-22T00:00:00"/>
    <d v="2019-11-22T00:00:00"/>
    <s v="VL"/>
    <m/>
    <s v="1 VL"/>
    <n v="1"/>
    <m/>
  </r>
  <r>
    <n v="329"/>
    <x v="28"/>
    <d v="2019-12-02T00:00:00"/>
    <s v="DIMARANAN GREGORIA C."/>
    <s v="ACCOUNTING"/>
    <x v="1"/>
    <d v="2019-11-29T00:00:00"/>
    <d v="2019-11-29T00:00:00"/>
    <s v="SL"/>
    <m/>
    <s v="1 SL"/>
    <n v="1"/>
    <m/>
  </r>
  <r>
    <n v="330"/>
    <x v="28"/>
    <d v="2019-11-25T00:00:00"/>
    <s v="DIMARANAN GREGORIA C."/>
    <s v="ACCOUNTING"/>
    <x v="1"/>
    <d v="2019-11-22T00:00:00"/>
    <d v="2019-11-22T00:00:00"/>
    <s v="SL"/>
    <m/>
    <s v="1 SL"/>
    <n v="1"/>
    <m/>
  </r>
  <r>
    <n v="331"/>
    <x v="28"/>
    <d v="2019-12-05T00:00:00"/>
    <s v="DELA GRACIA MA. CECILIA P."/>
    <s v="ACCOUNTING"/>
    <x v="1"/>
    <d v="2019-12-18T00:00:00"/>
    <d v="2019-12-19T00:00:00"/>
    <s v="VL"/>
    <m/>
    <s v="2 VL"/>
    <n v="2"/>
    <m/>
  </r>
  <r>
    <n v="332"/>
    <x v="28"/>
    <d v="2019-12-06T00:00:00"/>
    <s v="DELA GRACIA MA. CECILIA P."/>
    <s v="ACCOUNTING"/>
    <x v="1"/>
    <d v="2019-12-12T00:00:00"/>
    <d v="2019-12-12T00:00:00"/>
    <s v="VL"/>
    <m/>
    <s v="1 VL"/>
    <n v="1"/>
    <m/>
  </r>
  <r>
    <n v="333"/>
    <x v="28"/>
    <d v="2019-11-20T00:00:00"/>
    <s v="DELA GRACIA MA. CECILIA P."/>
    <s v="ACCOUNTING"/>
    <x v="1"/>
    <d v="2019-11-14T00:00:00"/>
    <d v="2019-11-15T00:00:00"/>
    <s v="SL"/>
    <m/>
    <s v="2 SL"/>
    <n v="2"/>
    <m/>
  </r>
  <r>
    <n v="334"/>
    <x v="28"/>
    <d v="2019-12-17T00:00:00"/>
    <s v="MIRANDA MARIA LOIDA M."/>
    <s v="ACCOUNTING"/>
    <x v="1"/>
    <d v="2019-12-20T00:00:00"/>
    <d v="2019-12-20T00:00:00"/>
    <s v="OTHER"/>
    <s v="SPECIAL PRIVILEGE"/>
    <s v="1 OTHER"/>
    <n v="1"/>
    <m/>
  </r>
  <r>
    <n v="334"/>
    <x v="28"/>
    <d v="2019-12-17T00:00:00"/>
    <s v="MIRANDA MARIA LOIDA M."/>
    <s v="ACCOUNTING"/>
    <x v="1"/>
    <d v="2019-12-26T00:00:00"/>
    <d v="2019-12-26T00:00:00"/>
    <s v="OTHER"/>
    <s v="SPECIAL PRIVILEGE"/>
    <s v="1 OTHER"/>
    <n v="1"/>
    <m/>
  </r>
  <r>
    <n v="335"/>
    <x v="28"/>
    <d v="2019-11-28T00:00:00"/>
    <s v="MIRANDA MARIA LOIDA M."/>
    <s v="ACCOUNTING"/>
    <x v="1"/>
    <d v="2019-11-27T00:00:00"/>
    <d v="2019-11-27T00:00:00"/>
    <s v="SL"/>
    <m/>
    <s v="1 SL"/>
    <n v="1"/>
    <m/>
  </r>
  <r>
    <n v="336"/>
    <x v="28"/>
    <d v="2019-11-20T00:00:00"/>
    <s v="MIRANDA MARIA LOIDA M."/>
    <s v="ACCOUNTING"/>
    <x v="1"/>
    <d v="2019-11-07T00:00:00"/>
    <d v="2019-11-07T00:00:00"/>
    <s v="SL"/>
    <m/>
    <s v="1 SL"/>
    <n v="1"/>
    <m/>
  </r>
  <r>
    <n v="336"/>
    <x v="28"/>
    <d v="2019-11-20T00:00:00"/>
    <s v="MIRANDA MARIA LOIDA M."/>
    <s v="ACCOUNTING"/>
    <x v="1"/>
    <d v="2019-11-12T00:00:00"/>
    <d v="2019-11-12T00:00:00"/>
    <s v="SL"/>
    <m/>
    <s v="1 SL"/>
    <n v="1"/>
    <m/>
  </r>
  <r>
    <n v="336"/>
    <x v="28"/>
    <d v="2019-11-20T00:00:00"/>
    <s v="MIRANDA MARIA LOIDA M."/>
    <s v="ACCOUNTING"/>
    <x v="1"/>
    <d v="2019-11-18T00:00:00"/>
    <d v="2019-11-19T00:00:00"/>
    <s v="SL"/>
    <m/>
    <s v="2 SL"/>
    <n v="2"/>
    <m/>
  </r>
  <r>
    <n v="337"/>
    <x v="28"/>
    <d v="2019-01-02T00:00:00"/>
    <s v="ORTIZ TRINIDAD D."/>
    <s v="GSO"/>
    <x v="1"/>
    <d v="2019-12-20T00:00:00"/>
    <d v="2019-12-20T00:00:00"/>
    <s v="SL"/>
    <m/>
    <s v="1 SL"/>
    <n v="1"/>
    <m/>
  </r>
  <r>
    <n v="337"/>
    <x v="28"/>
    <d v="2019-01-02T00:00:00"/>
    <s v="ORTIZ TRINIDAD D."/>
    <s v="GSO"/>
    <x v="1"/>
    <d v="2019-12-23T00:00:00"/>
    <d v="2019-12-23T00:00:00"/>
    <s v="SL"/>
    <m/>
    <s v="1 SL"/>
    <n v="1"/>
    <m/>
  </r>
  <r>
    <n v="337"/>
    <x v="28"/>
    <d v="2019-01-02T00:00:00"/>
    <s v="ORTIZ TRINIDAD D."/>
    <s v="GSO"/>
    <x v="1"/>
    <d v="2019-12-27T00:00:00"/>
    <d v="2019-12-27T00:00:00"/>
    <s v="SL"/>
    <m/>
    <s v="1 SL"/>
    <n v="1"/>
    <m/>
  </r>
  <r>
    <n v="338"/>
    <x v="28"/>
    <d v="2019-11-20T00:00:00"/>
    <s v="ORTIZ TRINIDAD D."/>
    <s v="GSO"/>
    <x v="1"/>
    <d v="2019-11-25T00:00:00"/>
    <d v="2019-11-25T00:00:00"/>
    <s v="SL"/>
    <m/>
    <s v="1 SL"/>
    <n v="1"/>
    <m/>
  </r>
  <r>
    <n v="339"/>
    <x v="28"/>
    <d v="2019-11-14T00:00:00"/>
    <s v="ORTIZ TRINIDAD D."/>
    <s v="GSO"/>
    <x v="1"/>
    <d v="2019-11-13T00:00:00"/>
    <d v="2019-11-13T00:00:00"/>
    <s v="SL"/>
    <m/>
    <s v="1 SL"/>
    <n v="1"/>
    <m/>
  </r>
  <r>
    <n v="340"/>
    <x v="28"/>
    <d v="2019-11-11T00:00:00"/>
    <s v="ORTIZ TRINIDAD D."/>
    <s v="GSO"/>
    <x v="1"/>
    <d v="2019-11-05T00:00:00"/>
    <d v="2019-11-05T00:00:00"/>
    <s v="SL"/>
    <m/>
    <s v="1 SL"/>
    <n v="1"/>
    <m/>
  </r>
  <r>
    <n v="340"/>
    <x v="28"/>
    <d v="2019-11-11T00:00:00"/>
    <s v="ORTIZ TRINIDAD D."/>
    <s v="GSO"/>
    <x v="1"/>
    <d v="2019-11-07T00:00:00"/>
    <d v="2019-11-08T00:00:00"/>
    <s v="SL"/>
    <m/>
    <s v="2 SL"/>
    <n v="2"/>
    <m/>
  </r>
  <r>
    <n v="341"/>
    <x v="28"/>
    <d v="2019-12-02T00:00:00"/>
    <s v="ORTIZ TRINIDAD D."/>
    <s v="GSO"/>
    <x v="1"/>
    <d v="2019-12-09T00:00:00"/>
    <d v="2019-12-10T00:00:00"/>
    <s v="VL"/>
    <m/>
    <s v="2 VL"/>
    <n v="2"/>
    <m/>
  </r>
  <r>
    <n v="342"/>
    <x v="28"/>
    <d v="2019-11-25T00:00:00"/>
    <s v="MAGUINAO GILBERT  "/>
    <s v="GSO"/>
    <x v="1"/>
    <d v="2019-12-19T00:00:00"/>
    <d v="2019-12-20T00:00:00"/>
    <s v="VL"/>
    <m/>
    <s v="2 VL"/>
    <n v="2"/>
    <m/>
  </r>
  <r>
    <n v="342"/>
    <x v="28"/>
    <d v="2019-11-25T00:00:00"/>
    <s v="MAGUINAO GILBERT  "/>
    <s v="GSO"/>
    <x v="1"/>
    <d v="2019-12-23T00:00:00"/>
    <d v="2019-12-23T00:00:00"/>
    <s v="VL"/>
    <m/>
    <s v="1 VL"/>
    <n v="1"/>
    <m/>
  </r>
  <r>
    <n v="342"/>
    <x v="28"/>
    <d v="2019-11-25T00:00:00"/>
    <s v="MAGUINAO GILBERT  "/>
    <s v="GSO"/>
    <x v="1"/>
    <d v="2019-12-26T00:00:00"/>
    <d v="2019-12-27T00:00:00"/>
    <s v="VL"/>
    <m/>
    <s v="2 VL"/>
    <n v="2"/>
    <m/>
  </r>
  <r>
    <n v="343"/>
    <x v="28"/>
    <d v="2019-11-20T00:00:00"/>
    <s v="PERIDO EDWIN A."/>
    <s v="GSO"/>
    <x v="1"/>
    <d v="2019-11-19T00:00:00"/>
    <d v="2019-11-19T00:00:00"/>
    <s v="SL"/>
    <m/>
    <s v="1 SL"/>
    <n v="1"/>
    <m/>
  </r>
  <r>
    <n v="344"/>
    <x v="28"/>
    <d v="2020-01-02T00:00:00"/>
    <s v="ANGCAYA ANA B."/>
    <s v="GSO"/>
    <x v="1"/>
    <d v="2019-12-27T00:00:00"/>
    <d v="2019-12-27T00:00:00"/>
    <s v="SL"/>
    <m/>
    <s v="1 SL"/>
    <n v="1"/>
    <m/>
  </r>
  <r>
    <n v="345"/>
    <x v="28"/>
    <d v="2020-01-02T00:00:00"/>
    <s v="DIMAPILIS VILMA T."/>
    <s v="GSO"/>
    <x v="1"/>
    <d v="2019-12-27T00:00:00"/>
    <d v="2019-12-27T00:00:00"/>
    <s v="SL"/>
    <m/>
    <s v="1 SL"/>
    <n v="1"/>
    <m/>
  </r>
  <r>
    <n v="346"/>
    <x v="28"/>
    <d v="2019-11-13T00:00:00"/>
    <s v="DIMAPILIS VILMA T."/>
    <s v="GSO"/>
    <x v="1"/>
    <d v="2019-12-12T00:00:00"/>
    <d v="2019-12-12T00:00:00"/>
    <s v="SL"/>
    <m/>
    <s v="1 SL"/>
    <n v="1"/>
    <m/>
  </r>
  <r>
    <n v="347"/>
    <x v="28"/>
    <d v="2020-02-18T00:00:00"/>
    <s v="REYES JUANITO P."/>
    <s v="OTM"/>
    <x v="1"/>
    <d v="2020-02-21T00:00:00"/>
    <d v="2020-02-21T00:00:00"/>
    <s v="VL"/>
    <m/>
    <s v="1 VL"/>
    <n v="1"/>
    <m/>
  </r>
  <r>
    <n v="347"/>
    <x v="28"/>
    <d v="2020-02-18T00:00:00"/>
    <s v="REYES JUANITO P."/>
    <s v="OTM"/>
    <x v="1"/>
    <d v="2020-02-24T00:00:00"/>
    <d v="2020-02-28T00:00:00"/>
    <s v="VL"/>
    <m/>
    <s v="5 VL"/>
    <n v="5"/>
    <m/>
  </r>
  <r>
    <n v="347"/>
    <x v="28"/>
    <d v="2020-02-18T00:00:00"/>
    <s v="REYES JUANITO P."/>
    <s v="OTM"/>
    <x v="1"/>
    <d v="2020-03-02T00:00:00"/>
    <d v="2020-03-05T00:00:00"/>
    <s v="VL"/>
    <m/>
    <s v="4 VL"/>
    <n v="4"/>
    <m/>
  </r>
  <r>
    <n v="348"/>
    <x v="28"/>
    <d v="2019-11-25T00:00:00"/>
    <s v="DIMAPILIS VILMA T."/>
    <s v="GSO"/>
    <x v="1"/>
    <d v="2019-11-28T00:00:00"/>
    <d v="2019-11-28T00:00:00"/>
    <s v="VL"/>
    <m/>
    <s v="1 VL"/>
    <n v="1"/>
    <m/>
  </r>
  <r>
    <n v="349"/>
    <x v="28"/>
    <d v="2019-12-13T00:00:00"/>
    <s v="AQUINO PACITA ROSARIO Z."/>
    <s v="GSO"/>
    <x v="1"/>
    <d v="2019-12-23T00:00:00"/>
    <d v="2019-12-23T00:00:00"/>
    <s v="VL"/>
    <m/>
    <s v="1 VL"/>
    <n v="1"/>
    <m/>
  </r>
  <r>
    <n v="349"/>
    <x v="28"/>
    <d v="2019-12-13T00:00:00"/>
    <s v="AQUINO PACITA ROSARIO Z."/>
    <s v="GSO"/>
    <x v="1"/>
    <d v="2019-12-26T00:00:00"/>
    <d v="2019-12-27T00:00:00"/>
    <s v="VL"/>
    <m/>
    <s v="2 VL"/>
    <n v="2"/>
    <m/>
  </r>
  <r>
    <n v="350"/>
    <x v="28"/>
    <d v="2019-12-23T00:00:00"/>
    <s v="DIMARANAN PERPETUA F."/>
    <s v="TIPID IMPOK"/>
    <x v="1"/>
    <d v="2019-12-19T00:00:00"/>
    <d v="2019-12-19T00:00:00"/>
    <s v="SL"/>
    <m/>
    <s v="1 SL"/>
    <n v="1"/>
    <m/>
  </r>
  <r>
    <n v="351"/>
    <x v="28"/>
    <d v="2019-11-22T00:00:00"/>
    <s v="DIMARANAN PERPETUA F."/>
    <s v="TIPID IMPOK"/>
    <x v="1"/>
    <d v="2019-11-28T00:00:00"/>
    <d v="2019-11-29T00:00:00"/>
    <s v="VL"/>
    <m/>
    <s v="2 VL"/>
    <n v="2"/>
    <m/>
  </r>
  <r>
    <n v="352"/>
    <x v="28"/>
    <d v="2019-11-18T00:00:00"/>
    <s v="DIMARANAN PERPETUA F."/>
    <s v="TIPID IMPOK"/>
    <x v="1"/>
    <d v="2019-11-21T00:00:00"/>
    <d v="2019-11-21T00:00:00"/>
    <s v="VL"/>
    <m/>
    <s v="1 VL"/>
    <n v="1"/>
    <m/>
  </r>
  <r>
    <n v="353"/>
    <x v="28"/>
    <d v="2019-11-18T00:00:00"/>
    <s v="DIMARANAN PERPETUA F."/>
    <s v="TIPID IMPOK"/>
    <x v="1"/>
    <d v="2019-11-15T00:00:00"/>
    <d v="2019-11-15T00:00:00"/>
    <s v="SL"/>
    <m/>
    <s v="1 SL"/>
    <n v="1"/>
    <m/>
  </r>
  <r>
    <n v="354"/>
    <x v="28"/>
    <d v="2019-11-13T00:00:00"/>
    <s v="DIMARANAN PERPETUA F."/>
    <s v="TIPID IMPOK"/>
    <x v="1"/>
    <d v="2019-11-12T00:00:00"/>
    <d v="2019-11-12T00:00:00"/>
    <s v="SL"/>
    <m/>
    <s v="1 SL"/>
    <n v="1"/>
    <m/>
  </r>
  <r>
    <n v="355"/>
    <x v="28"/>
    <d v="2019-12-11T00:00:00"/>
    <s v="ANGCAYA ANA B."/>
    <s v="GSO"/>
    <x v="1"/>
    <d v="2019-12-09T00:00:00"/>
    <d v="2019-12-13T00:00:00"/>
    <s v="VL"/>
    <m/>
    <s v="5 VL"/>
    <n v="5"/>
    <m/>
  </r>
  <r>
    <n v="355"/>
    <x v="28"/>
    <d v="2019-12-11T00:00:00"/>
    <s v="ANGCAYA ANA B."/>
    <s v="GSO"/>
    <x v="1"/>
    <d v="2019-12-16T00:00:00"/>
    <d v="2019-12-16T00:00:00"/>
    <s v="VL"/>
    <m/>
    <s v="1 VL"/>
    <n v="1"/>
    <m/>
  </r>
  <r>
    <n v="356"/>
    <x v="28"/>
    <d v="2019-11-19T00:00:00"/>
    <s v="ESTIGOY BEVERLY ANNE P."/>
    <s v="ONT"/>
    <x v="1"/>
    <d v="2019-11-24T00:00:00"/>
    <d v="2019-11-28T00:00:00"/>
    <s v="VL"/>
    <m/>
    <s v="5 VL"/>
    <n v="5"/>
    <m/>
  </r>
  <r>
    <n v="357"/>
    <x v="28"/>
    <d v="2019-11-18T00:00:00"/>
    <s v="BAYHON VIOLETA  "/>
    <s v="ONT"/>
    <x v="1"/>
    <d v="2019-11-27T00:00:00"/>
    <d v="2019-11-29T00:00:00"/>
    <s v="VL"/>
    <m/>
    <s v="3 VL"/>
    <n v="3"/>
    <m/>
  </r>
  <r>
    <n v="358"/>
    <x v="28"/>
    <d v="2019-11-18T00:00:00"/>
    <s v="COLETO HANY ROY D."/>
    <s v="ONT"/>
    <x v="1"/>
    <d v="2019-12-16T00:00:00"/>
    <d v="2019-12-16T00:00:00"/>
    <s v="VL"/>
    <m/>
    <s v="1 VL"/>
    <n v="1"/>
    <m/>
  </r>
  <r>
    <n v="358"/>
    <x v="28"/>
    <d v="2019-11-18T00:00:00"/>
    <s v="COLETO HANY ROY D."/>
    <s v="ONT"/>
    <x v="1"/>
    <d v="2019-12-31T00:00:00"/>
    <d v="2019-12-31T00:00:00"/>
    <s v="VL"/>
    <m/>
    <s v="1 VL"/>
    <n v="1"/>
    <m/>
  </r>
  <r>
    <n v="359"/>
    <x v="28"/>
    <d v="2019-11-28T00:00:00"/>
    <s v="JUMARANG AIME A."/>
    <s v="ONT"/>
    <x v="1"/>
    <d v="2019-12-09T00:00:00"/>
    <d v="2019-12-11T00:00:00"/>
    <s v="VL"/>
    <m/>
    <s v="3 VL"/>
    <n v="3"/>
    <m/>
  </r>
  <r>
    <n v="360"/>
    <x v="28"/>
    <d v="2019-11-11T00:00:00"/>
    <s v="JUMARANG AIME A."/>
    <s v="ONT"/>
    <x v="1"/>
    <d v="2019-11-07T00:00:00"/>
    <d v="2019-11-08T00:00:00"/>
    <s v="SL"/>
    <m/>
    <s v="2 SL"/>
    <n v="2"/>
    <m/>
  </r>
  <r>
    <n v="361"/>
    <x v="28"/>
    <d v="2019-12-02T00:00:00"/>
    <s v="AMPARO JOY J."/>
    <s v="ONT"/>
    <x v="1"/>
    <d v="2019-12-09T00:00:00"/>
    <d v="2019-12-09T00:00:00"/>
    <s v="OTHER"/>
    <s v="BIRTHDAY LEAVE"/>
    <s v="1 OTHER"/>
    <n v="1"/>
    <m/>
  </r>
  <r>
    <n v="362"/>
    <x v="28"/>
    <d v="2019-12-09T00:00:00"/>
    <s v="VERGARA TERESITA J."/>
    <s v="ONT"/>
    <x v="1"/>
    <d v="2019-12-16T00:00:00"/>
    <d v="2019-12-19T00:00:00"/>
    <s v="OTHER"/>
    <s v="SEC 25 EO 292- FORCE LEAVE"/>
    <s v="4 OTHER"/>
    <n v="4"/>
    <m/>
  </r>
  <r>
    <n v="363"/>
    <x v="28"/>
    <d v="2019-12-26T00:00:00"/>
    <s v="MARUNDAN MARIA FLOR M."/>
    <s v="ONT"/>
    <x v="1"/>
    <d v="2019-12-24T00:00:00"/>
    <d v="2019-12-24T00:00:00"/>
    <s v="SL"/>
    <m/>
    <s v="1 SL"/>
    <n v="1"/>
    <m/>
  </r>
  <r>
    <n v="364"/>
    <x v="28"/>
    <d v="2019-12-11T00:00:00"/>
    <s v="DOGNIDON MARLYN P."/>
    <s v="ONT"/>
    <x v="1"/>
    <d v="2019-12-21T00:00:00"/>
    <d v="2019-12-21T00:00:00"/>
    <s v="OTHER"/>
    <s v="BIRTHDAY LEAVE"/>
    <s v="1 OTHER"/>
    <n v="1"/>
    <m/>
  </r>
  <r>
    <n v="365"/>
    <x v="28"/>
    <d v="2019-01-23T00:00:00"/>
    <s v="BAYBAY MA. PAZ R."/>
    <s v="MO"/>
    <x v="1"/>
    <d v="2020-01-22T00:00:00"/>
    <d v="2020-01-24T00:00:00"/>
    <s v="OTHER"/>
    <s v="CALAMITY LEAVE"/>
    <s v="3 OTHER"/>
    <n v="3"/>
    <m/>
  </r>
  <r>
    <n v="365"/>
    <x v="28"/>
    <d v="2019-01-23T00:00:00"/>
    <s v="BAYBAY MA. PAZ R."/>
    <s v="MO"/>
    <x v="1"/>
    <d v="2020-01-27T00:00:00"/>
    <d v="2020-01-28T00:00:00"/>
    <s v="OTHER"/>
    <s v="CALAMITY LEAVE"/>
    <s v="2 OTHER"/>
    <n v="2"/>
    <m/>
  </r>
  <r>
    <n v="366"/>
    <x v="28"/>
    <m/>
    <s v="PARRA VIOLETA C."/>
    <s v="PIO"/>
    <x v="1"/>
    <d v="2020-02-04T00:00:00"/>
    <d v="2020-02-04T00:00:00"/>
    <s v="OTHER"/>
    <s v="CALAMITY LEAVE"/>
    <s v="1 OTHER"/>
    <n v="1"/>
    <m/>
  </r>
  <r>
    <n v="366"/>
    <x v="28"/>
    <m/>
    <s v="PARRA VIOLETA C."/>
    <s v="PIO"/>
    <x v="1"/>
    <d v="2020-02-07T00:00:00"/>
    <d v="2020-02-07T00:00:00"/>
    <s v="OTHER"/>
    <s v="CALAMITY LEAVE"/>
    <s v="1 OTHER"/>
    <n v="1"/>
    <m/>
  </r>
  <r>
    <n v="366"/>
    <x v="28"/>
    <m/>
    <s v="PARRA VIOLETA C."/>
    <s v="PIO"/>
    <x v="1"/>
    <d v="2020-02-11T00:00:00"/>
    <d v="2020-02-11T00:00:00"/>
    <s v="OTHER"/>
    <s v="CALAMITY LEAVE"/>
    <s v="1 OTHER"/>
    <n v="1"/>
    <m/>
  </r>
  <r>
    <n v="366"/>
    <x v="28"/>
    <m/>
    <s v="PARRA VIOLETA C."/>
    <s v="PIO"/>
    <x v="1"/>
    <d v="2020-02-13T00:00:00"/>
    <d v="2020-02-14T00:00:00"/>
    <s v="OTHER"/>
    <s v="CALAMITY LEAVE"/>
    <s v="2 OTHER"/>
    <n v="2"/>
    <m/>
  </r>
  <r>
    <n v="367"/>
    <x v="29"/>
    <d v="2020-02-23T00:00:00"/>
    <s v="MONTENEGRO RODELIO A."/>
    <s v="CEO"/>
    <x v="1"/>
    <d v="2020-02-21T00:00:00"/>
    <d v="2020-02-21T00:00:00"/>
    <s v="OTHER"/>
    <s v="DOMESTIC EMERGENCY"/>
    <s v="1 OTHER"/>
    <n v="1"/>
    <m/>
  </r>
  <r>
    <n v="368"/>
    <x v="29"/>
    <d v="2020-02-17T00:00:00"/>
    <s v="MONTENEGRO RODELIO A."/>
    <s v="CEO"/>
    <x v="1"/>
    <d v="2020-02-10T00:00:00"/>
    <d v="2020-02-10T00:00:00"/>
    <s v="OTHER"/>
    <s v="CALAMITY LEAVE"/>
    <s v="1 OTHER"/>
    <n v="1"/>
    <m/>
  </r>
  <r>
    <n v="368"/>
    <x v="29"/>
    <d v="2020-02-17T00:00:00"/>
    <s v="MONTENEGRO RODELIO A."/>
    <s v="CEO"/>
    <x v="1"/>
    <d v="2020-02-13T00:00:00"/>
    <d v="2020-02-13T00:00:00"/>
    <s v="OTHER"/>
    <s v="CALAMITY LEAVE"/>
    <s v="1 OTHER"/>
    <n v="1"/>
    <m/>
  </r>
  <r>
    <n v="369"/>
    <x v="29"/>
    <d v="2020-02-17T00:00:00"/>
    <s v="MONTENEGRO RODELIO A."/>
    <s v="CEO"/>
    <x v="1"/>
    <d v="2020-01-15T00:00:00"/>
    <d v="2020-01-17T00:00:00"/>
    <s v="OTHER"/>
    <s v="CALAMITY LEAVE"/>
    <s v="3 OTHER"/>
    <n v="3"/>
    <m/>
  </r>
  <r>
    <n v="370"/>
    <x v="29"/>
    <d v="2020-02-23T00:00:00"/>
    <s v="OLEGARIO NENITA A."/>
    <s v="LIBRARY"/>
    <x v="1"/>
    <d v="2020-02-28T00:00:00"/>
    <d v="2020-02-28T00:00:00"/>
    <s v="VL"/>
    <m/>
    <s v="1 VL"/>
    <n v="1"/>
    <m/>
  </r>
  <r>
    <n v="371"/>
    <x v="29"/>
    <d v="2020-01-31T00:00:00"/>
    <s v="OLEGARIO NENITA A."/>
    <s v="LIBRARY"/>
    <x v="1"/>
    <d v="2020-01-30T00:00:00"/>
    <d v="2020-01-30T00:00:00"/>
    <s v="OTHER"/>
    <s v="DOMESTIC EMERGENCY"/>
    <s v="1 OTHER"/>
    <n v="1"/>
    <m/>
  </r>
  <r>
    <n v="372"/>
    <x v="29"/>
    <d v="2020-02-24T00:00:00"/>
    <s v="OCAMPO ORLANDO R."/>
    <s v="CEO"/>
    <x v="1"/>
    <d v="2020-02-21T00:00:00"/>
    <d v="2020-02-21T00:00:00"/>
    <s v="SL"/>
    <m/>
    <s v="1 SL"/>
    <n v="1"/>
    <m/>
  </r>
  <r>
    <n v="373"/>
    <x v="29"/>
    <d v="2020-02-17T00:00:00"/>
    <s v="OCAMPO ORLANDO R."/>
    <s v="CEO"/>
    <x v="1"/>
    <d v="2020-01-15T00:00:00"/>
    <d v="2020-01-15T00:00:00"/>
    <s v="OTHER"/>
    <s v="CALAMITY LEAVE"/>
    <s v="1 OTHER"/>
    <n v="1"/>
    <m/>
  </r>
  <r>
    <n v="373"/>
    <x v="29"/>
    <d v="2020-02-17T00:00:00"/>
    <s v="OCAMPO ORLANDO R."/>
    <s v="CEO"/>
    <x v="1"/>
    <d v="2020-02-11T00:00:00"/>
    <d v="2020-02-11T00:00:00"/>
    <s v="OTHER"/>
    <s v="CALAMITY LEAVE"/>
    <s v="1 OTHER"/>
    <n v="1"/>
    <m/>
  </r>
  <r>
    <n v="373"/>
    <x v="29"/>
    <d v="2020-02-17T00:00:00"/>
    <s v="OCAMPO ORLANDO R."/>
    <s v="CEO"/>
    <x v="1"/>
    <d v="2020-02-14T00:00:00"/>
    <d v="2020-02-14T00:00:00"/>
    <s v="OTHER"/>
    <s v="CALAMITY LEAVE"/>
    <s v="1 OTHER"/>
    <n v="1"/>
    <m/>
  </r>
  <r>
    <n v="374"/>
    <x v="29"/>
    <d v="2020-02-12T00:00:00"/>
    <s v="DEL MUNDO ESTER B."/>
    <s v="CEO"/>
    <x v="1"/>
    <d v="2020-02-11T00:00:00"/>
    <d v="2020-02-11T00:00:00"/>
    <s v="OTHER"/>
    <s v="MC# 2"/>
    <s v="1 OTHER"/>
    <n v="1"/>
    <m/>
  </r>
  <r>
    <n v="375"/>
    <x v="29"/>
    <d v="2020-01-23T00:00:00"/>
    <s v="DEL MUNDO ESTER B."/>
    <s v="CEO"/>
    <x v="1"/>
    <d v="2020-01-16T00:00:00"/>
    <d v="2020-01-17T00:00:00"/>
    <s v="OTHER"/>
    <s v="EMERGENCY LEAVE"/>
    <s v="2 OTHER"/>
    <n v="2"/>
    <m/>
  </r>
  <r>
    <n v="375"/>
    <x v="29"/>
    <d v="2020-01-23T00:00:00"/>
    <s v="DEL MUNDO ESTER B."/>
    <s v="CEO"/>
    <x v="1"/>
    <d v="2020-01-21T00:00:00"/>
    <d v="2020-01-21T00:00:00"/>
    <s v="OTHER"/>
    <s v="EMERGENCY LEAVE"/>
    <s v="1 OTHER"/>
    <n v="1"/>
    <m/>
  </r>
  <r>
    <n v="376"/>
    <x v="29"/>
    <d v="2020-02-20T00:00:00"/>
    <s v="DE CASTRO JUANITA M."/>
    <s v="CEO"/>
    <x v="1"/>
    <d v="2020-02-18T00:00:00"/>
    <d v="2020-02-19T00:00:00"/>
    <s v="SL"/>
    <m/>
    <s v="2 SL"/>
    <n v="2"/>
    <m/>
  </r>
  <r>
    <n v="377"/>
    <x v="29"/>
    <d v="2020-02-17T00:00:00"/>
    <s v="DE CASTRO JUANITA M."/>
    <s v="CEO"/>
    <x v="1"/>
    <d v="2020-02-14T00:00:00"/>
    <d v="2020-02-14T00:00:00"/>
    <s v="OTHER"/>
    <s v="CALAMITY LEAVE"/>
    <s v="1 OTHER"/>
    <n v="1"/>
    <m/>
  </r>
  <r>
    <n v="378"/>
    <x v="29"/>
    <d v="2020-02-14T00:00:00"/>
    <s v="DE CASTRO JUANITA M."/>
    <s v="CEO"/>
    <x v="1"/>
    <d v="2020-01-31T00:00:00"/>
    <d v="2020-01-31T00:00:00"/>
    <s v="OTHER"/>
    <s v="CALAMITY LEAVE"/>
    <s v="1 OTHER"/>
    <n v="1"/>
    <m/>
  </r>
  <r>
    <n v="378"/>
    <x v="29"/>
    <d v="2020-02-14T00:00:00"/>
    <s v="DE CASTRO JUANITA M."/>
    <s v="CEO"/>
    <x v="1"/>
    <d v="2020-02-03T00:00:00"/>
    <d v="2020-02-03T00:00:00"/>
    <s v="OTHER"/>
    <s v="CALAMITY LEAVE"/>
    <s v="1 OTHER"/>
    <n v="1"/>
    <m/>
  </r>
  <r>
    <n v="379"/>
    <x v="29"/>
    <d v="2020-01-20T00:00:00"/>
    <s v="DE CASTRO JUANITA M."/>
    <s v="CEO"/>
    <x v="1"/>
    <d v="2020-01-15T00:00:00"/>
    <d v="2020-01-15T00:00:00"/>
    <s v="OTHER"/>
    <s v="CALAMITY LEAVE"/>
    <s v="1 OTHER"/>
    <n v="1"/>
    <m/>
  </r>
  <r>
    <n v="379"/>
    <x v="29"/>
    <d v="2020-01-20T00:00:00"/>
    <s v="DE CASTRO JUANITA M."/>
    <s v="CEO"/>
    <x v="1"/>
    <d v="2020-01-17T00:00:00"/>
    <d v="2020-01-17T00:00:00"/>
    <s v="OTHER"/>
    <s v="CALAMITY LEAVE"/>
    <s v="1 OTHER"/>
    <n v="1"/>
    <m/>
  </r>
  <r>
    <n v="380"/>
    <x v="29"/>
    <d v="2020-02-11T00:00:00"/>
    <s v="MENDOZA PRESCILA S."/>
    <s v="CEO"/>
    <x v="1"/>
    <d v="2020-02-10T00:00:00"/>
    <d v="2020-02-10T00:00:00"/>
    <s v="OTHER"/>
    <s v="MC# 2"/>
    <s v="1 OTHER"/>
    <n v="1"/>
    <m/>
  </r>
  <r>
    <n v="380"/>
    <x v="29"/>
    <d v="2020-02-11T00:00:00"/>
    <s v="MENDOZA PRESCILA S."/>
    <s v="CEO"/>
    <x v="1"/>
    <d v="2020-02-15T00:00:00"/>
    <d v="2020-02-15T00:00:00"/>
    <s v="OTHER"/>
    <s v="MC# 2"/>
    <s v="1 OTHER"/>
    <n v="1"/>
    <m/>
  </r>
  <r>
    <n v="381"/>
    <x v="29"/>
    <d v="2020-01-10T00:00:00"/>
    <s v="MENDOZA PRESCILA S."/>
    <s v="CEO"/>
    <x v="1"/>
    <d v="2020-01-17T00:00:00"/>
    <d v="2020-01-17T00:00:00"/>
    <s v="SL"/>
    <m/>
    <s v="1 SL"/>
    <n v="1"/>
    <m/>
  </r>
  <r>
    <n v="382"/>
    <x v="29"/>
    <d v="2020-02-04T00:00:00"/>
    <s v="MENDOZA PRESCILA S."/>
    <s v="CEO"/>
    <x v="1"/>
    <d v="2020-02-04T00:00:00"/>
    <d v="2020-02-06T00:00:00"/>
    <s v="OTHER"/>
    <s v="MC# 2"/>
    <s v="3 OTHER"/>
    <n v="3"/>
    <m/>
  </r>
  <r>
    <n v="383"/>
    <x v="29"/>
    <d v="2020-02-11T00:00:00"/>
    <s v="DELA PEÑA ALFREDO C."/>
    <s v="CEO"/>
    <x v="1"/>
    <d v="2020-02-10T00:00:00"/>
    <d v="2020-02-10T00:00:00"/>
    <s v="OTHER"/>
    <s v="CALAMITY LEAVE"/>
    <s v="1 OTHER"/>
    <n v="1"/>
    <m/>
  </r>
  <r>
    <n v="384"/>
    <x v="29"/>
    <d v="2020-02-04T00:00:00"/>
    <s v="DELA PEÑA ALFREDO C."/>
    <s v="CEO"/>
    <x v="1"/>
    <d v="2020-02-04T00:00:00"/>
    <d v="2020-02-07T00:00:00"/>
    <s v="OTHER"/>
    <s v="CALAMITY LEAVE"/>
    <s v="4 OTHER"/>
    <n v="4"/>
    <m/>
  </r>
  <r>
    <n v="385"/>
    <x v="29"/>
    <d v="2020-02-11T00:00:00"/>
    <s v="GOMEZ EMMA M."/>
    <s v="CEO"/>
    <x v="1"/>
    <d v="2020-01-15T00:00:00"/>
    <d v="2020-01-16T00:00:00"/>
    <s v="OTHER"/>
    <s v="CALAMITY LEAVE"/>
    <s v="2 OTHER"/>
    <n v="2"/>
    <m/>
  </r>
  <r>
    <n v="385"/>
    <x v="29"/>
    <d v="2020-02-11T00:00:00"/>
    <s v="GOMEZ EMMA M."/>
    <s v="CEO"/>
    <x v="1"/>
    <d v="2020-01-23T00:00:00"/>
    <d v="2020-01-23T00:00:00"/>
    <s v="OTHER"/>
    <s v="CALAMITY LEAVE"/>
    <s v="1 OTHER"/>
    <n v="1"/>
    <m/>
  </r>
  <r>
    <n v="385"/>
    <x v="29"/>
    <d v="2020-02-11T00:00:00"/>
    <s v="GOMEZ EMMA M."/>
    <s v="CEO"/>
    <x v="1"/>
    <d v="2020-02-03T00:00:00"/>
    <d v="2020-02-03T00:00:00"/>
    <s v="OTHER"/>
    <s v="CALAMITY LEAVE"/>
    <s v="1 OTHER"/>
    <n v="1"/>
    <m/>
  </r>
  <r>
    <n v="385"/>
    <x v="29"/>
    <d v="2020-02-11T00:00:00"/>
    <s v="GOMEZ EMMA M."/>
    <s v="CEO"/>
    <x v="1"/>
    <d v="2020-02-10T00:00:00"/>
    <d v="2020-02-10T00:00:00"/>
    <s v="OTHER"/>
    <s v="CALAMITY LEAVE"/>
    <s v="1 OTHER"/>
    <n v="1"/>
    <m/>
  </r>
  <r>
    <n v="386"/>
    <x v="29"/>
    <d v="2020-01-17T00:00:00"/>
    <s v="GOMEZ EMMA M."/>
    <s v="CEO"/>
    <x v="1"/>
    <d v="2020-01-10T00:00:00"/>
    <d v="2020-01-10T00:00:00"/>
    <s v="OTHER"/>
    <s v="EMERGENCY LEAVE"/>
    <s v="1 OTHER"/>
    <n v="1"/>
    <m/>
  </r>
  <r>
    <n v="387"/>
    <x v="29"/>
    <m/>
    <s v="PARAS TEOFILA A."/>
    <s v="CEO"/>
    <x v="1"/>
    <d v="2020-02-11T00:00:00"/>
    <d v="2020-02-11T00:00:00"/>
    <s v="VL"/>
    <m/>
    <s v="1 VL"/>
    <n v="1"/>
    <m/>
  </r>
  <r>
    <n v="388"/>
    <x v="29"/>
    <d v="2020-01-22T00:00:00"/>
    <s v="PARAS TEOFILA A."/>
    <s v="CEO"/>
    <x v="1"/>
    <d v="2020-01-27T00:00:00"/>
    <d v="2020-01-27T00:00:00"/>
    <s v="VL"/>
    <m/>
    <s v="1 VL"/>
    <n v="1"/>
    <m/>
  </r>
  <r>
    <n v="389"/>
    <x v="29"/>
    <d v="2020-01-30T00:00:00"/>
    <s v="PARAS TEOFILA A."/>
    <s v="CEO"/>
    <x v="1"/>
    <d v="2020-02-03T00:00:00"/>
    <d v="2020-02-03T00:00:00"/>
    <s v="VL"/>
    <m/>
    <s v="1 VL"/>
    <n v="1"/>
    <m/>
  </r>
  <r>
    <n v="389"/>
    <x v="29"/>
    <d v="2020-01-30T00:00:00"/>
    <s v="PARAS TEOFILA A."/>
    <s v="CEO"/>
    <x v="1"/>
    <d v="2020-02-05T00:00:00"/>
    <d v="2020-02-05T00:00:00"/>
    <s v="VL"/>
    <m/>
    <s v="1 VL"/>
    <n v="1"/>
    <m/>
  </r>
  <r>
    <n v="389"/>
    <x v="29"/>
    <d v="2020-01-30T00:00:00"/>
    <s v="PARAS TEOFILA A."/>
    <s v="CEO"/>
    <x v="1"/>
    <d v="2020-02-10T00:00:00"/>
    <d v="2020-02-10T00:00:00"/>
    <s v="VL"/>
    <m/>
    <s v="1 VL"/>
    <n v="1"/>
    <m/>
  </r>
  <r>
    <n v="390"/>
    <x v="29"/>
    <d v="2020-02-12T00:00:00"/>
    <s v="MADRAZO ALLAN PAUL A."/>
    <s v="CEO"/>
    <x v="1"/>
    <d v="2020-02-13T00:00:00"/>
    <d v="2020-02-13T00:00:00"/>
    <s v="OTHER"/>
    <s v="CALAMITY LEAVE"/>
    <s v="1 OTHER"/>
    <n v="1"/>
    <m/>
  </r>
  <r>
    <n v="391"/>
    <x v="29"/>
    <d v="2020-02-06T00:00:00"/>
    <s v="MADRAZO ALLAN PAUL A."/>
    <s v="CEO"/>
    <x v="1"/>
    <d v="2020-02-07T00:00:00"/>
    <d v="2020-02-07T00:00:00"/>
    <s v="OTHER"/>
    <s v="CALAMITY LEAVE"/>
    <s v="1 OTHER"/>
    <n v="1"/>
    <m/>
  </r>
  <r>
    <n v="391"/>
    <x v="29"/>
    <d v="2020-02-06T00:00:00"/>
    <s v="MADRAZO ALLAN PAUL A."/>
    <s v="CEO"/>
    <x v="1"/>
    <d v="2020-02-10T00:00:00"/>
    <d v="2020-02-11T00:00:00"/>
    <s v="OTHER"/>
    <s v="CALAMITY LEAVE"/>
    <s v="2 OTHER"/>
    <n v="2"/>
    <m/>
  </r>
  <r>
    <n v="391"/>
    <x v="29"/>
    <d v="2020-02-06T00:00:00"/>
    <s v="MADRAZO ALLAN PAUL A."/>
    <s v="CEO"/>
    <x v="1"/>
    <d v="2020-02-14T00:00:00"/>
    <d v="2020-02-14T00:00:00"/>
    <s v="OTHER"/>
    <s v="CALAMITY LEAVE"/>
    <s v="1 OTHER"/>
    <n v="1"/>
    <m/>
  </r>
  <r>
    <n v="392"/>
    <x v="29"/>
    <d v="2020-02-12T00:00:00"/>
    <s v="MADRAZO ALLAN PAUL A."/>
    <s v="CEO"/>
    <x v="1"/>
    <d v="2020-02-07T00:00:00"/>
    <d v="2020-02-07T00:00:00"/>
    <s v="OTHER"/>
    <s v="CALAMITY LEAVE"/>
    <s v="1 OTHER"/>
    <n v="1"/>
    <m/>
  </r>
  <r>
    <n v="393"/>
    <x v="29"/>
    <d v="2020-02-06T00:00:00"/>
    <s v="SUMAGUI MARISSA D."/>
    <s v="CEO"/>
    <x v="1"/>
    <d v="2020-02-07T00:00:00"/>
    <d v="2020-02-07T00:00:00"/>
    <s v="OTHER"/>
    <s v="CALAMITY LEAVE"/>
    <s v="1 OTHER"/>
    <n v="1"/>
    <m/>
  </r>
  <r>
    <n v="393"/>
    <x v="29"/>
    <d v="2020-02-06T00:00:00"/>
    <s v="SUMAGUI MARISSA D."/>
    <s v="CEO"/>
    <x v="1"/>
    <d v="2020-02-10T00:00:00"/>
    <d v="2020-02-11T00:00:00"/>
    <s v="OTHER"/>
    <s v="CALAMITY LEAVE"/>
    <s v="2 OTHER"/>
    <n v="2"/>
    <m/>
  </r>
  <r>
    <n v="393"/>
    <x v="29"/>
    <d v="2020-02-06T00:00:00"/>
    <s v="SUMAGUI MARISSA D."/>
    <s v="CEO"/>
    <x v="1"/>
    <d v="2020-02-14T00:00:00"/>
    <d v="2020-02-14T00:00:00"/>
    <s v="OTHER"/>
    <s v="CALAMITY LEAVE"/>
    <s v="1 OTHER"/>
    <n v="1"/>
    <m/>
  </r>
  <r>
    <n v="394"/>
    <x v="29"/>
    <d v="2020-02-10T00:00:00"/>
    <s v="ARCULLO MELISSA A."/>
    <s v="CEO"/>
    <x v="1"/>
    <d v="2020-02-12T00:00:00"/>
    <d v="2020-02-13T00:00:00"/>
    <s v="OTHER"/>
    <s v="CALAMITY LEAVE"/>
    <s v="2 OTHER"/>
    <n v="2"/>
    <m/>
  </r>
  <r>
    <n v="395"/>
    <x v="29"/>
    <m/>
    <s v="ARCULLO MELISSA A."/>
    <s v="CEO"/>
    <x v="1"/>
    <d v="2020-02-05T00:00:00"/>
    <d v="2020-02-07T00:00:00"/>
    <s v="OTHER"/>
    <s v="CALAMITY LEAVE"/>
    <s v="3 OTHER"/>
    <n v="3"/>
    <m/>
  </r>
  <r>
    <n v="396"/>
    <x v="29"/>
    <d v="2020-02-10T00:00:00"/>
    <s v="MARINDUQUE ERNESTO P."/>
    <s v="CEO"/>
    <x v="1"/>
    <d v="2020-01-15T00:00:00"/>
    <d v="2020-01-15T00:00:00"/>
    <s v="OTHER"/>
    <s v="CALAMITY LEAVE"/>
    <s v="1 OTHER"/>
    <n v="1"/>
    <m/>
  </r>
  <r>
    <n v="396"/>
    <x v="29"/>
    <d v="2020-02-10T00:00:00"/>
    <s v="MARINDUQUE ERNESTO P."/>
    <s v="CEO"/>
    <x v="1"/>
    <d v="2020-02-10T00:00:00"/>
    <d v="2020-02-13T00:00:00"/>
    <s v="OTHER"/>
    <s v="CALAMITY LEAVE"/>
    <s v="4 OTHER"/>
    <n v="4"/>
    <m/>
  </r>
  <r>
    <n v="397"/>
    <x v="29"/>
    <d v="2020-02-04T00:00:00"/>
    <s v="AMBION PRISCO G."/>
    <s v="CEO"/>
    <x v="1"/>
    <d v="2020-01-31T00:00:00"/>
    <d v="2020-01-31T00:00:00"/>
    <s v="OTHER"/>
    <s v="CALAMITY LEAVE"/>
    <s v="1 OTHER"/>
    <n v="1"/>
    <m/>
  </r>
  <r>
    <n v="397"/>
    <x v="29"/>
    <d v="2020-02-04T00:00:00"/>
    <s v="AMBION PRISCO G."/>
    <s v="CEO"/>
    <x v="1"/>
    <d v="2020-02-03T00:00:00"/>
    <d v="2020-02-03T00:00:00"/>
    <s v="OTHER"/>
    <s v="CALAMITY LEAVE"/>
    <s v="1 OTHER"/>
    <n v="1"/>
    <m/>
  </r>
  <r>
    <n v="398"/>
    <x v="29"/>
    <d v="2020-01-23T00:00:00"/>
    <s v="AMBION PRISCO G."/>
    <s v="CEO"/>
    <x v="1"/>
    <d v="2020-01-22T00:00:00"/>
    <d v="2020-01-22T00:00:00"/>
    <s v="SL"/>
    <m/>
    <s v="1 SL"/>
    <n v="1"/>
    <m/>
  </r>
  <r>
    <n v="399"/>
    <x v="29"/>
    <d v="2020-01-20T00:00:00"/>
    <s v="AMBION PRISCO G."/>
    <s v="CEO"/>
    <x v="1"/>
    <d v="2020-01-17T00:00:00"/>
    <d v="2020-01-17T00:00:00"/>
    <s v="OTHER"/>
    <s v="BIRTHDAY LEAVE"/>
    <s v="1 OTHER"/>
    <n v="1"/>
    <m/>
  </r>
  <r>
    <n v="400"/>
    <x v="29"/>
    <d v="2020-02-11T00:00:00"/>
    <s v="JAVIER MYLENE M."/>
    <s v="CPDO"/>
    <x v="1"/>
    <d v="2020-02-12T00:00:00"/>
    <d v="2020-02-12T00:00:00"/>
    <s v="OTHER"/>
    <s v="CALAMITY LEAVE"/>
    <s v="1 OTHER"/>
    <n v="1"/>
    <m/>
  </r>
  <r>
    <n v="401"/>
    <x v="29"/>
    <d v="2020-02-06T00:00:00"/>
    <s v="JAVIER MYLENE M."/>
    <s v="CPDO"/>
    <x v="1"/>
    <d v="2020-02-07T00:00:00"/>
    <d v="2020-02-07T00:00:00"/>
    <s v="OTHER"/>
    <s v="CALAMITY LEAVE"/>
    <s v="1 OTHER"/>
    <n v="1"/>
    <m/>
  </r>
  <r>
    <n v="402"/>
    <x v="29"/>
    <d v="2020-02-04T00:00:00"/>
    <s v="JAVIER MYLENE M."/>
    <s v="CPDO"/>
    <x v="1"/>
    <d v="2020-02-03T00:00:00"/>
    <d v="2020-02-03T00:00:00"/>
    <s v="OTHER"/>
    <s v="CALAMITY LEAVE"/>
    <s v="1 OTHER"/>
    <n v="1"/>
    <m/>
  </r>
  <r>
    <n v="403"/>
    <x v="29"/>
    <d v="2020-01-30T00:00:00"/>
    <s v="JAVIER MYLENE M."/>
    <s v="CPDO"/>
    <x v="1"/>
    <d v="2020-01-29T00:00:00"/>
    <d v="2020-01-29T00:00:00"/>
    <s v="OTHER"/>
    <s v="CALAMITY LEAVE"/>
    <s v="1 OTHER"/>
    <n v="1"/>
    <m/>
  </r>
  <r>
    <n v="404"/>
    <x v="29"/>
    <d v="2020-01-21T00:00:00"/>
    <s v="JAVIER MYLENE M."/>
    <s v="CPDO"/>
    <x v="1"/>
    <d v="2020-01-20T00:00:00"/>
    <d v="2020-01-20T00:00:00"/>
    <s v="OTHER"/>
    <s v="CALAMITY LEAVE"/>
    <s v="1 OTHER"/>
    <n v="1"/>
    <m/>
  </r>
  <r>
    <n v="405"/>
    <x v="29"/>
    <d v="2020-02-13T00:00:00"/>
    <s v="LOYOLA JANE A."/>
    <s v="CPDO"/>
    <x v="1"/>
    <d v="2020-02-19T00:00:00"/>
    <d v="2020-02-21T00:00:00"/>
    <s v="VL"/>
    <m/>
    <s v="3 VL"/>
    <n v="3"/>
    <m/>
  </r>
  <r>
    <n v="405"/>
    <x v="29"/>
    <d v="2020-02-13T00:00:00"/>
    <s v="LOYOLA JANE A."/>
    <s v="CPDO"/>
    <x v="1"/>
    <d v="2020-02-24T00:00:00"/>
    <d v="2020-02-24T00:00:00"/>
    <s v="VL"/>
    <m/>
    <s v="1 VL"/>
    <n v="1"/>
    <m/>
  </r>
  <r>
    <n v="405"/>
    <x v="29"/>
    <d v="2020-02-13T00:00:00"/>
    <s v="LOYOLA JANE A."/>
    <s v="CPDO"/>
    <x v="1"/>
    <d v="2020-02-26T00:00:00"/>
    <d v="2020-02-26T00:00:00"/>
    <s v="VL"/>
    <m/>
    <s v="1 VL"/>
    <n v="1"/>
    <m/>
  </r>
  <r>
    <n v="406"/>
    <x v="29"/>
    <d v="2020-02-13T00:00:00"/>
    <s v="LOYOLA JANE A."/>
    <s v="CPDO"/>
    <x v="1"/>
    <d v="2020-02-12T00:00:00"/>
    <d v="2020-02-12T00:00:00"/>
    <s v="OTHER"/>
    <s v="MC# 6"/>
    <s v="1 OTHER"/>
    <n v="1"/>
    <m/>
  </r>
  <r>
    <n v="407"/>
    <x v="29"/>
    <d v="2020-02-13T00:00:00"/>
    <s v="LOYOLA JANE A."/>
    <s v="CPDO"/>
    <x v="1"/>
    <d v="2020-02-10T00:00:00"/>
    <d v="2020-02-11T00:00:00"/>
    <s v="OTHER"/>
    <s v="CALAMITY LEAVE"/>
    <s v="2 OTHER"/>
    <n v="2"/>
    <m/>
  </r>
  <r>
    <n v="408"/>
    <x v="29"/>
    <d v="2020-01-20T00:00:00"/>
    <s v="LOYOLA JANE A."/>
    <s v="CPDO"/>
    <x v="1"/>
    <d v="2020-01-15T00:00:00"/>
    <d v="2020-01-17T00:00:00"/>
    <s v="OTHER"/>
    <s v="CALAMITY LEAVE"/>
    <s v="3 OTHER"/>
    <n v="3"/>
    <m/>
  </r>
  <r>
    <n v="409"/>
    <x v="29"/>
    <d v="2020-03-03T00:00:00"/>
    <s v="SUÑIGA CARLOS J."/>
    <s v="CPDO"/>
    <x v="1"/>
    <d v="2020-03-09T00:00:00"/>
    <d v="2020-03-13T00:00:00"/>
    <s v="VL"/>
    <m/>
    <s v="5 VL"/>
    <n v="5"/>
    <m/>
  </r>
  <r>
    <n v="410"/>
    <x v="29"/>
    <d v="2020-01-27T00:00:00"/>
    <s v="SUÑIGA CARLOS J."/>
    <s v="CPDO"/>
    <x v="1"/>
    <d v="2020-01-30T00:00:00"/>
    <d v="2020-01-31T00:00:00"/>
    <s v="OTHER"/>
    <s v="EMERGENCY LEAVE"/>
    <s v="2 OTHER"/>
    <n v="2"/>
    <m/>
  </r>
  <r>
    <n v="411"/>
    <x v="29"/>
    <d v="2020-03-17T00:00:00"/>
    <s v="LAROZA KIM VINCENT L."/>
    <s v="ONT"/>
    <x v="1"/>
    <d v="2020-03-02T00:00:00"/>
    <d v="2020-03-13T00:00:00"/>
    <s v="SL"/>
    <m/>
    <s v="10 SL"/>
    <n v="10"/>
    <m/>
  </r>
  <r>
    <n v="412"/>
    <x v="29"/>
    <d v="2020-02-12T00:00:00"/>
    <s v="BAYHON VIOLETA  "/>
    <s v="ONT"/>
    <x v="1"/>
    <d v="2020-02-11T00:00:00"/>
    <d v="2020-02-11T00:00:00"/>
    <s v="OTHER"/>
    <s v="CALAMITY LEAVE"/>
    <s v="1 OTHER"/>
    <n v="1"/>
    <m/>
  </r>
  <r>
    <n v="413"/>
    <x v="29"/>
    <d v="2020-02-24T00:00:00"/>
    <s v="VERGARA TERESITA J."/>
    <s v="ONT"/>
    <x v="1"/>
    <d v="2020-03-23T00:00:00"/>
    <d v="2020-03-27T00:00:00"/>
    <s v="VL"/>
    <m/>
    <s v="5 VL"/>
    <n v="5"/>
    <m/>
  </r>
  <r>
    <n v="414"/>
    <x v="29"/>
    <d v="2020-01-31T00:00:00"/>
    <s v="HERNADEZ VICTOR  "/>
    <s v="ONT"/>
    <x v="1"/>
    <d v="2020-02-10T00:00:00"/>
    <d v="2020-02-12T00:00:00"/>
    <s v="OTHER"/>
    <s v="CALAMITY LEAVE"/>
    <s v="3 OTHER"/>
    <n v="3"/>
    <m/>
  </r>
  <r>
    <n v="415"/>
    <x v="29"/>
    <d v="2020-01-28T00:00:00"/>
    <s v="BAYBAY MA. ROSA A."/>
    <s v="ONT"/>
    <x v="1"/>
    <d v="2020-01-24T00:00:00"/>
    <d v="2020-01-24T00:00:00"/>
    <s v="SL"/>
    <m/>
    <s v="1 SL"/>
    <n v="1"/>
    <m/>
  </r>
  <r>
    <n v="415"/>
    <x v="29"/>
    <d v="2020-01-28T00:00:00"/>
    <s v="BAYBAY MA. ROSA A."/>
    <s v="ONT"/>
    <x v="1"/>
    <d v="2020-01-27T00:00:00"/>
    <d v="2020-01-27T00:00:00"/>
    <s v="SL"/>
    <m/>
    <s v="1 SL"/>
    <n v="1"/>
    <m/>
  </r>
  <r>
    <n v="416"/>
    <x v="29"/>
    <d v="2020-01-22T00:00:00"/>
    <s v="BAYBAY MA. ROSA A."/>
    <s v="ONT"/>
    <x v="1"/>
    <d v="2020-01-21T00:00:00"/>
    <d v="2020-01-21T00:00:00"/>
    <s v="SL"/>
    <m/>
    <s v="1 SL"/>
    <n v="1"/>
    <m/>
  </r>
  <r>
    <n v="417"/>
    <x v="29"/>
    <d v="2020-01-24T00:00:00"/>
    <s v="MANALO CYNTHIA  "/>
    <s v="CPDO"/>
    <x v="1"/>
    <d v="2020-01-15T00:00:00"/>
    <d v="2020-01-17T00:00:00"/>
    <s v="OTHER"/>
    <s v="CALAMITY LEAVE"/>
    <s v="3 OTHER"/>
    <n v="3"/>
    <m/>
  </r>
  <r>
    <n v="417"/>
    <x v="29"/>
    <d v="2020-01-24T00:00:00"/>
    <s v="MANALO CYNTHIA  "/>
    <s v="CPDO"/>
    <x v="1"/>
    <d v="2020-01-19T00:00:00"/>
    <d v="2020-01-20T00:00:00"/>
    <s v="OTHER"/>
    <s v="CALAMITY LEAVE"/>
    <s v="1 OTHER"/>
    <n v="1"/>
    <m/>
  </r>
  <r>
    <n v="418"/>
    <x v="29"/>
    <d v="2020-01-13T00:00:00"/>
    <s v="HERNANDEZ DONATO Q."/>
    <s v="ONT"/>
    <x v="1"/>
    <d v="2020-01-25T00:00:00"/>
    <d v="2020-01-25T00:00:00"/>
    <s v="OTHER"/>
    <s v="BIRTHDAY LEAVE"/>
    <s v="0 OTHER"/>
    <n v="0"/>
    <m/>
  </r>
  <r>
    <n v="419"/>
    <x v="29"/>
    <d v="2020-01-29T00:00:00"/>
    <s v="BERNALDEZ MARLONE P."/>
    <s v="TCNHS"/>
    <x v="1"/>
    <d v="2020-01-16T00:00:00"/>
    <d v="2020-01-17T00:00:00"/>
    <s v="SL"/>
    <m/>
    <s v="2 SL"/>
    <n v="2"/>
    <m/>
  </r>
  <r>
    <n v="419"/>
    <x v="29"/>
    <d v="2020-01-29T00:00:00"/>
    <s v="BERNALDEZ MARLONE P."/>
    <s v="TCNHS"/>
    <x v="1"/>
    <d v="2020-01-20T00:00:00"/>
    <d v="2020-01-23T00:00:00"/>
    <s v="SL"/>
    <m/>
    <s v="4 SL"/>
    <n v="4"/>
    <m/>
  </r>
  <r>
    <n v="420"/>
    <x v="29"/>
    <d v="2020-03-18T00:00:00"/>
    <s v="HAPITA MELANIE A."/>
    <s v="ONT"/>
    <x v="0"/>
    <d v="2020-03-26T00:00:00"/>
    <d v="2020-03-26T00:00:00"/>
    <s v="OTHER"/>
    <s v="MC# 6"/>
    <s v="1 OTHER"/>
    <n v="1"/>
    <m/>
  </r>
  <r>
    <n v="421"/>
    <x v="29"/>
    <d v="2020-01-27T00:00:00"/>
    <s v="HAPITA MELANIE A."/>
    <s v="ONT"/>
    <x v="0"/>
    <d v="2020-02-03T00:00:00"/>
    <d v="2020-02-05T00:00:00"/>
    <s v="VL"/>
    <m/>
    <s v="3 VL"/>
    <n v="3"/>
    <m/>
  </r>
  <r>
    <n v="422"/>
    <x v="29"/>
    <d v="2020-02-03T00:00:00"/>
    <s v="VERGARA TERESITA J."/>
    <s v="ONT"/>
    <x v="1"/>
    <d v="2020-02-12T00:00:00"/>
    <d v="2020-02-14T00:00:00"/>
    <s v="OTHER"/>
    <s v="CALAMITY LEAVE"/>
    <s v="3 OTHER"/>
    <n v="3"/>
    <m/>
  </r>
  <r>
    <n v="423"/>
    <x v="29"/>
    <d v="2020-01-28T00:00:00"/>
    <s v="VERGARA TERESITA J."/>
    <s v="ONT"/>
    <x v="1"/>
    <d v="2020-01-30T00:00:00"/>
    <d v="2020-01-30T00:00:00"/>
    <s v="OTHER"/>
    <s v="CALAMITY LEAVE"/>
    <s v="1 OTHER"/>
    <n v="1"/>
    <m/>
  </r>
  <r>
    <n v="424"/>
    <x v="29"/>
    <d v="2020-03-18T00:00:00"/>
    <s v="DELFINO NINA C."/>
    <s v="ONT"/>
    <x v="1"/>
    <d v="2020-03-18T00:00:00"/>
    <d v="2020-03-18T00:00:00"/>
    <s v="SL"/>
    <m/>
    <s v="1 SL"/>
    <n v="1"/>
    <m/>
  </r>
  <r>
    <n v="425"/>
    <x v="29"/>
    <d v="2020-02-17T00:00:00"/>
    <s v="DELFINO NINA C."/>
    <s v="ONT"/>
    <x v="1"/>
    <d v="2020-02-09T00:00:00"/>
    <d v="2020-02-12T00:00:00"/>
    <s v="SL"/>
    <m/>
    <s v="4 SL"/>
    <n v="4"/>
    <m/>
  </r>
  <r>
    <n v="425"/>
    <x v="29"/>
    <d v="2020-02-17T00:00:00"/>
    <s v="DELFINO NINA C."/>
    <s v="ONT"/>
    <x v="1"/>
    <d v="2020-02-15T00:00:00"/>
    <d v="2020-02-15T00:00:00"/>
    <s v="SL"/>
    <m/>
    <s v="0.5 SL"/>
    <n v="0.5"/>
    <m/>
  </r>
  <r>
    <n v="426"/>
    <x v="29"/>
    <d v="2020-02-24T00:00:00"/>
    <s v="OSTONAL IVY S."/>
    <s v="ONT"/>
    <x v="1"/>
    <d v="2020-03-02T00:00:00"/>
    <d v="2020-03-03T00:00:00"/>
    <s v="VL"/>
    <m/>
    <s v="2 VL"/>
    <n v="2"/>
    <m/>
  </r>
  <r>
    <n v="426"/>
    <x v="29"/>
    <d v="2020-02-24T00:00:00"/>
    <s v="OSTONAL IVY S."/>
    <s v="ONT"/>
    <x v="1"/>
    <d v="2020-03-09T00:00:00"/>
    <d v="2020-03-11T00:00:00"/>
    <s v="VL"/>
    <m/>
    <s v="3 VL"/>
    <n v="3"/>
    <m/>
  </r>
  <r>
    <n v="427"/>
    <x v="29"/>
    <d v="2020-02-27T00:00:00"/>
    <s v="PASCUA LORENA D."/>
    <s v="ONT"/>
    <x v="1"/>
    <d v="2020-03-23T00:00:00"/>
    <d v="2020-03-26T00:00:00"/>
    <s v="VL"/>
    <m/>
    <s v="4 VL"/>
    <n v="4"/>
    <m/>
  </r>
  <r>
    <n v="427"/>
    <x v="29"/>
    <d v="2020-02-27T00:00:00"/>
    <s v="PASCUA LORENA D."/>
    <s v="ONT"/>
    <x v="1"/>
    <d v="2020-03-29T00:00:00"/>
    <d v="2020-03-29T00:00:00"/>
    <s v="VL"/>
    <m/>
    <s v="1 VL"/>
    <n v="1"/>
    <m/>
  </r>
  <r>
    <n v="428"/>
    <x v="29"/>
    <d v="2020-02-14T00:00:00"/>
    <s v="EMELO MARXIANE T."/>
    <s v="ONT"/>
    <x v="1"/>
    <d v="2020-03-02T00:00:00"/>
    <d v="2020-03-06T00:00:00"/>
    <s v="VL"/>
    <m/>
    <s v="5 VL"/>
    <n v="5"/>
    <m/>
  </r>
  <r>
    <n v="429"/>
    <x v="29"/>
    <d v="2020-02-27T00:00:00"/>
    <s v="JAVIER EMMA R."/>
    <s v="ONT"/>
    <x v="1"/>
    <d v="2020-03-23T00:00:00"/>
    <d v="2020-03-27T00:00:00"/>
    <s v="VL"/>
    <m/>
    <s v="5 VL"/>
    <n v="5"/>
    <m/>
  </r>
  <r>
    <n v="430"/>
    <x v="29"/>
    <d v="2020-02-14T00:00:00"/>
    <s v="SANTERA MARICRIS S."/>
    <s v="ONT"/>
    <x v="1"/>
    <d v="2020-02-19T00:00:00"/>
    <d v="2020-02-19T00:00:00"/>
    <s v="VL"/>
    <m/>
    <s v="1 VL"/>
    <n v="1"/>
    <m/>
  </r>
  <r>
    <n v="431"/>
    <x v="29"/>
    <d v="2020-02-14T00:00:00"/>
    <s v="MONTEALEGRE CHARLIE JR. O."/>
    <s v="ONT"/>
    <x v="1"/>
    <d v="2020-02-17T00:00:00"/>
    <d v="2020-02-21T00:00:00"/>
    <s v="VL"/>
    <m/>
    <s v="5 VL"/>
    <n v="5"/>
    <m/>
  </r>
  <r>
    <n v="432"/>
    <x v="29"/>
    <d v="2020-02-24T00:00:00"/>
    <s v="EMELO MARXIANE T."/>
    <s v="ONT"/>
    <x v="1"/>
    <d v="2020-03-10T00:00:00"/>
    <d v="2020-03-14T00:00:00"/>
    <s v="VL"/>
    <m/>
    <s v="4 VL"/>
    <n v="4"/>
    <m/>
  </r>
  <r>
    <n v="433"/>
    <x v="29"/>
    <d v="2020-02-10T00:00:00"/>
    <s v="OLEGARIO NENITA A."/>
    <s v="LIBRARY"/>
    <x v="1"/>
    <d v="2020-02-04T00:00:00"/>
    <d v="2020-02-04T00:00:00"/>
    <s v="OTHER"/>
    <s v="CALAMITY LEAVE"/>
    <s v="1 OTHER"/>
    <n v="1"/>
    <m/>
  </r>
  <r>
    <n v="433"/>
    <x v="29"/>
    <d v="2020-02-10T00:00:00"/>
    <s v="OLEGARIO NENITA A."/>
    <s v="LIBRARY"/>
    <x v="1"/>
    <d v="2020-02-06T00:00:00"/>
    <d v="2020-02-06T00:00:00"/>
    <s v="OTHER"/>
    <s v="CALAMITY LEAVE"/>
    <s v="1 OTHER"/>
    <n v="1"/>
    <m/>
  </r>
  <r>
    <n v="434"/>
    <x v="29"/>
    <d v="2020-01-29T00:00:00"/>
    <s v="OLEGARIO NENITA A."/>
    <s v="LIBRARY"/>
    <x v="1"/>
    <d v="2020-02-03T00:00:00"/>
    <d v="2020-02-04T00:00:00"/>
    <s v="OTHER"/>
    <s v="CALAMITY LEAVE"/>
    <s v="2 OTHER"/>
    <n v="2"/>
    <m/>
  </r>
  <r>
    <n v="435"/>
    <x v="29"/>
    <d v="2020-01-30T00:00:00"/>
    <s v="BERNALDEZ MARLONE P."/>
    <s v="TCNHS"/>
    <x v="1"/>
    <d v="2020-02-06T00:00:00"/>
    <d v="2020-02-10T00:00:00"/>
    <s v="OTHER"/>
    <s v="CALAMITY LEAVE"/>
    <s v="5 OTHER"/>
    <n v="5"/>
    <m/>
  </r>
  <r>
    <n v="436"/>
    <x v="29"/>
    <d v="2020-03-05T00:00:00"/>
    <s v="GALANG JULIET B."/>
    <s v="VMO"/>
    <x v="3"/>
    <d v="2020-02-28T00:00:00"/>
    <d v="2020-02-28T00:00:00"/>
    <s v="SL"/>
    <m/>
    <s v="1 SL"/>
    <n v="1"/>
    <m/>
  </r>
  <r>
    <n v="436"/>
    <x v="29"/>
    <d v="2020-03-05T00:00:00"/>
    <s v="GALANG JULIET B."/>
    <s v="VMO"/>
    <x v="3"/>
    <d v="2020-03-02T00:00:00"/>
    <d v="2020-03-04T00:00:00"/>
    <s v="SL"/>
    <m/>
    <s v="3 SL"/>
    <n v="3"/>
    <m/>
  </r>
  <r>
    <n v="437"/>
    <x v="29"/>
    <d v="2020-02-24T00:00:00"/>
    <s v="GALANG JULIET B."/>
    <s v="VMO"/>
    <x v="3"/>
    <d v="2020-02-20T00:00:00"/>
    <d v="2020-02-21T00:00:00"/>
    <s v="SL"/>
    <m/>
    <s v="1.5 SL"/>
    <n v="1.5"/>
    <m/>
  </r>
  <r>
    <n v="438"/>
    <x v="29"/>
    <d v="2020-02-12T00:00:00"/>
    <s v="GALANG JULIET B."/>
    <s v="VMO"/>
    <x v="3"/>
    <d v="2020-02-11T00:00:00"/>
    <d v="2020-02-11T00:00:00"/>
    <s v="SL"/>
    <m/>
    <s v="1 SL"/>
    <n v="1"/>
    <m/>
  </r>
  <r>
    <n v="439"/>
    <x v="29"/>
    <d v="2020-01-23T00:00:00"/>
    <s v="GALANG JULIET B."/>
    <s v="VMO"/>
    <x v="3"/>
    <d v="2020-01-22T00:00:00"/>
    <d v="2020-01-22T00:00:00"/>
    <s v="SL"/>
    <m/>
    <s v="1 SL"/>
    <n v="1"/>
    <m/>
  </r>
  <r>
    <n v="440"/>
    <x v="29"/>
    <d v="2020-01-22T00:00:00"/>
    <s v="GALANG JULIET B."/>
    <s v="VMO"/>
    <x v="3"/>
    <d v="2020-01-15T00:00:00"/>
    <d v="2020-01-17T00:00:00"/>
    <s v="OTHER"/>
    <s v="CALAMITY LEAVE"/>
    <s v="3 OTHER"/>
    <n v="3"/>
    <m/>
  </r>
  <r>
    <n v="440"/>
    <x v="29"/>
    <d v="2020-01-22T00:00:00"/>
    <s v="GALANG JULIET B."/>
    <s v="VMO"/>
    <x v="3"/>
    <d v="2020-01-20T00:00:00"/>
    <d v="2020-01-21T00:00:00"/>
    <s v="OTHER"/>
    <s v="CALAMITY LEAVE"/>
    <s v="2 OTHER"/>
    <n v="2"/>
    <m/>
  </r>
  <r>
    <n v="441"/>
    <x v="29"/>
    <d v="2020-01-18T00:00:00"/>
    <s v="OLEGARIO NENITA A."/>
    <s v="LIBRARY"/>
    <x v="1"/>
    <d v="2020-02-17T00:00:00"/>
    <d v="2020-02-17T00:00:00"/>
    <s v="OTHER"/>
    <s v="PARENTAL OBLIGATION"/>
    <s v="1 OTHER"/>
    <n v="1"/>
    <m/>
  </r>
  <r>
    <n v="442"/>
    <x v="29"/>
    <d v="2020-02-14T00:00:00"/>
    <s v="OLEGARIO NENITA A."/>
    <s v="LIBRARY"/>
    <x v="1"/>
    <d v="2020-02-11T00:00:00"/>
    <d v="2020-02-11T00:00:00"/>
    <s v="OTHER"/>
    <s v="CALAMITY LEAVE"/>
    <s v="1 OTHER"/>
    <n v="1"/>
    <m/>
  </r>
  <r>
    <n v="442"/>
    <x v="29"/>
    <d v="2020-02-14T00:00:00"/>
    <s v="OLEGARIO NENITA A."/>
    <s v="LIBRARY"/>
    <x v="1"/>
    <d v="2020-02-13T00:00:00"/>
    <d v="2020-02-13T00:00:00"/>
    <s v="OTHER"/>
    <s v="CALAMITY LEAVE"/>
    <s v="1 OTHER"/>
    <n v="1"/>
    <m/>
  </r>
  <r>
    <n v="443"/>
    <x v="29"/>
    <d v="2020-01-29T00:00:00"/>
    <s v="OLEGARIO NENITA A."/>
    <s v="LIBRARY"/>
    <x v="1"/>
    <d v="2020-01-28T00:00:00"/>
    <d v="2020-01-28T00:00:00"/>
    <s v="OTHER"/>
    <s v="CALAMITY LEAVE"/>
    <s v="1 OTHER"/>
    <n v="1"/>
    <m/>
  </r>
  <r>
    <n v="444"/>
    <x v="29"/>
    <d v="2020-03-02T00:00:00"/>
    <s v="VIDALLO WINNIE R."/>
    <s v="CTO"/>
    <x v="1"/>
    <d v="2020-02-14T00:00:00"/>
    <d v="2020-02-14T00:00:00"/>
    <s v="SL"/>
    <m/>
    <s v="1 SL"/>
    <n v="1"/>
    <m/>
  </r>
  <r>
    <n v="444"/>
    <x v="29"/>
    <d v="2020-03-02T00:00:00"/>
    <s v="VIDALLO WINNIE R."/>
    <s v="CTO"/>
    <x v="1"/>
    <d v="2020-02-26T00:00:00"/>
    <d v="2020-02-26T00:00:00"/>
    <s v="SL"/>
    <m/>
    <s v="1 SL"/>
    <n v="1"/>
    <m/>
  </r>
  <r>
    <n v="444"/>
    <x v="29"/>
    <d v="2020-03-02T00:00:00"/>
    <s v="VIDALLO WINNIE R."/>
    <s v="CTO"/>
    <x v="1"/>
    <d v="2020-01-09T00:00:00"/>
    <d v="2020-01-09T00:00:00"/>
    <s v="SL"/>
    <m/>
    <s v="1 SL"/>
    <n v="1"/>
    <m/>
  </r>
  <r>
    <n v="445"/>
    <x v="29"/>
    <d v="2020-01-29T00:00:00"/>
    <s v="VIDALLO WINNIE R."/>
    <s v="CTO"/>
    <x v="1"/>
    <d v="2020-01-09T00:00:00"/>
    <d v="2020-01-09T00:00:00"/>
    <s v="OTHER"/>
    <s v="CALAMITY LEAVE"/>
    <s v="1 OTHER"/>
    <n v="1"/>
    <m/>
  </r>
  <r>
    <n v="446"/>
    <x v="29"/>
    <d v="2020-01-29T00:00:00"/>
    <s v="VIDALLO WINNIE R."/>
    <s v="CTO"/>
    <x v="1"/>
    <d v="2020-01-09T00:00:00"/>
    <d v="2020-01-09T00:00:00"/>
    <s v="OTHER"/>
    <s v="CALAMITY LEAVE"/>
    <s v="1 OTHER"/>
    <n v="1"/>
    <m/>
  </r>
  <r>
    <n v="445"/>
    <x v="29"/>
    <d v="2020-01-29T00:00:00"/>
    <s v="VIDALLO WINNIE R."/>
    <s v="CTO"/>
    <x v="1"/>
    <d v="2020-01-09T00:00:00"/>
    <d v="2020-01-09T00:00:00"/>
    <s v="OTHER"/>
    <s v="CALAMITY LEAVE"/>
    <s v="1 OTHER"/>
    <n v="1"/>
    <m/>
  </r>
  <r>
    <n v="446"/>
    <x v="29"/>
    <d v="2020-02-28T00:00:00"/>
    <s v="DIMAPILIS ELVIRA S."/>
    <s v="CTO"/>
    <x v="1"/>
    <d v="2020-03-06T00:00:00"/>
    <d v="2020-03-06T00:00:00"/>
    <s v="VL"/>
    <m/>
    <s v="1 VL"/>
    <n v="1"/>
    <m/>
  </r>
  <r>
    <n v="446"/>
    <x v="29"/>
    <d v="2020-02-28T00:00:00"/>
    <s v="DIMAPILIS ELVIRA S."/>
    <s v="CTO"/>
    <x v="1"/>
    <d v="2020-03-13T00:00:00"/>
    <d v="2020-03-13T00:00:00"/>
    <s v="VL"/>
    <m/>
    <s v="1 VL"/>
    <n v="1"/>
    <m/>
  </r>
  <r>
    <n v="447"/>
    <x v="29"/>
    <d v="2020-02-11T00:00:00"/>
    <s v="DIMAPILIS ELVIRA S."/>
    <s v="CTO"/>
    <x v="1"/>
    <d v="2020-02-13T00:00:00"/>
    <d v="2020-02-14T00:00:00"/>
    <s v="OTHER"/>
    <s v="CALAMITY LEAVE"/>
    <s v="2 OTHER"/>
    <n v="2"/>
    <m/>
  </r>
  <r>
    <n v="448"/>
    <x v="29"/>
    <d v="2020-02-03T00:00:00"/>
    <s v="DIMAPILIS ELVIRA S."/>
    <s v="CTO"/>
    <x v="1"/>
    <d v="2020-02-06T00:00:00"/>
    <d v="2020-02-07T00:00:00"/>
    <s v="OTHER"/>
    <s v="CALAMITY LEAVE"/>
    <s v="2 OTHER"/>
    <n v="2"/>
    <m/>
  </r>
  <r>
    <n v="449"/>
    <x v="29"/>
    <d v="2020-01-20T00:00:00"/>
    <s v="DIMAPILIS ELVIRA S."/>
    <s v="CTO"/>
    <x v="1"/>
    <d v="2020-01-15T00:00:00"/>
    <d v="2020-01-15T00:00:00"/>
    <s v="OTHER"/>
    <s v="CALAMITY LEAVE"/>
    <s v="1 OTHER"/>
    <n v="1"/>
    <m/>
  </r>
  <r>
    <n v="450"/>
    <x v="29"/>
    <d v="2020-01-08T00:00:00"/>
    <s v="DIMAPILIS ELVIRA S."/>
    <s v="CTO"/>
    <x v="1"/>
    <d v="2020-01-02T00:00:00"/>
    <d v="2020-01-02T00:00:00"/>
    <s v="OTHER"/>
    <s v="MC# 6"/>
    <s v="1 OTHER"/>
    <n v="1"/>
    <m/>
  </r>
  <r>
    <n v="451"/>
    <x v="29"/>
    <d v="2020-01-30T00:00:00"/>
    <s v="DIMAPILIS ARIEL M."/>
    <s v="CTO"/>
    <x v="1"/>
    <d v="2020-02-01T00:00:00"/>
    <d v="2020-02-01T00:00:00"/>
    <s v="OTHER"/>
    <s v="CALAMITY LEAVE"/>
    <s v="1 OTHER"/>
    <n v="1"/>
    <m/>
  </r>
  <r>
    <n v="451"/>
    <x v="29"/>
    <d v="2020-01-30T00:00:00"/>
    <s v="DIMAPILIS ARIEL M."/>
    <s v="CTO"/>
    <x v="1"/>
    <d v="2020-02-05T00:00:00"/>
    <d v="2020-02-05T00:00:00"/>
    <s v="OTHER"/>
    <s v="CALAMITY LEAVE"/>
    <s v="1 OTHER"/>
    <n v="1"/>
    <m/>
  </r>
  <r>
    <n v="451"/>
    <x v="29"/>
    <d v="2020-01-30T00:00:00"/>
    <s v="DIMAPILIS ARIEL M."/>
    <s v="CTO"/>
    <x v="1"/>
    <d v="2020-02-08T00:00:00"/>
    <d v="2020-02-08T00:00:00"/>
    <s v="OTHER"/>
    <s v="CALAMITY LEAVE"/>
    <s v="1 OTHER"/>
    <n v="1"/>
    <m/>
  </r>
  <r>
    <n v="451"/>
    <x v="29"/>
    <d v="2020-01-30T00:00:00"/>
    <s v="DIMAPILIS ARIEL M."/>
    <s v="CTO"/>
    <x v="1"/>
    <d v="2020-02-12T00:00:00"/>
    <d v="2020-02-12T00:00:00"/>
    <s v="OTHER"/>
    <s v="CALAMITY LEAVE"/>
    <s v="1 OTHER"/>
    <n v="1"/>
    <m/>
  </r>
  <r>
    <n v="452"/>
    <x v="29"/>
    <d v="2020-03-11T00:00:00"/>
    <s v="SALONGA LUCY M."/>
    <s v="EEO/ CITY MARKET"/>
    <x v="1"/>
    <d v="2020-03-10T00:00:00"/>
    <d v="2020-03-10T00:00:00"/>
    <s v="SL"/>
    <m/>
    <s v="1 SL"/>
    <n v="1"/>
    <m/>
  </r>
  <r>
    <n v="453"/>
    <x v="29"/>
    <d v="2020-01-29T00:00:00"/>
    <s v="SALONGA LUCY M."/>
    <s v="EEO/ CITY MARKET"/>
    <x v="1"/>
    <d v="2020-02-03T00:00:00"/>
    <d v="2020-02-03T00:00:00"/>
    <s v="OTHER"/>
    <s v="CALAMITY LEAVE"/>
    <s v="1 OTHER"/>
    <n v="1"/>
    <m/>
  </r>
  <r>
    <n v="453"/>
    <x v="29"/>
    <d v="2020-01-29T00:00:00"/>
    <s v="SALONGA LUCY M."/>
    <s v="EEO/ CITY MARKET"/>
    <x v="1"/>
    <d v="2020-02-07T00:00:00"/>
    <d v="2020-02-07T00:00:00"/>
    <s v="OTHER"/>
    <s v="CALAMITY LEAVE"/>
    <s v="1 OTHER"/>
    <n v="1"/>
    <m/>
  </r>
  <r>
    <n v="453"/>
    <x v="29"/>
    <d v="2020-01-29T00:00:00"/>
    <s v="SALONGA LUCY M."/>
    <s v="EEO/ CITY MARKET"/>
    <x v="1"/>
    <d v="2020-02-10T00:00:00"/>
    <d v="2020-02-11T00:00:00"/>
    <s v="OTHER"/>
    <s v="CALAMITY LEAVE"/>
    <s v="2 OTHER"/>
    <n v="2"/>
    <m/>
  </r>
  <r>
    <n v="453"/>
    <x v="29"/>
    <d v="2020-01-29T00:00:00"/>
    <s v="SALONGA LUCY M."/>
    <s v="EEO/ CITY MARKET"/>
    <x v="1"/>
    <d v="2020-02-14T00:00:00"/>
    <d v="2020-02-14T00:00:00"/>
    <s v="OTHER"/>
    <s v="CALAMITY LEAVE"/>
    <s v="1 OTHER"/>
    <n v="1"/>
    <m/>
  </r>
  <r>
    <n v="454"/>
    <x v="29"/>
    <d v="2020-01-11T00:00:00"/>
    <s v="SALONGA LUCY M."/>
    <s v="EEO/ CITY MARKET"/>
    <x v="1"/>
    <d v="2020-01-10T00:00:00"/>
    <d v="2020-01-10T00:00:00"/>
    <s v="SL"/>
    <m/>
    <s v="1 SL"/>
    <n v="1"/>
    <m/>
  </r>
  <r>
    <n v="455"/>
    <x v="29"/>
    <d v="2020-01-11T00:00:00"/>
    <s v="SALONGA LUCY M."/>
    <s v="EEO/ CITY MARKET"/>
    <x v="1"/>
    <d v="2020-01-07T00:00:00"/>
    <d v="2020-01-07T00:00:00"/>
    <s v="OTHER"/>
    <s v="MC# 6"/>
    <s v="1 OTHER"/>
    <n v="1"/>
    <m/>
  </r>
  <r>
    <n v="456"/>
    <x v="29"/>
    <d v="2020-01-06T00:00:00"/>
    <s v="JORGE CAROLINA M."/>
    <s v="CTO"/>
    <x v="1"/>
    <d v="2020-01-16T00:00:00"/>
    <d v="2020-01-17T00:00:00"/>
    <s v="VL"/>
    <m/>
    <s v="2 VL"/>
    <n v="2"/>
    <m/>
  </r>
  <r>
    <n v="457"/>
    <x v="29"/>
    <d v="2020-02-10T00:00:00"/>
    <s v="JORGE CAROLINA M."/>
    <s v="CTO"/>
    <x v="1"/>
    <d v="2020-02-14T00:00:00"/>
    <d v="2020-02-14T00:00:00"/>
    <s v="OTHER"/>
    <s v="CALAMITY LEAVE"/>
    <s v="1 OTHER"/>
    <n v="1"/>
    <m/>
  </r>
  <r>
    <n v="458"/>
    <x v="29"/>
    <m/>
    <s v="JORGE CAROLINA M."/>
    <s v="CTO"/>
    <x v="1"/>
    <d v="2020-02-03T00:00:00"/>
    <d v="2020-02-03T00:00:00"/>
    <s v="OTHER"/>
    <s v="CALAMITY LEAVE"/>
    <s v="1 OTHER"/>
    <n v="1"/>
    <m/>
  </r>
  <r>
    <n v="459"/>
    <x v="29"/>
    <m/>
    <s v="JORGE CAROLINA M."/>
    <s v="CTO"/>
    <x v="1"/>
    <d v="2020-01-15T00:00:00"/>
    <d v="2020-01-15T00:00:00"/>
    <s v="OTHER"/>
    <s v="CALAMITY LEAVE"/>
    <s v="1 OTHER"/>
    <n v="1"/>
    <m/>
  </r>
  <r>
    <n v="460"/>
    <x v="29"/>
    <d v="2020-01-30T00:00:00"/>
    <s v="BISCOCHO JULIETA G."/>
    <s v="CTO"/>
    <x v="1"/>
    <d v="2020-02-03T00:00:00"/>
    <d v="2020-02-07T00:00:00"/>
    <s v="OTHER"/>
    <s v="CALAMITY LEAVE"/>
    <s v="5 OTHER"/>
    <n v="5"/>
    <m/>
  </r>
  <r>
    <n v="461"/>
    <x v="29"/>
    <d v="2020-03-05T00:00:00"/>
    <s v="DIMARANAN GREGORIA C."/>
    <s v="ACCOUNTING"/>
    <x v="1"/>
    <d v="2020-02-04T00:00:00"/>
    <d v="2020-02-04T00:00:00"/>
    <s v="SL"/>
    <m/>
    <s v="1 SL"/>
    <n v="1"/>
    <m/>
  </r>
  <r>
    <n v="462"/>
    <x v="29"/>
    <d v="2020-02-04T00:00:00"/>
    <s v="DIMARANAN GREGORIA C."/>
    <s v="ACCOUNTING"/>
    <x v="1"/>
    <d v="2020-02-07T00:00:00"/>
    <d v="2020-02-07T00:00:00"/>
    <s v="OTHER"/>
    <s v="CALAMITY LEAVE"/>
    <s v="1 OTHER"/>
    <n v="1"/>
    <m/>
  </r>
  <r>
    <n v="462"/>
    <x v="29"/>
    <d v="2020-02-04T00:00:00"/>
    <s v="DIMARANAN GREGORIA C."/>
    <s v="ACCOUNTING"/>
    <x v="1"/>
    <d v="2020-02-13T00:00:00"/>
    <d v="2020-02-14T00:00:00"/>
    <s v="OTHER"/>
    <s v="CALAMITY LEAVE"/>
    <s v="2 OTHER"/>
    <n v="2"/>
    <m/>
  </r>
  <r>
    <n v="463"/>
    <x v="29"/>
    <d v="2020-02-15T00:00:00"/>
    <s v="DIMARANAN GREGORIA C."/>
    <s v="ACCOUNTING"/>
    <x v="1"/>
    <d v="2020-01-10T00:00:00"/>
    <d v="2020-01-10T00:00:00"/>
    <s v="SL"/>
    <m/>
    <s v="1 SL"/>
    <n v="1"/>
    <m/>
  </r>
  <r>
    <n v="464"/>
    <x v="29"/>
    <d v="2020-02-05T00:00:00"/>
    <s v="MANALO CELSA B."/>
    <s v="CPDO"/>
    <x v="1"/>
    <d v="2020-02-04T00:00:00"/>
    <d v="2020-02-07T00:00:00"/>
    <s v="OTHER"/>
    <s v="CALAMITY LEAVE"/>
    <s v="4 OTHER"/>
    <n v="4"/>
    <m/>
  </r>
  <r>
    <n v="464"/>
    <x v="29"/>
    <d v="2020-02-05T00:00:00"/>
    <s v="MANALO CELSA B."/>
    <s v="CPDO"/>
    <x v="1"/>
    <d v="2020-02-10T00:00:00"/>
    <d v="2020-02-10T00:00:00"/>
    <s v="OTHER"/>
    <s v="CALAMITY LEAVE"/>
    <s v="1 OTHER"/>
    <n v="1"/>
    <m/>
  </r>
  <r>
    <n v="464"/>
    <x v="29"/>
    <d v="2020-02-05T00:00:00"/>
    <s v="MANALO CELSA B."/>
    <s v="CPDO"/>
    <x v="1"/>
    <d v="2020-02-14T00:00:00"/>
    <d v="2020-02-14T00:00:00"/>
    <s v="OTHER"/>
    <s v="CALAMITY LEAVE"/>
    <s v="1 OTHER"/>
    <n v="1"/>
    <m/>
  </r>
  <r>
    <n v="465"/>
    <x v="29"/>
    <d v="2020-02-11T00:00:00"/>
    <s v="MENDOZA NORA A."/>
    <s v="ACCOUNTING"/>
    <x v="1"/>
    <d v="2020-02-10T00:00:00"/>
    <d v="2020-02-10T00:00:00"/>
    <s v="OTHER"/>
    <s v="CALAMITY LEAVE"/>
    <s v="1 OTHER"/>
    <n v="1"/>
    <m/>
  </r>
  <r>
    <n v="466"/>
    <x v="29"/>
    <d v="2020-01-20T00:00:00"/>
    <s v="MENDOZA NORA A."/>
    <s v="ACCOUNTING"/>
    <x v="1"/>
    <d v="2020-01-15T00:00:00"/>
    <d v="2020-01-15T00:00:00"/>
    <s v="SL"/>
    <m/>
    <s v="1 SL"/>
    <n v="1"/>
    <m/>
  </r>
  <r>
    <n v="467"/>
    <x v="29"/>
    <d v="2019-12-27T00:00:00"/>
    <s v="MENDOZA NORA A."/>
    <s v="ACCOUNTING"/>
    <x v="1"/>
    <d v="2019-12-09T00:00:00"/>
    <d v="2019-12-09T00:00:00"/>
    <s v="SL"/>
    <m/>
    <s v="1 SL"/>
    <n v="1"/>
    <m/>
  </r>
  <r>
    <n v="467"/>
    <x v="29"/>
    <d v="2019-12-27T00:00:00"/>
    <s v="MENDOZA NORA A."/>
    <s v="ACCOUNTING"/>
    <x v="1"/>
    <d v="2020-12-26T00:00:00"/>
    <d v="2019-12-26T00:00:00"/>
    <s v="SL"/>
    <m/>
    <s v="-262 SL"/>
    <n v="-262"/>
    <m/>
  </r>
  <r>
    <n v="468"/>
    <x v="29"/>
    <d v="2020-02-07T00:00:00"/>
    <s v="OCAMPO RHEALYN B."/>
    <s v="CEO"/>
    <x v="1"/>
    <d v="2020-02-10T00:00:00"/>
    <d v="2020-02-14T00:00:00"/>
    <s v="OTHER"/>
    <s v="CALAMITY LEAVE"/>
    <s v="5 OTHER"/>
    <n v="5"/>
    <m/>
  </r>
  <r>
    <n v="469"/>
    <x v="29"/>
    <d v="2020-02-03T00:00:00"/>
    <s v="ROCILLO CECILLA A."/>
    <s v="ACCOUNTING"/>
    <x v="1"/>
    <d v="2020-02-06T00:00:00"/>
    <d v="2020-02-07T00:00:00"/>
    <s v="OTHER"/>
    <s v="CALAMITY LEAVE"/>
    <s v="2 OTHER"/>
    <n v="2"/>
    <m/>
  </r>
  <r>
    <n v="469"/>
    <x v="29"/>
    <d v="2020-02-03T00:00:00"/>
    <s v="ROCILLO CECILLA A."/>
    <s v="ACCOUNTING"/>
    <x v="1"/>
    <d v="2020-02-11T00:00:00"/>
    <d v="2020-02-11T00:00:00"/>
    <s v="OTHER"/>
    <s v="CALAMITY LEAVE"/>
    <s v="1 OTHER"/>
    <n v="1"/>
    <m/>
  </r>
  <r>
    <n v="469"/>
    <x v="29"/>
    <d v="2020-02-03T00:00:00"/>
    <s v="ROCILLO CECILLA A."/>
    <s v="ACCOUNTING"/>
    <x v="1"/>
    <d v="2020-02-14T00:00:00"/>
    <d v="2020-02-14T00:00:00"/>
    <s v="OTHER"/>
    <s v="CALAMITY LEAVE"/>
    <s v="1 OTHER"/>
    <n v="1"/>
    <m/>
  </r>
  <r>
    <n v="469"/>
    <x v="29"/>
    <d v="2020-02-03T00:00:00"/>
    <s v="ROCILLO CECILLA A."/>
    <s v="ACCOUNTING"/>
    <x v="1"/>
    <d v="2020-02-18T00:00:00"/>
    <d v="2020-02-18T00:00:00"/>
    <s v="OTHER"/>
    <s v="CALAMITY LEAVE"/>
    <s v="1 OTHER"/>
    <n v="1"/>
    <m/>
  </r>
  <r>
    <n v="470"/>
    <x v="29"/>
    <d v="2019-12-20T00:00:00"/>
    <s v="ROCILLO CECILLA A."/>
    <s v="ACCOUNTING"/>
    <x v="1"/>
    <d v="2019-12-23T00:00:00"/>
    <d v="2019-12-23T00:00:00"/>
    <s v="OTHER"/>
    <s v="MC# 6"/>
    <s v="1 OTHER"/>
    <n v="1"/>
    <m/>
  </r>
  <r>
    <n v="471"/>
    <x v="29"/>
    <d v="2020-03-04T00:00:00"/>
    <s v="TULIAO FLORDELIZA M."/>
    <s v="ACCOUNTING"/>
    <x v="1"/>
    <d v="2020-02-27T00:00:00"/>
    <d v="2020-02-28T00:00:00"/>
    <s v="SL"/>
    <m/>
    <s v="2 SL"/>
    <n v="2"/>
    <m/>
  </r>
  <r>
    <n v="472"/>
    <x v="29"/>
    <d v="2020-02-11T00:00:00"/>
    <s v="TULIAO FLORDELIZA M."/>
    <s v="ACCOUNTING"/>
    <x v="1"/>
    <d v="2020-02-10T00:00:00"/>
    <d v="2020-02-10T00:00:00"/>
    <s v="OTHER"/>
    <s v="MC# 6"/>
    <s v="1 OTHER"/>
    <n v="1"/>
    <m/>
  </r>
  <r>
    <n v="473"/>
    <x v="29"/>
    <d v="2020-02-20T00:00:00"/>
    <s v="TULIAO FLORDELIZA M."/>
    <s v="ACCOUNTING"/>
    <x v="1"/>
    <d v="2020-02-14T00:00:00"/>
    <d v="2020-02-14T00:00:00"/>
    <s v="OTHER"/>
    <s v="MC# 6"/>
    <s v="1 OTHER"/>
    <n v="1"/>
    <m/>
  </r>
  <r>
    <n v="474"/>
    <x v="29"/>
    <d v="2020-02-20T00:00:00"/>
    <s v="TULIAO FLORDELIZA M."/>
    <s v="ACCOUNTING"/>
    <x v="1"/>
    <d v="2020-02-19T00:00:00"/>
    <d v="2020-02-19T00:00:00"/>
    <s v="OTHER"/>
    <s v="EMERGENCY LEAVE"/>
    <s v="1 OTHER"/>
    <n v="1"/>
    <m/>
  </r>
  <r>
    <n v="475"/>
    <x v="29"/>
    <d v="2020-01-21T00:00:00"/>
    <s v="TULIAO FLORDELIZA M."/>
    <s v="ACCOUNTING"/>
    <x v="1"/>
    <d v="2020-01-15T00:00:00"/>
    <d v="2020-01-17T00:00:00"/>
    <s v="OTHER"/>
    <s v="CALAMITY LEAVE"/>
    <s v="3 OTHER"/>
    <n v="3"/>
    <m/>
  </r>
  <r>
    <n v="476"/>
    <x v="29"/>
    <d v="2020-01-30T00:00:00"/>
    <s v="TULIAO FLORDELIZA M."/>
    <s v="ACCOUNTING"/>
    <x v="1"/>
    <d v="2020-01-28T00:00:00"/>
    <d v="2020-01-29T00:00:00"/>
    <s v="OTHER"/>
    <s v="CALAMITY LEAVE"/>
    <s v="2 OTHER"/>
    <n v="2"/>
    <m/>
  </r>
  <r>
    <n v="477"/>
    <x v="29"/>
    <d v="2020-01-06T00:00:00"/>
    <s v="TULIAO FLORDELIZA M."/>
    <s v="ACCOUNTING"/>
    <x v="1"/>
    <d v="2020-01-02T00:00:00"/>
    <d v="2020-01-03T00:00:00"/>
    <s v="SL"/>
    <m/>
    <s v="2 SL"/>
    <n v="2"/>
    <m/>
  </r>
  <r>
    <n v="478"/>
    <x v="29"/>
    <d v="2020-01-28T00:00:00"/>
    <s v="DELA GRACIA MA. CECILIA P."/>
    <s v="ACCOUNTING"/>
    <x v="1"/>
    <d v="2020-01-15T00:00:00"/>
    <d v="2020-01-15T00:00:00"/>
    <s v="OTHER"/>
    <s v="CALAMITY LEAVE"/>
    <s v="1 OTHER"/>
    <n v="1"/>
    <m/>
  </r>
  <r>
    <n v="479"/>
    <x v="29"/>
    <d v="2020-01-28T00:00:00"/>
    <s v="DELA GRACIA MA. CECILIA P."/>
    <s v="ACCOUNTING"/>
    <x v="1"/>
    <d v="2020-01-17T00:00:00"/>
    <d v="2020-01-17T00:00:00"/>
    <s v="OTHER"/>
    <s v="CALAMITY LEAVE"/>
    <s v="1 OTHER"/>
    <n v="1"/>
    <m/>
  </r>
  <r>
    <n v="480"/>
    <x v="29"/>
    <d v="2020-02-03T00:00:00"/>
    <s v="DELA GRACIA MA. CECILIA P."/>
    <s v="ACCOUNTING"/>
    <x v="1"/>
    <d v="2020-01-23T00:00:00"/>
    <d v="2020-01-24T00:00:00"/>
    <s v="OTHER"/>
    <s v="CALAMITY LEAVE"/>
    <s v="2 OTHER"/>
    <n v="2"/>
    <m/>
  </r>
  <r>
    <n v="481"/>
    <x v="29"/>
    <d v="2020-02-14T00:00:00"/>
    <s v="DELA GRACIA MA. CECILIA P."/>
    <s v="ACCOUNTING"/>
    <x v="1"/>
    <d v="2020-02-12T00:00:00"/>
    <d v="2020-02-12T00:00:00"/>
    <s v="OTHER"/>
    <s v="CALAMITY LEAVE"/>
    <s v="1 OTHER"/>
    <n v="1"/>
    <m/>
  </r>
  <r>
    <n v="482"/>
    <x v="29"/>
    <d v="2020-01-06T00:00:00"/>
    <s v="DELA GRACIA MA. CECILIA P."/>
    <s v="ACCOUNTING"/>
    <x v="1"/>
    <d v="2020-01-02T00:00:00"/>
    <d v="2020-01-02T00:00:00"/>
    <s v="SL"/>
    <m/>
    <s v="1 SL"/>
    <n v="1"/>
    <m/>
  </r>
  <r>
    <n v="483"/>
    <x v="29"/>
    <d v="2020-01-06T00:00:00"/>
    <s v="DELA GRACIA MA. CECILIA P."/>
    <s v="ACCOUNTING"/>
    <x v="1"/>
    <d v="2019-12-26T00:00:00"/>
    <d v="2019-12-26T00:00:00"/>
    <s v="SL"/>
    <m/>
    <s v="1 SL"/>
    <n v="1"/>
    <m/>
  </r>
  <r>
    <n v="484"/>
    <x v="29"/>
    <d v="2020-03-11T00:00:00"/>
    <s v="OLARTE GREATCHEL B."/>
    <s v="ACCOUNTING"/>
    <x v="1"/>
    <d v="2020-03-06T00:00:00"/>
    <d v="2020-03-06T00:00:00"/>
    <s v="SL"/>
    <m/>
    <s v="1 SL"/>
    <n v="1"/>
    <m/>
  </r>
  <r>
    <n v="485"/>
    <x v="29"/>
    <d v="2020-02-20T00:00:00"/>
    <s v="OLARTE GREATCHEL B."/>
    <s v="ACCOUNTING"/>
    <x v="1"/>
    <d v="2020-02-28T00:00:00"/>
    <d v="2020-02-28T00:00:00"/>
    <s v="VL"/>
    <m/>
    <s v="1 VL"/>
    <n v="1"/>
    <m/>
  </r>
  <r>
    <n v="486"/>
    <x v="29"/>
    <d v="2020-01-22T00:00:00"/>
    <s v="OLARTE GREATCHEL B."/>
    <s v="ACCOUNTING"/>
    <x v="1"/>
    <d v="2020-01-15T00:00:00"/>
    <d v="2020-01-17T00:00:00"/>
    <s v="OTHER"/>
    <s v="CALAMITY LEAVE"/>
    <s v="3 OTHER"/>
    <n v="3"/>
    <m/>
  </r>
  <r>
    <n v="487"/>
    <x v="29"/>
    <d v="2020-01-30T00:00:00"/>
    <s v="OLARTE GREATCHEL B."/>
    <s v="ACCOUNTING"/>
    <x v="1"/>
    <d v="2020-01-24T00:00:00"/>
    <d v="2020-01-24T00:00:00"/>
    <s v="OTHER"/>
    <s v="CALAMITY LEAVE"/>
    <s v="1 OTHER"/>
    <n v="1"/>
    <m/>
  </r>
  <r>
    <n v="488"/>
    <x v="29"/>
    <d v="2020-02-04T00:00:00"/>
    <s v="OLARTE GREATCHEL B."/>
    <s v="ACCOUNTING"/>
    <x v="1"/>
    <d v="2020-02-03T00:00:00"/>
    <d v="2020-02-03T00:00:00"/>
    <s v="OTHER"/>
    <m/>
    <s v="1 OTHER"/>
    <n v="1"/>
    <m/>
  </r>
  <r>
    <n v="489"/>
    <x v="29"/>
    <d v="2020-01-03T00:00:00"/>
    <s v="OLARTE GREATCHEL B."/>
    <s v="ACCOUNTING"/>
    <x v="1"/>
    <d v="2020-01-02T00:00:00"/>
    <d v="2020-01-02T00:00:00"/>
    <s v="OTHER"/>
    <s v="SPECIAL PRIVILEGE"/>
    <s v="1 OTHER"/>
    <n v="1"/>
    <m/>
  </r>
  <r>
    <n v="490"/>
    <x v="29"/>
    <d v="2019-12-27T00:00:00"/>
    <s v="OLARTE GREATCHEL B."/>
    <s v="ACCOUNTING"/>
    <x v="1"/>
    <d v="2019-12-20T00:00:00"/>
    <d v="2019-12-20T00:00:00"/>
    <s v="SL"/>
    <m/>
    <s v="1 SL"/>
    <n v="1"/>
    <m/>
  </r>
  <r>
    <n v="490"/>
    <x v="29"/>
    <d v="2019-12-27T00:00:00"/>
    <s v="OLARTE GREATCHEL B."/>
    <s v="ACCOUNTING"/>
    <x v="1"/>
    <d v="2019-12-26T00:00:00"/>
    <d v="2019-12-26T00:00:00"/>
    <s v="SL"/>
    <m/>
    <s v="1 SL"/>
    <n v="1"/>
    <m/>
  </r>
  <r>
    <n v="491"/>
    <x v="29"/>
    <d v="2020-02-14T00:00:00"/>
    <s v="ENMACIO LEILA A."/>
    <s v="ACCOUNTING"/>
    <x v="1"/>
    <d v="2020-02-06T00:00:00"/>
    <d v="2020-02-07T00:00:00"/>
    <s v="OTHER"/>
    <s v="MC# 2"/>
    <s v="2 OTHER"/>
    <n v="2"/>
    <m/>
  </r>
  <r>
    <n v="492"/>
    <x v="29"/>
    <d v="2020-01-27T00:00:00"/>
    <s v="ENMACIO LEILA A."/>
    <s v="ACCOUNTING"/>
    <x v="1"/>
    <d v="2020-01-15T00:00:00"/>
    <d v="2020-01-15T00:00:00"/>
    <s v="OTHER"/>
    <s v="MC# 2"/>
    <s v="1 OTHER"/>
    <n v="1"/>
    <m/>
  </r>
  <r>
    <n v="493"/>
    <x v="29"/>
    <d v="2020-01-06T00:00:00"/>
    <s v="ENMACIO LEILA A."/>
    <s v="ACCOUNTING"/>
    <x v="1"/>
    <d v="2020-01-03T00:00:00"/>
    <d v="2020-01-03T00:00:00"/>
    <s v="OTHER"/>
    <s v="SPECIAL PRIVILEGE"/>
    <s v="1 OTHER"/>
    <n v="1"/>
    <m/>
  </r>
  <r>
    <n v="494"/>
    <x v="29"/>
    <d v="2020-01-06T00:00:00"/>
    <s v="ENMACIO LEILA A."/>
    <s v="ACCOUNTING"/>
    <x v="1"/>
    <d v="2019-12-26T00:00:00"/>
    <d v="2019-12-26T00:00:00"/>
    <s v="SL"/>
    <m/>
    <s v="1 SL"/>
    <n v="1"/>
    <m/>
  </r>
  <r>
    <n v="495"/>
    <x v="29"/>
    <d v="2020-01-31T00:00:00"/>
    <s v="MATIENZO NORMITA S."/>
    <s v="LCR"/>
    <x v="1"/>
    <d v="2020-02-06T00:00:00"/>
    <d v="2020-02-10T00:00:00"/>
    <s v="OTHER"/>
    <s v="CALAMITY LEAVE"/>
    <s v="3 OTHER"/>
    <n v="3"/>
    <m/>
  </r>
  <r>
    <n v="496"/>
    <x v="29"/>
    <d v="2020-03-12T00:00:00"/>
    <s v="ANGCAYA RUFINA P."/>
    <s v="LCR"/>
    <x v="1"/>
    <d v="2020-03-11T00:00:00"/>
    <d v="2020-03-11T00:00:00"/>
    <s v="SL"/>
    <m/>
    <s v="1 SL"/>
    <n v="1"/>
    <m/>
  </r>
  <r>
    <n v="497"/>
    <x v="29"/>
    <d v="2020-01-16T00:00:00"/>
    <s v="ANGCAYA RUFINA P."/>
    <s v="LCR"/>
    <x v="1"/>
    <d v="2020-01-15T00:00:00"/>
    <d v="2020-01-15T00:00:00"/>
    <s v="OTHER"/>
    <s v="CALAMITY LEAVE"/>
    <s v="1 OTHER"/>
    <n v="1"/>
    <m/>
  </r>
  <r>
    <n v="498"/>
    <x v="29"/>
    <d v="2020-02-07T00:00:00"/>
    <s v="DE CASTRO JOSEPH NHOEL T."/>
    <s v="LCR"/>
    <x v="1"/>
    <d v="2020-02-10T00:00:00"/>
    <d v="2020-02-12T00:00:00"/>
    <s v="OTHER"/>
    <s v="CALAMITY LEAVE"/>
    <s v="3 OTHER"/>
    <n v="3"/>
    <m/>
  </r>
  <r>
    <n v="499"/>
    <x v="29"/>
    <d v="2020-02-18T00:00:00"/>
    <s v="TOLENTINO CAROLINA E."/>
    <s v="LCR"/>
    <x v="1"/>
    <d v="2020-02-17T00:00:00"/>
    <d v="2020-02-17T00:00:00"/>
    <s v="SL"/>
    <m/>
    <s v="1 SL"/>
    <n v="1"/>
    <m/>
  </r>
  <r>
    <n v="500"/>
    <x v="29"/>
    <d v="2020-01-17T00:00:00"/>
    <s v="TOLENTINO CAROLINA E."/>
    <s v="LCR"/>
    <x v="1"/>
    <d v="2020-01-15T00:00:00"/>
    <d v="2020-01-15T00:00:00"/>
    <s v="OTHER"/>
    <s v="CALAMITY LEAVE"/>
    <s v="1 OTHER"/>
    <n v="1"/>
    <m/>
  </r>
  <r>
    <n v="501"/>
    <x v="29"/>
    <d v="2020-01-17T00:00:00"/>
    <s v="TOLENTINO CAROLINA E."/>
    <s v="LCR"/>
    <x v="1"/>
    <d v="2020-01-23T00:00:00"/>
    <d v="2020-01-24T00:00:00"/>
    <s v="OTHER"/>
    <s v="CALAMITY LEAVE"/>
    <s v="2 OTHER"/>
    <n v="2"/>
    <m/>
  </r>
  <r>
    <n v="502"/>
    <x v="29"/>
    <d v="2020-01-31T00:00:00"/>
    <s v="TOLENTINO CAROLINA E."/>
    <s v="LCR"/>
    <x v="1"/>
    <d v="2020-02-05T00:00:00"/>
    <d v="2020-02-05T00:00:00"/>
    <s v="OTHER"/>
    <s v="CALAMITY LEAVE"/>
    <s v="1 OTHER"/>
    <n v="1"/>
    <m/>
  </r>
  <r>
    <n v="503"/>
    <x v="29"/>
    <d v="2020-01-31T00:00:00"/>
    <s v="TOLENTINO CAROLINA E."/>
    <s v="LCR"/>
    <x v="1"/>
    <d v="2020-02-14T00:00:00"/>
    <d v="2020-02-14T00:00:00"/>
    <s v="OTHER"/>
    <s v="CALAMITY LEAVE"/>
    <s v="1 OTHER"/>
    <n v="1"/>
    <m/>
  </r>
  <r>
    <n v="504"/>
    <x v="29"/>
    <d v="2020-02-26T00:00:00"/>
    <s v="LIMBOC FLORDELIZA J."/>
    <s v="LCR"/>
    <x v="1"/>
    <d v="2020-02-21T00:00:00"/>
    <d v="2020-02-21T00:00:00"/>
    <s v="SL"/>
    <m/>
    <s v="1 SL"/>
    <n v="1"/>
    <m/>
  </r>
  <r>
    <n v="504"/>
    <x v="29"/>
    <d v="2020-02-26T00:00:00"/>
    <s v="LIMBOC FLORDELIZA J."/>
    <s v="LCR"/>
    <x v="1"/>
    <d v="2020-02-24T00:00:00"/>
    <d v="2020-02-24T00:00:00"/>
    <s v="SL"/>
    <m/>
    <s v="1 SL"/>
    <n v="1"/>
    <m/>
  </r>
  <r>
    <n v="505"/>
    <x v="29"/>
    <d v="2020-02-19T00:00:00"/>
    <s v="LIMBOC FLORDELIZA J."/>
    <s v="LCR"/>
    <x v="1"/>
    <d v="2020-02-10T00:00:00"/>
    <d v="2020-02-10T00:00:00"/>
    <s v="SL"/>
    <m/>
    <s v="1 SL"/>
    <n v="1"/>
    <m/>
  </r>
  <r>
    <n v="505"/>
    <x v="29"/>
    <d v="2020-02-19T00:00:00"/>
    <s v="LIMBOC FLORDELIZA J."/>
    <s v="LCR"/>
    <x v="1"/>
    <d v="2020-02-17T00:00:00"/>
    <d v="2020-02-17T00:00:00"/>
    <s v="SL"/>
    <m/>
    <s v="1 SL"/>
    <n v="1"/>
    <m/>
  </r>
  <r>
    <n v="506"/>
    <x v="29"/>
    <d v="2020-02-04T00:00:00"/>
    <s v="LIMBOC FLORDELIZA J."/>
    <s v="LCR"/>
    <x v="1"/>
    <d v="2020-02-03T00:00:00"/>
    <d v="2020-02-03T00:00:00"/>
    <s v="SL"/>
    <m/>
    <s v="1 SL"/>
    <n v="1"/>
    <m/>
  </r>
  <r>
    <n v="507"/>
    <x v="29"/>
    <d v="2020-01-28T00:00:00"/>
    <s v="LIMBOC FLORDELIZA J."/>
    <s v="LCR"/>
    <x v="1"/>
    <d v="2020-01-31T00:00:00"/>
    <d v="2020-01-31T00:00:00"/>
    <s v="OTHER"/>
    <s v="CALAMITY LEAVE"/>
    <s v="1 OTHER"/>
    <n v="1"/>
    <m/>
  </r>
  <r>
    <n v="508"/>
    <x v="29"/>
    <d v="2020-01-20T00:00:00"/>
    <s v="LIMBOC FLORDELIZA J."/>
    <s v="LCR"/>
    <x v="1"/>
    <d v="2020-01-15T00:00:00"/>
    <d v="2020-01-17T00:00:00"/>
    <s v="OTHER"/>
    <s v="CALAMITY LEAVE"/>
    <s v="3 OTHER"/>
    <n v="3"/>
    <m/>
  </r>
  <r>
    <n v="509"/>
    <x v="29"/>
    <d v="2020-01-28T00:00:00"/>
    <s v="LIMBOC FLORDELIZA J."/>
    <s v="LCR"/>
    <x v="1"/>
    <d v="2020-01-27T00:00:00"/>
    <d v="2020-01-27T00:00:00"/>
    <s v="OTHER"/>
    <s v="CALAMITY LEAVE"/>
    <s v="1 OTHER"/>
    <n v="1"/>
    <m/>
  </r>
  <r>
    <n v="510"/>
    <x v="29"/>
    <d v="2020-02-03T00:00:00"/>
    <s v="BOFILL ERNA P."/>
    <s v="LCR"/>
    <x v="1"/>
    <d v="2020-02-27T00:00:00"/>
    <d v="2020-02-28T00:00:00"/>
    <s v="SL"/>
    <m/>
    <s v="2 SL"/>
    <n v="2"/>
    <m/>
  </r>
  <r>
    <n v="511"/>
    <x v="29"/>
    <d v="2020-02-04T00:00:00"/>
    <s v="BOFILL ERNA P."/>
    <s v="LCR"/>
    <x v="1"/>
    <d v="2020-02-05T00:00:00"/>
    <d v="2020-02-05T00:00:00"/>
    <s v="OTHER"/>
    <s v="CALAMITY LEAVE"/>
    <s v="1 OTHER"/>
    <n v="1"/>
    <m/>
  </r>
  <r>
    <n v="511"/>
    <x v="29"/>
    <d v="2020-02-04T00:00:00"/>
    <s v="BOFILL ERNA P."/>
    <s v="LCR"/>
    <x v="1"/>
    <d v="2020-02-14T00:00:00"/>
    <d v="2020-02-14T00:00:00"/>
    <s v="OTHER"/>
    <s v="CALAMITY LEAVE"/>
    <s v="1 OTHER"/>
    <n v="1"/>
    <m/>
  </r>
  <r>
    <n v="512"/>
    <x v="29"/>
    <d v="2020-01-24T00:00:00"/>
    <s v="BOFILL ERNA P."/>
    <s v="LCR"/>
    <x v="1"/>
    <d v="2020-01-27T00:00:00"/>
    <d v="2020-01-28T00:00:00"/>
    <s v="OTHER"/>
    <s v="CALAMITY LEAVE"/>
    <s v="2 OTHER"/>
    <n v="2"/>
    <m/>
  </r>
  <r>
    <n v="513"/>
    <x v="29"/>
    <d v="2020-01-16T00:00:00"/>
    <s v="BOFILL ERNA P."/>
    <s v="LCR"/>
    <x v="1"/>
    <d v="2020-01-15T00:00:00"/>
    <d v="2020-01-15T00:00:00"/>
    <s v="OTHER"/>
    <s v="CALAMITY LEAVE"/>
    <s v="1 OTHER"/>
    <n v="1"/>
    <m/>
  </r>
  <r>
    <n v="514"/>
    <x v="29"/>
    <d v="2020-01-27T00:00:00"/>
    <s v="FERMA MARIA I."/>
    <s v="LCR"/>
    <x v="1"/>
    <d v="2020-01-31T00:00:00"/>
    <d v="2020-01-31T00:00:00"/>
    <s v="OTHER"/>
    <s v="CALAMITY LEAVE"/>
    <s v="1 OTHER"/>
    <n v="1"/>
    <m/>
  </r>
  <r>
    <n v="514"/>
    <x v="29"/>
    <d v="2020-01-27T00:00:00"/>
    <s v="FERMA MARIA I."/>
    <s v="LCR"/>
    <x v="1"/>
    <d v="2020-02-03T00:00:00"/>
    <d v="2020-02-03T00:00:00"/>
    <s v="OTHER"/>
    <s v="CALAMITY LEAVE"/>
    <s v="1 OTHER"/>
    <n v="1"/>
    <m/>
  </r>
  <r>
    <n v="515"/>
    <x v="29"/>
    <d v="2020-01-15T00:00:00"/>
    <s v="FERMA MARIA I."/>
    <s v="LCR"/>
    <x v="1"/>
    <d v="2020-01-20T00:00:00"/>
    <d v="2020-01-21T00:00:00"/>
    <s v="OTHER"/>
    <s v="CALAMITY LEAVE"/>
    <s v="2 OTHER"/>
    <n v="2"/>
    <m/>
  </r>
  <r>
    <n v="516"/>
    <x v="29"/>
    <d v="2020-01-22T00:00:00"/>
    <s v="FERMA MARIA I."/>
    <s v="LCR"/>
    <x v="1"/>
    <d v="2020-01-24T00:00:00"/>
    <d v="2020-01-24T00:00:00"/>
    <s v="OTHER"/>
    <s v="CALAMITY LEAVE"/>
    <s v="1 OTHER"/>
    <n v="1"/>
    <m/>
  </r>
  <r>
    <n v="517"/>
    <x v="29"/>
    <d v="2020-03-13T00:00:00"/>
    <s v="BAYBAY LINDA G."/>
    <s v="LCR"/>
    <x v="1"/>
    <d v="2020-03-12T00:00:00"/>
    <d v="2020-03-12T00:00:00"/>
    <s v="SL"/>
    <m/>
    <s v="1 SL"/>
    <n v="1"/>
    <m/>
  </r>
  <r>
    <n v="518"/>
    <x v="29"/>
    <d v="2020-02-27T00:00:00"/>
    <s v="BAYBAY LINDA G."/>
    <s v="LCR"/>
    <x v="1"/>
    <d v="2020-02-24T00:00:00"/>
    <d v="2020-02-24T00:00:00"/>
    <s v="SL"/>
    <m/>
    <s v="1 SL"/>
    <n v="1"/>
    <m/>
  </r>
  <r>
    <n v="518"/>
    <x v="29"/>
    <d v="2020-02-27T00:00:00"/>
    <s v="BAYBAY LINDA G."/>
    <s v="LCR"/>
    <x v="1"/>
    <d v="2020-02-26T00:00:00"/>
    <d v="2020-02-26T00:00:00"/>
    <s v="SL"/>
    <m/>
    <s v="1 SL"/>
    <n v="1"/>
    <m/>
  </r>
  <r>
    <n v="519"/>
    <x v="29"/>
    <d v="2020-02-20T00:00:00"/>
    <s v="BAYBAY LINDA G."/>
    <s v="LCR"/>
    <x v="1"/>
    <d v="2020-02-19T00:00:00"/>
    <d v="2020-02-19T00:00:00"/>
    <s v="SL"/>
    <m/>
    <s v="1 SL"/>
    <n v="1"/>
    <m/>
  </r>
  <r>
    <n v="520"/>
    <x v="29"/>
    <d v="2020-02-04T00:00:00"/>
    <s v="BAYBAY LINDA G."/>
    <s v="LCR"/>
    <x v="1"/>
    <d v="2020-02-11T00:00:00"/>
    <d v="2020-02-11T00:00:00"/>
    <s v="OTHER"/>
    <s v="CALAMITY LEAVE"/>
    <s v="1 OTHER"/>
    <n v="1"/>
    <m/>
  </r>
  <r>
    <n v="520"/>
    <x v="29"/>
    <d v="2020-02-04T00:00:00"/>
    <s v="BAYBAY LINDA G."/>
    <s v="LCR"/>
    <x v="1"/>
    <d v="2020-02-14T00:00:00"/>
    <d v="2020-02-14T00:00:00"/>
    <s v="OTHER"/>
    <s v="CALAMITY LEAVE"/>
    <s v="1 OTHER"/>
    <n v="1"/>
    <m/>
  </r>
  <r>
    <n v="521"/>
    <x v="29"/>
    <d v="2020-01-21T00:00:00"/>
    <s v="BAYBAY LINDA G."/>
    <s v="LCR"/>
    <x v="1"/>
    <d v="2020-01-31T00:00:00"/>
    <d v="2020-01-31T00:00:00"/>
    <s v="OTHER"/>
    <s v="CALAMITY LEAVE"/>
    <s v="1 OTHER"/>
    <n v="1"/>
    <m/>
  </r>
  <r>
    <n v="522"/>
    <x v="29"/>
    <d v="2020-01-20T00:00:00"/>
    <s v="BAYBAY LINDA G."/>
    <s v="LCR"/>
    <x v="1"/>
    <d v="2020-01-17T00:00:00"/>
    <d v="2020-01-17T00:00:00"/>
    <s v="OTHER"/>
    <s v="CALAMITY LEAVE"/>
    <s v="1 OTHER"/>
    <n v="1"/>
    <m/>
  </r>
  <r>
    <n v="523"/>
    <x v="29"/>
    <d v="2020-02-04T00:00:00"/>
    <s v="MATIENZO NORMITA S."/>
    <s v="LCR"/>
    <x v="1"/>
    <d v="2020-02-14T00:00:00"/>
    <d v="2020-02-14T00:00:00"/>
    <s v="OTHER"/>
    <s v="CALAMITY LEAVE"/>
    <s v="1 OTHER"/>
    <n v="1"/>
    <m/>
  </r>
  <r>
    <n v="524"/>
    <x v="29"/>
    <d v="2020-01-16T00:00:00"/>
    <s v="MATIENZO NORMITA S."/>
    <s v="LCR"/>
    <x v="1"/>
    <d v="2020-01-15T00:00:00"/>
    <d v="2020-01-15T00:00:00"/>
    <s v="OTHER"/>
    <s v="CALAMITY LEAVE"/>
    <s v="1 OTHER"/>
    <n v="1"/>
    <m/>
  </r>
  <r>
    <n v="525"/>
    <x v="29"/>
    <d v="2020-02-28T00:00:00"/>
    <s v="ANGCAYA RUFINA P."/>
    <s v="LCR"/>
    <x v="1"/>
    <d v="2020-02-27T00:00:00"/>
    <d v="2020-02-27T00:00:00"/>
    <s v="SL"/>
    <m/>
    <s v="1 SL"/>
    <n v="1"/>
    <m/>
  </r>
  <r>
    <n v="526"/>
    <x v="29"/>
    <d v="2020-02-03T00:00:00"/>
    <s v="ANGCAYA RUFINA P."/>
    <s v="LCR"/>
    <x v="1"/>
    <d v="2020-02-11T00:00:00"/>
    <d v="2020-02-11T00:00:00"/>
    <s v="OTHER"/>
    <s v="CALAMITY LEAVE"/>
    <s v="1 OTHER"/>
    <n v="1"/>
    <m/>
  </r>
  <r>
    <n v="526"/>
    <x v="29"/>
    <d v="2020-02-03T00:00:00"/>
    <s v="ANGCAYA RUFINA P."/>
    <s v="LCR"/>
    <x v="1"/>
    <d v="2020-02-14T00:00:00"/>
    <d v="2020-02-14T00:00:00"/>
    <s v="OTHER"/>
    <s v="CALAMITY LEAVE"/>
    <s v="1 OTHER"/>
    <n v="1"/>
    <m/>
  </r>
  <r>
    <n v="527"/>
    <x v="29"/>
    <d v="2020-02-03T00:00:00"/>
    <s v="ANGCAYA RUFINA P."/>
    <s v="LCR"/>
    <x v="1"/>
    <d v="2020-01-30T00:00:00"/>
    <d v="2020-01-30T00:00:00"/>
    <s v="OTHER"/>
    <s v="CALAMITY LEAVE"/>
    <s v="1 OTHER"/>
    <n v="1"/>
    <m/>
  </r>
  <r>
    <n v="528"/>
    <x v="29"/>
    <d v="2020-01-16T00:00:00"/>
    <s v="ANGCAYA RUFINA P."/>
    <s v="LCR"/>
    <x v="1"/>
    <d v="2020-01-24T00:00:00"/>
    <d v="2020-01-24T00:00:00"/>
    <s v="OTHER"/>
    <s v="CALAMITY LEAVE"/>
    <s v="1 OTHER"/>
    <n v="1"/>
    <m/>
  </r>
  <r>
    <n v="529"/>
    <x v="30"/>
    <d v="2020-02-11T00:00:00"/>
    <s v="PENALES GLORIA P."/>
    <s v="ASSESSORS OFFICE"/>
    <x v="1"/>
    <d v="2020-02-10T00:00:00"/>
    <d v="2020-02-10T00:00:00"/>
    <s v="OTHER"/>
    <s v="DOMESTIC EMERGENCY"/>
    <s v="1 OTHER"/>
    <n v="1"/>
    <m/>
  </r>
  <r>
    <n v="530"/>
    <x v="30"/>
    <m/>
    <s v="MARINDUQUE MARISSA M."/>
    <s v="ASSESSORS OFFICE"/>
    <x v="1"/>
    <d v="2020-01-31T00:00:00"/>
    <d v="2020-01-31T00:00:00"/>
    <s v="OTHER"/>
    <s v="BIRTHDAY LEAVE"/>
    <s v="1 OTHER"/>
    <n v="1"/>
    <m/>
  </r>
  <r>
    <n v="531"/>
    <x v="30"/>
    <m/>
    <s v="MARINDUQUE MARISSA M."/>
    <s v="ASSESSORS OFFICE"/>
    <x v="1"/>
    <d v="2020-01-29T00:00:00"/>
    <d v="2020-01-29T00:00:00"/>
    <s v="OTHER"/>
    <s v="CALAMITY LEAVE"/>
    <s v="1 OTHER"/>
    <n v="1"/>
    <m/>
  </r>
  <r>
    <n v="531"/>
    <x v="30"/>
    <m/>
    <s v="MARINDUQUE MARISSA M."/>
    <s v="ASSESSORS OFFICE"/>
    <x v="1"/>
    <d v="2020-02-07T00:00:00"/>
    <d v="2020-02-07T00:00:00"/>
    <s v="OTHER"/>
    <s v="CALAMITY LEAVE"/>
    <s v="1 OTHER"/>
    <n v="1"/>
    <m/>
  </r>
  <r>
    <n v="531"/>
    <x v="30"/>
    <m/>
    <s v="MARINDUQUE MARISSA M."/>
    <s v="ASSESSORS OFFICE"/>
    <x v="1"/>
    <d v="2020-02-13T00:00:00"/>
    <d v="2020-02-13T00:00:00"/>
    <s v="OTHER"/>
    <s v="CALAMITY LEAVE"/>
    <s v="1 OTHER"/>
    <n v="1"/>
    <m/>
  </r>
  <r>
    <n v="532"/>
    <x v="30"/>
    <d v="2020-02-13T00:00:00"/>
    <s v="ANGCAYA OFELIA G."/>
    <s v="ASSESSORS OFFICE"/>
    <x v="1"/>
    <d v="2020-02-11T00:00:00"/>
    <d v="2020-02-14T00:00:00"/>
    <s v="OTHER"/>
    <s v="CALAMITY LEAVE"/>
    <s v="4 OTHER"/>
    <n v="4"/>
    <m/>
  </r>
  <r>
    <n v="533"/>
    <x v="30"/>
    <d v="2020-02-13T00:00:00"/>
    <s v="BAYOT RUMER M."/>
    <s v="ASSESSORS OFFICE"/>
    <x v="1"/>
    <d v="2020-02-11T00:00:00"/>
    <d v="2020-02-12T00:00:00"/>
    <s v="SL"/>
    <m/>
    <s v="2 SL"/>
    <n v="2"/>
    <m/>
  </r>
  <r>
    <n v="534"/>
    <x v="30"/>
    <d v="2020-02-13T00:00:00"/>
    <s v="BAYOT RUMER M."/>
    <s v="ASSESSORS OFFICE"/>
    <x v="1"/>
    <d v="2020-01-16T00:00:00"/>
    <d v="2020-01-17T00:00:00"/>
    <s v="OTHER"/>
    <s v="CALAMITY LEAVE"/>
    <s v="2 OTHER"/>
    <n v="2"/>
    <m/>
  </r>
  <r>
    <n v="534"/>
    <x v="30"/>
    <d v="2020-02-13T00:00:00"/>
    <s v="BAYOT RUMER M."/>
    <s v="ASSESSORS OFFICE"/>
    <x v="1"/>
    <d v="2020-01-27T00:00:00"/>
    <d v="2020-01-29T00:00:00"/>
    <s v="OTHER"/>
    <s v="CALAMITY LEAVE"/>
    <s v="3 OTHER"/>
    <n v="3"/>
    <m/>
  </r>
  <r>
    <n v="534"/>
    <x v="30"/>
    <d v="2020-02-13T00:00:00"/>
    <s v="BAYOT RUMER M."/>
    <s v="ASSESSORS OFFICE"/>
    <x v="1"/>
    <d v="2020-02-10T00:00:00"/>
    <d v="2020-02-10T00:00:00"/>
    <s v="OTHER"/>
    <s v="CALAMITY LEAVE"/>
    <s v="1 OTHER"/>
    <n v="1"/>
    <m/>
  </r>
  <r>
    <n v="535"/>
    <x v="30"/>
    <d v="2020-02-12T00:00:00"/>
    <s v="CARAAN ANNABELLE F."/>
    <s v="ASSESSORS OFFICE"/>
    <x v="1"/>
    <d v="2020-01-15T00:00:00"/>
    <d v="2020-01-15T00:00:00"/>
    <s v="OTHER"/>
    <s v="CALAMITY LEAVE"/>
    <s v="1 OTHER"/>
    <n v="1"/>
    <m/>
  </r>
  <r>
    <n v="535"/>
    <x v="30"/>
    <d v="2020-02-12T00:00:00"/>
    <s v="CARAAN ANNABELLE F."/>
    <s v="ASSESSORS OFFICE"/>
    <x v="1"/>
    <d v="2020-01-24T00:00:00"/>
    <d v="2020-01-24T00:00:00"/>
    <s v="OTHER"/>
    <s v="CALAMITY LEAVE"/>
    <s v="1 OTHER"/>
    <n v="1"/>
    <m/>
  </r>
  <r>
    <n v="535"/>
    <x v="30"/>
    <d v="2020-02-12T00:00:00"/>
    <s v="CARAAN ANNABELLE F."/>
    <s v="ASSESSORS OFFICE"/>
    <x v="1"/>
    <d v="2020-02-03T00:00:00"/>
    <d v="2020-02-03T00:00:00"/>
    <s v="OTHER"/>
    <s v="CALAMITY LEAVE"/>
    <s v="1 OTHER"/>
    <n v="1"/>
    <m/>
  </r>
  <r>
    <n v="535"/>
    <x v="30"/>
    <d v="2020-02-12T00:00:00"/>
    <s v="CARAAN ANNABELLE F."/>
    <s v="ASSESSORS OFFICE"/>
    <x v="1"/>
    <d v="2020-02-11T00:00:00"/>
    <d v="2020-02-12T00:00:00"/>
    <s v="OTHER"/>
    <s v="CALAMITY LEAVE"/>
    <s v="2 OTHER"/>
    <n v="2"/>
    <m/>
  </r>
  <r>
    <n v="536"/>
    <x v="30"/>
    <d v="2020-02-12T00:00:00"/>
    <s v="CORTEZ MARCOS NOEL A."/>
    <s v="ASSESSORS OFFICE"/>
    <x v="1"/>
    <d v="2020-02-04T00:00:00"/>
    <d v="2020-02-04T00:00:00"/>
    <s v="OTHER"/>
    <s v="CALAMITY LEAVE"/>
    <s v="1 OTHER"/>
    <n v="1"/>
    <m/>
  </r>
  <r>
    <n v="536"/>
    <x v="30"/>
    <d v="2020-02-12T00:00:00"/>
    <s v="CORTEZ MARCOS NOEL A."/>
    <s v="ASSESSORS OFFICE"/>
    <x v="1"/>
    <d v="2020-02-07T00:00:00"/>
    <d v="2020-02-07T00:00:00"/>
    <s v="OTHER"/>
    <s v="CALAMITY LEAVE"/>
    <s v="1 OTHER"/>
    <n v="1"/>
    <m/>
  </r>
  <r>
    <n v="536"/>
    <x v="30"/>
    <d v="2020-02-12T00:00:00"/>
    <s v="CORTEZ MARCOS NOEL A."/>
    <s v="ASSESSORS OFFICE"/>
    <x v="1"/>
    <d v="2020-02-10T00:00:00"/>
    <d v="2020-02-12T00:00:00"/>
    <s v="OTHER"/>
    <s v="CALAMITY LEAVE"/>
    <s v="3 OTHER"/>
    <n v="3"/>
    <m/>
  </r>
  <r>
    <n v="537"/>
    <x v="30"/>
    <d v="2020-02-12T00:00:00"/>
    <s v="TORRES SONIA M."/>
    <s v="ASSESSORS OFFICE"/>
    <x v="1"/>
    <d v="2020-01-27T00:00:00"/>
    <d v="2020-01-27T00:00:00"/>
    <s v="OTHER"/>
    <s v="CALAMITY LEAVE"/>
    <s v="1 OTHER"/>
    <n v="1"/>
    <m/>
  </r>
  <r>
    <n v="538"/>
    <x v="30"/>
    <d v="2020-02-13T00:00:00"/>
    <s v="BAYHON GEORGE G."/>
    <s v="ASSESSORS OFFICE"/>
    <x v="1"/>
    <d v="2020-01-15T00:00:00"/>
    <d v="2020-01-17T00:00:00"/>
    <s v="OTHER"/>
    <s v="CALAMITY LEAVE"/>
    <s v="3 OTHER"/>
    <n v="3"/>
    <m/>
  </r>
  <r>
    <n v="538"/>
    <x v="30"/>
    <d v="2020-02-13T00:00:00"/>
    <s v="BAYHON GEORGE G."/>
    <s v="ASSESSORS OFFICE"/>
    <x v="1"/>
    <d v="2020-02-14T00:00:00"/>
    <d v="2020-02-14T00:00:00"/>
    <s v="OTHER"/>
    <s v="CALAMITY LEAVE"/>
    <s v="1 OTHER"/>
    <n v="1"/>
    <m/>
  </r>
  <r>
    <n v="539"/>
    <x v="30"/>
    <d v="2020-02-13T00:00:00"/>
    <s v="ANACAY ABNER M."/>
    <s v="ASSESSORS OFFICE"/>
    <x v="1"/>
    <d v="2020-01-15T00:00:00"/>
    <d v="2020-01-15T00:00:00"/>
    <s v="OTHER"/>
    <s v="CALAMITY LEAVE"/>
    <s v="1 OTHER"/>
    <n v="1"/>
    <m/>
  </r>
  <r>
    <n v="539"/>
    <x v="30"/>
    <d v="2020-02-13T00:00:00"/>
    <s v="ANACAY ABNER M."/>
    <s v="ASSESSORS OFFICE"/>
    <x v="1"/>
    <d v="2020-02-07T00:00:00"/>
    <d v="2020-02-07T00:00:00"/>
    <s v="OTHER"/>
    <s v="CALAMITY LEAVE"/>
    <s v="1 OTHER"/>
    <n v="1"/>
    <m/>
  </r>
  <r>
    <n v="540"/>
    <x v="30"/>
    <m/>
    <s v="PENALES GLORIA P."/>
    <s v="ASSESSORS OFFICE"/>
    <x v="1"/>
    <d v="2020-02-03T00:00:00"/>
    <d v="2020-02-07T00:00:00"/>
    <s v="SL"/>
    <m/>
    <s v="5 SL"/>
    <n v="5"/>
    <m/>
  </r>
  <r>
    <n v="541"/>
    <x v="30"/>
    <m/>
    <s v="PENALES GLORIA P."/>
    <s v="ASSESSORS OFFICE"/>
    <x v="1"/>
    <d v="2020-01-27T00:00:00"/>
    <d v="2020-01-31T00:00:00"/>
    <s v="OTHER"/>
    <s v="CALAMITY LEAVE"/>
    <s v="5 OTHER"/>
    <n v="5"/>
    <m/>
  </r>
  <r>
    <n v="542"/>
    <x v="30"/>
    <d v="2020-03-02T00:00:00"/>
    <s v="MALIGAYA NELITA M."/>
    <s v="GSO"/>
    <x v="1"/>
    <d v="2020-02-28T00:00:00"/>
    <d v="2020-02-28T00:00:00"/>
    <s v="SL"/>
    <m/>
    <s v="1 SL"/>
    <n v="1"/>
    <m/>
  </r>
  <r>
    <n v="543"/>
    <x v="30"/>
    <d v="2020-02-17T00:00:00"/>
    <s v="MANGUINAO GILBERT"/>
    <s v="SAN JOSE ELEMENTARY"/>
    <x v="4"/>
    <d v="2020-02-11T00:00:00"/>
    <d v="2020-02-14T00:00:00"/>
    <s v="OTHER"/>
    <s v="EMERGENCY LEAVE"/>
    <s v="4 OTHER"/>
    <n v="4"/>
    <m/>
  </r>
  <r>
    <n v="544"/>
    <x v="30"/>
    <m/>
    <s v="DE VILLA MYRNA D."/>
    <s v="GSO"/>
    <x v="1"/>
    <d v="2020-02-13T00:00:00"/>
    <d v="2020-02-13T00:00:00"/>
    <s v="SL"/>
    <m/>
    <s v="1 SL"/>
    <n v="1"/>
    <m/>
  </r>
  <r>
    <n v="545"/>
    <x v="30"/>
    <d v="2020-01-16T00:00:00"/>
    <s v="DE VILLA MYRNA D."/>
    <s v="GSO"/>
    <x v="1"/>
    <d v="2020-01-10T00:00:00"/>
    <d v="2020-01-10T00:00:00"/>
    <s v="OTHER"/>
    <s v="DOMESTIC EMERGENCY"/>
    <s v="1 OTHER"/>
    <n v="1"/>
    <m/>
  </r>
  <r>
    <n v="545"/>
    <x v="30"/>
    <d v="2020-01-16T00:00:00"/>
    <s v="DE VILLA MYRNA D."/>
    <s v="GSO"/>
    <x v="1"/>
    <d v="2020-01-15T00:00:00"/>
    <d v="2020-01-15T00:00:00"/>
    <s v="OTHER"/>
    <s v="DOMESTIC EMERGENCY"/>
    <s v="1 OTHER"/>
    <n v="1"/>
    <m/>
  </r>
  <r>
    <n v="546"/>
    <x v="30"/>
    <d v="2020-03-05T00:00:00"/>
    <s v="ANGCAYA ANA B."/>
    <s v="GSO"/>
    <x v="1"/>
    <d v="2020-03-04T00:00:00"/>
    <d v="2020-03-04T00:00:00"/>
    <s v="OTHER"/>
    <s v="DOMESTIC EMERGENCY"/>
    <s v="1 OTHER"/>
    <n v="1"/>
    <m/>
  </r>
  <r>
    <n v="547"/>
    <x v="30"/>
    <d v="2020-02-03T00:00:00"/>
    <s v="ANGCAYA ANA B."/>
    <s v="GSO"/>
    <x v="1"/>
    <d v="2020-01-31T00:00:00"/>
    <d v="2020-01-31T00:00:00"/>
    <s v="OTHER"/>
    <s v="EMERGENCY LEAVE"/>
    <s v="1 OTHER"/>
    <n v="1"/>
    <m/>
  </r>
  <r>
    <n v="548"/>
    <x v="30"/>
    <d v="2020-01-07T00:00:00"/>
    <s v="ANGCAYA ANA B."/>
    <s v="GSO"/>
    <x v="1"/>
    <d v="2020-01-17T00:00:00"/>
    <d v="2020-01-17T00:00:00"/>
    <s v="VL"/>
    <m/>
    <s v="1 VL"/>
    <n v="1"/>
    <m/>
  </r>
  <r>
    <n v="548"/>
    <x v="30"/>
    <d v="2020-01-07T00:00:00"/>
    <s v="ANGCAYA ANA B."/>
    <s v="GSO"/>
    <x v="1"/>
    <d v="2020-01-20T00:00:00"/>
    <d v="2020-01-21T00:00:00"/>
    <s v="VL"/>
    <m/>
    <s v="2 VL"/>
    <n v="2"/>
    <m/>
  </r>
  <r>
    <n v="549"/>
    <x v="30"/>
    <d v="2020-02-24T00:00:00"/>
    <s v="PERIDO EDWIN A."/>
    <s v="GSO"/>
    <x v="1"/>
    <d v="2020-02-20T00:00:00"/>
    <d v="2020-02-21T00:00:00"/>
    <s v="OTHER"/>
    <s v="DOMESTIC EMERGENCY"/>
    <s v="2 OTHER"/>
    <n v="2"/>
    <m/>
  </r>
  <r>
    <n v="550"/>
    <x v="30"/>
    <d v="2020-02-13T00:00:00"/>
    <s v="PERIDO EDWIN A."/>
    <s v="GSO"/>
    <x v="1"/>
    <d v="2020-02-11T00:00:00"/>
    <d v="2020-02-11T00:00:00"/>
    <s v="OTHER"/>
    <s v="EMERGENCY LEAVE"/>
    <s v="1 OTHER"/>
    <n v="1"/>
    <m/>
  </r>
  <r>
    <n v="551"/>
    <x v="30"/>
    <d v="2020-02-03T00:00:00"/>
    <s v="PERIDO EDWIN A."/>
    <s v="GSO"/>
    <x v="1"/>
    <d v="2020-01-31T00:00:00"/>
    <d v="2020-01-31T00:00:00"/>
    <s v="OTHER"/>
    <s v="EMERGENCY LEAVE"/>
    <s v="1 OTHER"/>
    <n v="1"/>
    <m/>
  </r>
  <r>
    <n v="552"/>
    <x v="30"/>
    <d v="2020-01-23T00:00:00"/>
    <s v="PERIDO EDWIN A."/>
    <s v="GSO"/>
    <x v="1"/>
    <d v="2020-01-24T00:00:00"/>
    <d v="2020-01-24T00:00:00"/>
    <s v="OTHER"/>
    <s v="EMERGENCY LEAVE"/>
    <s v="1 OTHER"/>
    <n v="1"/>
    <m/>
  </r>
  <r>
    <n v="553"/>
    <x v="30"/>
    <d v="2020-02-12T00:00:00"/>
    <s v="JAVIER CARMELITA M."/>
    <s v="CCT"/>
    <x v="1"/>
    <d v="2020-02-14T00:00:00"/>
    <d v="2020-02-14T00:00:00"/>
    <s v="OTHER"/>
    <s v="CALAMITY LEAVE"/>
    <s v="1 OTHER"/>
    <n v="1"/>
    <m/>
  </r>
  <r>
    <n v="554"/>
    <x v="30"/>
    <d v="2020-02-17T00:00:00"/>
    <s v="DIMARANAN PERPETUA F."/>
    <s v="TIPID IMPOK"/>
    <x v="1"/>
    <d v="2020-02-13T00:00:00"/>
    <d v="2020-02-14T00:00:00"/>
    <s v="OTHER"/>
    <s v="DOMESTIC EMERGENCY"/>
    <s v="2 OTHER"/>
    <n v="2"/>
    <m/>
  </r>
  <r>
    <n v="555"/>
    <x v="30"/>
    <d v="2020-02-11T00:00:00"/>
    <s v="DIMARANAN PERPETUA F."/>
    <s v="TIPID IMPOK"/>
    <x v="1"/>
    <d v="2020-02-07T00:00:00"/>
    <d v="2020-02-07T00:00:00"/>
    <s v="OTHER"/>
    <s v="CALAMITY LEAVE"/>
    <s v="1 OTHER"/>
    <n v="1"/>
    <m/>
  </r>
  <r>
    <n v="555"/>
    <x v="30"/>
    <d v="2020-02-11T00:00:00"/>
    <s v="DIMARANAN PERPETUA F."/>
    <s v="TIPID IMPOK"/>
    <x v="1"/>
    <d v="2020-02-10T00:00:00"/>
    <d v="2020-02-10T00:00:00"/>
    <s v="OTHER"/>
    <s v="CALAMITY LEAVE"/>
    <s v="1 OTHER"/>
    <n v="1"/>
    <m/>
  </r>
  <r>
    <n v="556"/>
    <x v="30"/>
    <d v="2020-01-30T00:00:00"/>
    <s v="DIMARANAN PERPETUA F."/>
    <s v="TIPID IMPOK"/>
    <x v="1"/>
    <d v="2020-01-29T00:00:00"/>
    <d v="2020-01-29T00:00:00"/>
    <s v="OTHER"/>
    <s v="CALAMITY LEAVE"/>
    <s v="1 OTHER"/>
    <n v="1"/>
    <m/>
  </r>
  <r>
    <n v="557"/>
    <x v="30"/>
    <d v="2020-01-22T00:00:00"/>
    <s v="DIMARANAN PERPETUA F."/>
    <s v="TIPID IMPOK"/>
    <x v="1"/>
    <d v="2020-01-21T00:00:00"/>
    <d v="2020-01-21T00:00:00"/>
    <s v="OTHER"/>
    <s v="CALAMITY LEAVE"/>
    <s v="1 OTHER"/>
    <n v="1"/>
    <m/>
  </r>
  <r>
    <n v="558"/>
    <x v="30"/>
    <d v="2020-01-08T00:00:00"/>
    <s v="DIMARANAN PERPETUA F."/>
    <s v="TIPID IMPOK"/>
    <x v="1"/>
    <d v="2020-01-07T00:00:00"/>
    <d v="2020-01-07T00:00:00"/>
    <s v="OTHER"/>
    <s v="DOMESTIC EMERGENCY"/>
    <s v="1 OTHER"/>
    <n v="1"/>
    <m/>
  </r>
  <r>
    <n v="559"/>
    <x v="30"/>
    <d v="2020-02-11T00:00:00"/>
    <s v="ORTIZ TRINIDAD D."/>
    <s v="GSO"/>
    <x v="1"/>
    <d v="2020-02-06T00:00:00"/>
    <d v="2020-02-06T00:00:00"/>
    <s v="OTHER"/>
    <s v="DOMESTIC EMERGENCY"/>
    <s v="1 OTHER"/>
    <n v="1"/>
    <m/>
  </r>
  <r>
    <n v="559"/>
    <x v="30"/>
    <d v="2020-02-11T00:00:00"/>
    <s v="ORTIZ TRINIDAD D."/>
    <s v="GSO"/>
    <x v="1"/>
    <d v="2020-02-10T00:00:00"/>
    <d v="2020-02-10T00:00:00"/>
    <s v="OTHER"/>
    <s v="DOMESTIC EMERGENCY"/>
    <s v="1 OTHER"/>
    <n v="1"/>
    <m/>
  </r>
  <r>
    <n v="560"/>
    <x v="30"/>
    <d v="2020-02-03T00:00:00"/>
    <s v="ORTIZ TRINIDAD D."/>
    <s v="GSO"/>
    <x v="1"/>
    <d v="2020-01-15T00:00:00"/>
    <d v="2020-01-17T00:00:00"/>
    <s v="OTHER"/>
    <s v="EMERGENCY LEAVE"/>
    <s v="3 OTHER"/>
    <n v="3"/>
    <m/>
  </r>
  <r>
    <n v="560"/>
    <x v="30"/>
    <d v="2020-02-03T00:00:00"/>
    <s v="ORTIZ TRINIDAD D."/>
    <s v="GSO"/>
    <x v="1"/>
    <d v="2020-01-31T00:00:00"/>
    <d v="2020-01-31T00:00:00"/>
    <s v="OTHER"/>
    <s v="EMERGENCY LEAVE"/>
    <s v="1 OTHER"/>
    <n v="1"/>
    <m/>
  </r>
  <r>
    <n v="560"/>
    <x v="30"/>
    <d v="2020-02-03T00:00:00"/>
    <s v="ORTIZ TRINIDAD D."/>
    <s v="GSO"/>
    <x v="1"/>
    <d v="2020-02-07T00:00:00"/>
    <d v="2020-02-07T00:00:00"/>
    <s v="OTHER"/>
    <s v="EMERGENCY LEAVE"/>
    <s v="1 OTHER"/>
    <n v="1"/>
    <m/>
  </r>
  <r>
    <n v="561"/>
    <x v="30"/>
    <d v="2020-01-22T00:00:00"/>
    <s v="DIMAPILIS VILMA T."/>
    <s v="GSO"/>
    <x v="1"/>
    <d v="2020-01-21T00:00:00"/>
    <d v="2020-01-21T00:00:00"/>
    <s v="OTHER"/>
    <s v="EMERGENCY LEAVE"/>
    <s v="1 OTHER"/>
    <n v="1"/>
    <m/>
  </r>
  <r>
    <n v="562"/>
    <x v="30"/>
    <d v="2020-02-06T00:00:00"/>
    <s v="DIMAPILIS VILMA T."/>
    <s v="GSO"/>
    <x v="1"/>
    <d v="2020-02-04T00:00:00"/>
    <d v="2020-02-05T00:00:00"/>
    <s v="OTHER"/>
    <s v="EMERGENCY LEAVE"/>
    <s v="2 OTHER"/>
    <n v="2"/>
    <m/>
  </r>
  <r>
    <n v="563"/>
    <x v="30"/>
    <d v="2020-01-25T00:00:00"/>
    <s v="AGUIDO RAFAEL V."/>
    <s v="TOPS (ADMIN CSU)"/>
    <x v="1"/>
    <d v="2020-01-20T00:00:00"/>
    <d v="2020-01-24T00:00:00"/>
    <s v="VL"/>
    <m/>
    <s v="5 VL"/>
    <n v="5"/>
    <m/>
  </r>
  <r>
    <n v="563"/>
    <x v="30"/>
    <d v="2020-01-25T00:00:00"/>
    <s v="AGUIDO RAFAEL V."/>
    <s v="TOPS (ADMIN CSU)"/>
    <x v="1"/>
    <d v="2020-01-27T00:00:00"/>
    <d v="2020-01-31T00:00:00"/>
    <s v="VL"/>
    <m/>
    <s v="5 VL"/>
    <n v="5"/>
    <m/>
  </r>
  <r>
    <n v="564"/>
    <x v="30"/>
    <d v="2020-02-03T00:00:00"/>
    <s v="HERNANDEZ CORNELIO A."/>
    <s v="CCT"/>
    <x v="1"/>
    <d v="2020-02-04T00:00:00"/>
    <d v="2020-02-04T00:00:00"/>
    <s v="OTHER"/>
    <s v="CALAMITY LEAVE"/>
    <s v="1 OTHER"/>
    <n v="1"/>
    <m/>
  </r>
  <r>
    <n v="564"/>
    <x v="30"/>
    <d v="2020-02-03T00:00:00"/>
    <s v="HERNANDEZ CORNELIO A."/>
    <s v="CCT"/>
    <x v="1"/>
    <d v="2020-02-06T00:00:00"/>
    <d v="2020-02-06T00:00:00"/>
    <s v="OTHER"/>
    <s v="CALAMITY LEAVE"/>
    <s v="1 OTHER"/>
    <n v="1"/>
    <m/>
  </r>
  <r>
    <n v="564"/>
    <x v="30"/>
    <d v="2020-02-03T00:00:00"/>
    <s v="HERNANDEZ CORNELIO A."/>
    <s v="CCT"/>
    <x v="1"/>
    <d v="2020-02-11T00:00:00"/>
    <d v="2020-02-11T00:00:00"/>
    <s v="OTHER"/>
    <s v="CALAMITY LEAVE"/>
    <s v="1 OTHER"/>
    <n v="1"/>
    <m/>
  </r>
  <r>
    <n v="565"/>
    <x v="30"/>
    <m/>
    <s v="SUMAONG DANILO"/>
    <s v="CEO"/>
    <x v="1"/>
    <d v="2020-02-03T00:00:00"/>
    <d v="2020-02-03T00:00:00"/>
    <s v="OTHER"/>
    <s v="CALAMITY LEAVE"/>
    <s v="1 OTHER"/>
    <n v="1"/>
    <m/>
  </r>
  <r>
    <n v="565"/>
    <x v="30"/>
    <m/>
    <s v="SUMAONG DANILO  "/>
    <s v="ADMIN OFFICE - HALL OF JUSTICE"/>
    <x v="1"/>
    <d v="2020-02-05T00:00:00"/>
    <d v="2020-02-05T00:00:00"/>
    <s v="OTHER"/>
    <s v="CALAMITY LEAVE"/>
    <s v="1 OTHER"/>
    <n v="1"/>
    <m/>
  </r>
  <r>
    <n v="565"/>
    <x v="30"/>
    <m/>
    <s v="SUMAONG DANILO  "/>
    <s v="ADMIN OFFICE - HALL OF JUSTICE"/>
    <x v="1"/>
    <d v="2020-02-07T00:00:00"/>
    <d v="2020-02-07T00:00:00"/>
    <s v="OTHER"/>
    <s v="CALAMITY LEAVE"/>
    <s v="1 OTHER"/>
    <n v="1"/>
    <m/>
  </r>
  <r>
    <n v="565"/>
    <x v="30"/>
    <m/>
    <s v="SUMAONG DANILO  "/>
    <s v="ADMIN OFFICE - HALL OF JUSTICE"/>
    <x v="1"/>
    <d v="2020-02-12T00:00:00"/>
    <d v="2020-02-12T00:00:00"/>
    <s v="OTHER"/>
    <s v="CALAMITY LEAVE"/>
    <s v="1 OTHER"/>
    <n v="1"/>
    <m/>
  </r>
  <r>
    <n v="565"/>
    <x v="30"/>
    <m/>
    <s v="SUMAONG DANILO  "/>
    <s v="ADMIN OFFICE - HALL OF JUSTICE"/>
    <x v="1"/>
    <d v="2020-02-14T00:00:00"/>
    <d v="2020-02-14T00:00:00"/>
    <s v="OTHER"/>
    <s v="CALAMITY LEAVE"/>
    <s v="1 OTHER"/>
    <n v="1"/>
    <m/>
  </r>
  <r>
    <n v="566"/>
    <x v="30"/>
    <d v="2020-01-31T00:00:00"/>
    <s v="BAYBAY MARCELO  "/>
    <s v="MO"/>
    <x v="1"/>
    <d v="2020-01-05T00:00:00"/>
    <d v="2020-01-07T00:00:00"/>
    <s v="OTHER"/>
    <s v="CALAMITY LEAVE"/>
    <s v="2 OTHER"/>
    <n v="2"/>
    <m/>
  </r>
  <r>
    <n v="566"/>
    <x v="30"/>
    <d v="2020-01-31T00:00:00"/>
    <s v="BAYBAY MARCELO  "/>
    <s v="MO"/>
    <x v="1"/>
    <d v="2020-02-11T00:00:00"/>
    <d v="2020-02-12T00:00:00"/>
    <s v="OTHER"/>
    <s v="CALAMITY LEAVE"/>
    <s v="2 OTHER"/>
    <n v="2"/>
    <m/>
  </r>
  <r>
    <n v="567"/>
    <x v="30"/>
    <d v="2020-02-03T00:00:00"/>
    <s v="AYCARDO JOEL M."/>
    <s v="CSU"/>
    <x v="1"/>
    <d v="2020-02-07T00:00:00"/>
    <d v="2020-02-07T00:00:00"/>
    <s v="OTHER"/>
    <s v="CALAMITY LEAVE"/>
    <s v="1 OTHER"/>
    <n v="1"/>
    <m/>
  </r>
  <r>
    <n v="567"/>
    <x v="30"/>
    <d v="2020-02-03T00:00:00"/>
    <s v="AYCARDO JOEL M."/>
    <s v="CSU"/>
    <x v="1"/>
    <d v="2020-02-10T00:00:00"/>
    <d v="2020-02-13T00:00:00"/>
    <s v="OTHER"/>
    <s v="CALAMITY LEAVE"/>
    <s v="4 OTHER"/>
    <n v="4"/>
    <m/>
  </r>
  <r>
    <n v="568"/>
    <x v="30"/>
    <d v="2020-02-06T00:00:00"/>
    <s v="MARCIAL RUSTICO B."/>
    <s v="TOPS (ADMIN CSU)"/>
    <x v="1"/>
    <d v="2020-02-10T00:00:00"/>
    <d v="2020-02-14T00:00:00"/>
    <s v="OTHER"/>
    <s v="CALAMITY LEAVE"/>
    <s v="5 OTHER"/>
    <n v="5"/>
    <m/>
  </r>
  <r>
    <n v="569"/>
    <x v="30"/>
    <d v="2020-02-11T00:00:00"/>
    <s v="ANGCAYA ANA B."/>
    <s v="GSO"/>
    <x v="1"/>
    <d v="2020-02-12T00:00:00"/>
    <d v="2020-02-14T00:00:00"/>
    <s v="OTHER"/>
    <s v="EMERGENCY LEAVE"/>
    <s v="3 OTHER"/>
    <n v="3"/>
    <m/>
  </r>
  <r>
    <n v="570"/>
    <x v="30"/>
    <d v="2020-02-11T00:00:00"/>
    <s v="ANGCAYA ANA B."/>
    <s v="GSO"/>
    <x v="1"/>
    <d v="2020-02-07T00:00:00"/>
    <d v="2020-02-07T00:00:00"/>
    <s v="OTHER"/>
    <s v="EMERGENCY LEAVE"/>
    <s v="1 OTHER"/>
    <n v="1"/>
    <m/>
  </r>
  <r>
    <n v="571"/>
    <x v="30"/>
    <d v="2020-03-03T00:00:00"/>
    <s v="DIMAPILIS VILMA T."/>
    <s v="GSO"/>
    <x v="1"/>
    <d v="2020-03-02T00:00:00"/>
    <d v="2020-03-02T00:00:00"/>
    <s v="OTHER"/>
    <s v="DOMESTIC EMERGENCY"/>
    <s v="1 OTHER"/>
    <n v="1"/>
    <m/>
  </r>
  <r>
    <n v="571"/>
    <x v="30"/>
    <d v="2020-02-21T00:00:00"/>
    <s v="DIMAPILIS VILMA T."/>
    <s v="GSO"/>
    <x v="1"/>
    <d v="2020-02-20T00:00:00"/>
    <d v="2020-02-20T00:00:00"/>
    <s v="OTHER"/>
    <s v="DOMESTIC EMERGENCY"/>
    <s v="1 OTHER"/>
    <n v="1"/>
    <m/>
  </r>
  <r>
    <n v="572"/>
    <x v="30"/>
    <d v="2020-02-13T00:00:00"/>
    <s v="DIMAPILIS VILMA T."/>
    <s v="GSO"/>
    <x v="1"/>
    <d v="2020-02-12T00:00:00"/>
    <d v="2020-02-12T00:00:00"/>
    <s v="OTHER"/>
    <s v="EMERGENCY LEAVE"/>
    <s v="1 OTHER"/>
    <n v="1"/>
    <m/>
  </r>
  <r>
    <n v="573"/>
    <x v="30"/>
    <d v="2020-01-30T00:00:00"/>
    <s v="DIMAPILIS VILMA T."/>
    <s v="GSO"/>
    <x v="1"/>
    <d v="2020-01-29T00:00:00"/>
    <d v="2020-01-29T00:00:00"/>
    <s v="OTHER"/>
    <s v="EMERGENCY LEAVE"/>
    <s v="1 OTHER"/>
    <n v="1"/>
    <m/>
  </r>
  <r>
    <n v="574"/>
    <x v="30"/>
    <d v="2020-02-20T00:00:00"/>
    <s v="MALIGAYA NELITA M."/>
    <s v="GSO"/>
    <x v="1"/>
    <d v="2020-02-19T00:00:00"/>
    <d v="2020-02-19T00:00:00"/>
    <s v="SL"/>
    <m/>
    <s v="1 SL"/>
    <n v="1"/>
    <m/>
  </r>
  <r>
    <n v="575"/>
    <x v="30"/>
    <d v="2020-02-21T00:00:00"/>
    <s v="SARDINOLA GINABLETH J."/>
    <s v="MO"/>
    <x v="1"/>
    <d v="2020-03-09T00:00:00"/>
    <d v="2020-03-12T00:00:00"/>
    <s v="VL"/>
    <m/>
    <s v="4 VL"/>
    <n v="4"/>
    <m/>
  </r>
  <r>
    <n v="576"/>
    <x v="30"/>
    <d v="2019-12-11T00:00:00"/>
    <s v="DIMAPILIS ARIEL M."/>
    <s v="CTO"/>
    <x v="1"/>
    <d v="2019-12-07T00:00:00"/>
    <d v="2019-12-07T00:00:00"/>
    <s v="OTHER"/>
    <s v="EMERGENCY LEAVE"/>
    <s v="0 OTHER"/>
    <n v="0"/>
    <m/>
  </r>
  <r>
    <n v="577"/>
    <x v="30"/>
    <d v="2020-02-13T00:00:00"/>
    <s v="JUMARANG AIME A."/>
    <s v="ONT"/>
    <x v="1"/>
    <d v="2020-02-28T00:00:00"/>
    <d v="2020-02-28T00:00:00"/>
    <s v="OTHER"/>
    <s v="ANNIVERSARY LEAVE"/>
    <s v="1 OTHER"/>
    <n v="1"/>
    <m/>
  </r>
  <r>
    <n v="578"/>
    <x v="30"/>
    <d v="2020-01-20T00:00:00"/>
    <s v="JUMARANG AIME A."/>
    <s v="ONT"/>
    <x v="1"/>
    <d v="2020-01-15T00:00:00"/>
    <d v="2020-01-17T00:00:00"/>
    <s v="OTHER"/>
    <s v="EMERGENCY LEAVE"/>
    <s v="3 OTHER"/>
    <n v="3"/>
    <m/>
  </r>
  <r>
    <n v="579"/>
    <x v="30"/>
    <d v="2020-01-20T00:00:00"/>
    <s v="BAYBAY MA. ROSA A."/>
    <s v="ONT"/>
    <x v="1"/>
    <d v="2020-01-15T00:00:00"/>
    <d v="2020-01-17T00:00:00"/>
    <s v="SL"/>
    <m/>
    <s v="3 SL"/>
    <n v="3"/>
    <m/>
  </r>
  <r>
    <n v="580"/>
    <x v="30"/>
    <m/>
    <s v="MARUNDAN MARIA FLOR M."/>
    <s v="ONT"/>
    <x v="1"/>
    <d v="2020-02-05T00:00:00"/>
    <d v="2020-02-05T00:00:00"/>
    <s v="SL"/>
    <m/>
    <s v="1 SL"/>
    <n v="1"/>
    <m/>
  </r>
  <r>
    <n v="581"/>
    <x v="30"/>
    <d v="2020-01-24T00:00:00"/>
    <s v="MARUNDAN MARIA FLOR M."/>
    <s v="ONT"/>
    <x v="1"/>
    <d v="2020-01-28T00:00:00"/>
    <d v="2020-01-28T00:00:00"/>
    <s v="OTHER"/>
    <s v="ANNIVERSARY LEAVE"/>
    <s v="1 OTHER"/>
    <n v="1"/>
    <m/>
  </r>
  <r>
    <n v="582"/>
    <x v="30"/>
    <d v="2020-01-20T00:00:00"/>
    <s v="BAYHON VIOLETA  "/>
    <s v="ONT"/>
    <x v="1"/>
    <d v="2020-01-15T00:00:00"/>
    <d v="2020-01-17T00:00:00"/>
    <s v="OTHER"/>
    <s v="CALAMITY LEAVE"/>
    <s v="3 OTHER"/>
    <n v="3"/>
    <m/>
  </r>
  <r>
    <n v="583"/>
    <x v="30"/>
    <d v="2020-02-26T00:00:00"/>
    <s v="BAYBAY MA. ROSA A."/>
    <s v="ONT"/>
    <x v="1"/>
    <d v="2020-02-24T00:00:00"/>
    <d v="2020-02-24T00:00:00"/>
    <s v="SL"/>
    <m/>
    <s v="1 SL"/>
    <n v="1"/>
    <m/>
  </r>
  <r>
    <n v="584"/>
    <x v="30"/>
    <d v="2020-03-10T00:00:00"/>
    <s v="BAYOT ELAINE B."/>
    <s v="ONT"/>
    <x v="1"/>
    <d v="2020-02-18T00:00:00"/>
    <d v="2020-03-18T00:00:00"/>
    <s v="OTHER"/>
    <s v="BIRTHDAY LEAVE"/>
    <s v="22 OTHER"/>
    <n v="22"/>
    <m/>
  </r>
  <r>
    <n v="585"/>
    <x v="30"/>
    <m/>
    <s v="BAYHON LUISITO G."/>
    <s v="CSU"/>
    <x v="1"/>
    <d v="2020-02-28T00:00:00"/>
    <d v="2020-02-28T00:00:00"/>
    <s v="OTHER"/>
    <s v="TERMINAL LEAVE"/>
    <s v="1 OTHER"/>
    <n v="1"/>
    <m/>
  </r>
  <r>
    <n v="586"/>
    <x v="30"/>
    <d v="2020-03-09T00:00:00"/>
    <s v="SUSA NANETE B."/>
    <s v="ONT"/>
    <x v="1"/>
    <d v="2020-04-23T00:00:00"/>
    <d v="2020-04-24T00:00:00"/>
    <s v="VL"/>
    <m/>
    <s v="2 VL"/>
    <n v="2"/>
    <m/>
  </r>
  <r>
    <n v="587"/>
    <x v="30"/>
    <d v="2020-03-02T00:00:00"/>
    <s v="AMBION PRISCO G."/>
    <s v="CEO"/>
    <x v="1"/>
    <d v="2020-02-17T00:00:00"/>
    <d v="2020-02-28T00:00:00"/>
    <s v="VL"/>
    <m/>
    <s v="10 VL"/>
    <n v="10"/>
    <m/>
  </r>
  <r>
    <n v="588"/>
    <x v="30"/>
    <d v="2020-01-03T00:00:00"/>
    <s v="MARINDUQUE GERRY C."/>
    <s v="CHO"/>
    <x v="1"/>
    <d v="2020-01-09T00:00:00"/>
    <d v="2020-01-09T00:00:00"/>
    <s v="VL"/>
    <m/>
    <s v="1 VL"/>
    <n v="1"/>
    <m/>
  </r>
  <r>
    <n v="589"/>
    <x v="30"/>
    <d v="2020-02-17T00:00:00"/>
    <s v="ALCAZAR ZENAIDA S."/>
    <s v="CHO"/>
    <x v="1"/>
    <d v="2020-02-12T00:00:00"/>
    <d v="2020-02-12T00:00:00"/>
    <s v="SL"/>
    <m/>
    <s v="1 SL"/>
    <n v="1"/>
    <m/>
  </r>
  <r>
    <n v="590"/>
    <x v="30"/>
    <d v="2020-02-03T00:00:00"/>
    <s v="BATINO FELISA C."/>
    <s v="CHO"/>
    <x v="1"/>
    <d v="2020-02-10T00:00:00"/>
    <d v="2020-02-11T00:00:00"/>
    <s v="OTHER"/>
    <s v="CALAMITY LEAVE"/>
    <s v="2 OTHER"/>
    <n v="2"/>
    <m/>
  </r>
  <r>
    <n v="591"/>
    <x v="30"/>
    <d v="2020-01-31T00:00:00"/>
    <s v="EGASAN DELIA J."/>
    <s v="CHO"/>
    <x v="1"/>
    <d v="2020-02-07T00:00:00"/>
    <d v="2020-02-07T00:00:00"/>
    <s v="OTHER"/>
    <s v="CALAMITY LEAVE"/>
    <s v="1 OTHER"/>
    <n v="1"/>
    <m/>
  </r>
  <r>
    <n v="591"/>
    <x v="30"/>
    <d v="2020-01-31T00:00:00"/>
    <s v="EGASAN DELIA J."/>
    <s v="CHO"/>
    <x v="1"/>
    <d v="2020-02-10T00:00:00"/>
    <d v="2020-02-11T00:00:00"/>
    <s v="OTHER"/>
    <s v="CALAMITY LEAVE"/>
    <s v="2 OTHER"/>
    <n v="2"/>
    <m/>
  </r>
  <r>
    <n v="592"/>
    <x v="30"/>
    <d v="2020-01-08T00:00:00"/>
    <s v="EGASAN DELIA J."/>
    <s v="CHO"/>
    <x v="1"/>
    <d v="2020-01-07T00:00:00"/>
    <d v="2020-01-07T00:00:00"/>
    <s v="SL"/>
    <m/>
    <s v="1 SL"/>
    <n v="1"/>
    <m/>
  </r>
  <r>
    <n v="593"/>
    <x v="30"/>
    <d v="2020-03-17T00:00:00"/>
    <s v="ALFEREZ JOSEPHINE R."/>
    <s v="CHO"/>
    <x v="1"/>
    <d v="2020-03-16T00:00:00"/>
    <d v="2020-03-16T00:00:00"/>
    <s v="SL"/>
    <m/>
    <s v="1 SL"/>
    <n v="1"/>
    <m/>
  </r>
  <r>
    <n v="594"/>
    <x v="30"/>
    <d v="2020-02-12T00:00:00"/>
    <s v="ALFEREZ JOSEPHINE R."/>
    <s v="CHO"/>
    <x v="1"/>
    <d v="2020-02-18T00:00:00"/>
    <d v="2020-02-18T00:00:00"/>
    <s v="OTHER"/>
    <s v="DOMESTIC EMERGENCY"/>
    <s v="1 OTHER"/>
    <n v="1"/>
    <m/>
  </r>
  <r>
    <n v="595"/>
    <x v="30"/>
    <d v="2020-02-05T00:00:00"/>
    <s v="ALFEREZ JOSEPHINE R."/>
    <s v="CHO"/>
    <x v="1"/>
    <d v="2020-02-10T00:00:00"/>
    <d v="2020-02-10T00:00:00"/>
    <s v="OTHER"/>
    <s v="CALAMITY LEAVE"/>
    <s v="1 OTHER"/>
    <n v="1"/>
    <m/>
  </r>
  <r>
    <n v="595"/>
    <x v="30"/>
    <d v="2020-02-05T00:00:00"/>
    <s v="ALFEREZ JOSEPHINE R."/>
    <s v="CHO"/>
    <x v="1"/>
    <d v="2020-02-13T00:00:00"/>
    <d v="2020-02-13T00:00:00"/>
    <s v="OTHER"/>
    <s v="CALAMITY LEAVE"/>
    <s v="1 OTHER"/>
    <n v="1"/>
    <m/>
  </r>
  <r>
    <n v="596"/>
    <x v="30"/>
    <d v="2020-01-20T00:00:00"/>
    <s v="ALFEREZ JOSEPHINE R."/>
    <s v="CHO"/>
    <x v="1"/>
    <d v="2020-01-15T00:00:00"/>
    <d v="2020-01-17T00:00:00"/>
    <s v="SL"/>
    <m/>
    <s v="3 SL"/>
    <n v="3"/>
    <m/>
  </r>
  <r>
    <n v="597"/>
    <x v="30"/>
    <d v="2020-01-09T00:00:00"/>
    <s v="ALFEREZ JOSEPHINE R."/>
    <s v="CHO"/>
    <x v="1"/>
    <d v="2020-01-08T00:00:00"/>
    <d v="2020-01-08T00:00:00"/>
    <s v="SL"/>
    <m/>
    <s v="1 SL"/>
    <n v="1"/>
    <m/>
  </r>
  <r>
    <n v="598"/>
    <x v="30"/>
    <d v="2020-02-28T00:00:00"/>
    <s v="ALVAREZ GRACITA S."/>
    <s v="CHO"/>
    <x v="1"/>
    <d v="2020-02-28T00:00:00"/>
    <d v="2020-02-28T00:00:00"/>
    <s v="SL"/>
    <m/>
    <s v="1 SL"/>
    <n v="1"/>
    <m/>
  </r>
  <r>
    <n v="599"/>
    <x v="30"/>
    <d v="2020-02-07T00:00:00"/>
    <s v="ALVAREZ GRACITA S."/>
    <s v="CHO"/>
    <x v="1"/>
    <d v="2020-01-31T00:00:00"/>
    <d v="2020-01-31T00:00:00"/>
    <s v="SL"/>
    <m/>
    <s v="1 SL"/>
    <n v="1"/>
    <m/>
  </r>
  <r>
    <n v="600"/>
    <x v="30"/>
    <d v="2020-03-05T00:00:00"/>
    <s v="MIRANDO EDITH B."/>
    <s v="CHO"/>
    <x v="1"/>
    <d v="2020-03-12T00:00:00"/>
    <d v="2020-03-12T00:00:00"/>
    <s v="OTHER"/>
    <s v="ANNIVERSARY LEAVE"/>
    <s v="1 OTHER"/>
    <n v="1"/>
    <m/>
  </r>
  <r>
    <n v="601"/>
    <x v="30"/>
    <d v="2020-02-13T00:00:00"/>
    <s v="MIRANDO EDITH B."/>
    <s v="CHO"/>
    <x v="1"/>
    <d v="2020-02-21T00:00:00"/>
    <d v="2020-02-21T00:00:00"/>
    <s v="VL"/>
    <m/>
    <s v="1 VL"/>
    <n v="1"/>
    <m/>
  </r>
  <r>
    <n v="602"/>
    <x v="30"/>
    <d v="2020-02-04T00:00:00"/>
    <s v="MIRANDO EDITH B."/>
    <s v="CHO"/>
    <x v="1"/>
    <d v="2020-02-10T00:00:00"/>
    <d v="2020-02-11T00:00:00"/>
    <s v="OTHER"/>
    <s v="CALAMITY LEAVE"/>
    <s v="2 OTHER"/>
    <n v="2"/>
    <m/>
  </r>
  <r>
    <n v="603"/>
    <x v="30"/>
    <d v="2020-02-05T00:00:00"/>
    <s v="MALIGAYO YOLANDA D."/>
    <s v="CHO"/>
    <x v="1"/>
    <d v="2020-02-10T00:00:00"/>
    <d v="2020-02-13T00:00:00"/>
    <s v="OTHER"/>
    <s v="CALAMITY LEAVE"/>
    <s v="4 OTHER"/>
    <n v="4"/>
    <m/>
  </r>
  <r>
    <n v="604"/>
    <x v="30"/>
    <d v="2020-01-20T00:00:00"/>
    <s v="MALIGAYO YOLANDA D."/>
    <s v="CHO"/>
    <x v="1"/>
    <d v="2020-01-15T00:00:00"/>
    <d v="2020-01-17T00:00:00"/>
    <s v="SL"/>
    <m/>
    <s v="3 SL"/>
    <n v="3"/>
    <m/>
  </r>
  <r>
    <n v="605"/>
    <x v="30"/>
    <d v="2020-03-16T00:00:00"/>
    <s v="MALIGAYO YOLANDA D."/>
    <s v="CHO"/>
    <x v="1"/>
    <d v="2020-03-16T00:00:00"/>
    <d v="2020-03-16T00:00:00"/>
    <s v="SL"/>
    <m/>
    <s v="1 SL"/>
    <n v="1"/>
    <m/>
  </r>
  <r>
    <n v="606"/>
    <x v="30"/>
    <d v="2020-02-27T00:00:00"/>
    <s v="MALIGAYO YOLANDA D."/>
    <s v="CHO"/>
    <x v="1"/>
    <d v="2020-02-26T00:00:00"/>
    <d v="2020-02-26T00:00:00"/>
    <s v="SL"/>
    <m/>
    <s v="1 SL"/>
    <n v="1"/>
    <m/>
  </r>
  <r>
    <n v="607"/>
    <x v="30"/>
    <d v="2020-02-28T00:00:00"/>
    <s v="COSTANTE SYLVIA C"/>
    <s v="BPLO"/>
    <x v="2"/>
    <d v="2020-02-26T00:00:00"/>
    <d v="2020-02-27T00:00:00"/>
    <s v="SL"/>
    <m/>
    <s v="2 SL"/>
    <n v="2"/>
    <m/>
  </r>
  <r>
    <n v="608"/>
    <x v="30"/>
    <d v="2020-01-28T00:00:00"/>
    <s v="OLIVAR MARINA B."/>
    <s v="COOPERATIVE OFFICE"/>
    <x v="1"/>
    <d v="2020-02-03T00:00:00"/>
    <d v="2020-02-03T00:00:00"/>
    <s v="OTHER"/>
    <s v="CALAMITY LEAVE"/>
    <s v="1 OTHER"/>
    <n v="1"/>
    <m/>
  </r>
  <r>
    <n v="608"/>
    <x v="30"/>
    <d v="2020-01-28T00:00:00"/>
    <s v="OLIVAR MARINA B."/>
    <s v="COOPERATIVE OFFICE"/>
    <x v="1"/>
    <d v="2020-02-06T00:00:00"/>
    <d v="2020-02-06T00:00:00"/>
    <s v="OTHER"/>
    <s v="CALAMITY LEAVE"/>
    <s v="1 OTHER"/>
    <n v="1"/>
    <m/>
  </r>
  <r>
    <n v="608"/>
    <x v="30"/>
    <d v="2020-01-28T00:00:00"/>
    <s v="OLIVAR MARINA B."/>
    <s v="COOPERATIVE OFFICE"/>
    <x v="1"/>
    <d v="2020-02-10T00:00:00"/>
    <d v="2020-02-11T00:00:00"/>
    <s v="OTHER"/>
    <s v="CALAMITY LEAVE"/>
    <s v="2 OTHER"/>
    <n v="2"/>
    <m/>
  </r>
  <r>
    <n v="608"/>
    <x v="30"/>
    <d v="2020-01-28T00:00:00"/>
    <s v="OLIVAR MARINA B."/>
    <s v="COOPERATIVE OFFICE"/>
    <x v="1"/>
    <d v="2020-02-13T00:00:00"/>
    <d v="2020-02-13T00:00:00"/>
    <s v="OTHER"/>
    <s v="CALAMITY LEAVE"/>
    <s v="1 OTHER"/>
    <n v="1"/>
    <m/>
  </r>
  <r>
    <n v="609"/>
    <x v="30"/>
    <d v="2020-02-01T00:00:00"/>
    <s v="OLIVAR MARINA B."/>
    <s v="COOPERATIVE OFFICE"/>
    <x v="1"/>
    <d v="2020-01-30T00:00:00"/>
    <d v="2020-01-30T00:00:00"/>
    <s v="OTHER"/>
    <s v="EMERGENCY LEAVE"/>
    <s v="1 OTHER"/>
    <n v="1"/>
    <m/>
  </r>
  <r>
    <n v="610"/>
    <x v="30"/>
    <d v="2020-01-28T00:00:00"/>
    <s v="JAVIER CARMELITA M."/>
    <s v="CCT"/>
    <x v="1"/>
    <d v="2020-01-27T00:00:00"/>
    <d v="2020-01-29T00:00:00"/>
    <s v="OTHER"/>
    <s v="CALAMITY LEAVE"/>
    <s v="3 OTHER"/>
    <n v="3"/>
    <m/>
  </r>
  <r>
    <n v="611"/>
    <x v="30"/>
    <d v="2020-03-10T00:00:00"/>
    <s v="DIMARANAN PERPETUA F."/>
    <s v="TIPID IMPOK"/>
    <x v="1"/>
    <d v="2020-02-26T00:00:00"/>
    <d v="2020-02-26T00:00:00"/>
    <s v="SL"/>
    <m/>
    <s v="1 SL"/>
    <n v="1"/>
    <m/>
  </r>
  <r>
    <n v="612"/>
    <x v="30"/>
    <d v="2020-01-08T00:00:00"/>
    <s v="DE OCAMPO MARISSA B."/>
    <s v="THRDC"/>
    <x v="1"/>
    <d v="2020-01-07T00:00:00"/>
    <d v="2020-01-07T00:00:00"/>
    <s v="SL"/>
    <m/>
    <s v="1 SL"/>
    <n v="1"/>
    <m/>
  </r>
  <r>
    <n v="613"/>
    <x v="31"/>
    <d v="2020-01-31T00:00:00"/>
    <s v="MACASPAC ELVIRA V."/>
    <s v="COOPERATIVE OFFICE"/>
    <x v="1"/>
    <d v="2020-02-06T00:00:00"/>
    <d v="2020-02-10T00:00:00"/>
    <s v="OTHER"/>
    <s v="CALAMITY LEAVE"/>
    <s v="3 OTHER"/>
    <n v="3"/>
    <m/>
  </r>
  <r>
    <n v="614"/>
    <x v="31"/>
    <d v="2020-01-10T00:00:00"/>
    <s v="MACASPAC ELVIRA V."/>
    <s v="COOPERATIVE OFFICE"/>
    <x v="1"/>
    <d v="2020-01-17T00:00:00"/>
    <d v="2020-01-17T00:00:00"/>
    <s v="OTHER"/>
    <s v="DOMESTIC EMERGENCY"/>
    <s v="1 OTHER"/>
    <n v="1"/>
    <m/>
  </r>
  <r>
    <n v="615"/>
    <x v="31"/>
    <d v="2020-02-20T00:00:00"/>
    <s v="COTONER NELIA C."/>
    <s v="COOPERATIVE OFFICE"/>
    <x v="1"/>
    <d v="2020-02-24T00:00:00"/>
    <d v="2020-02-24T00:00:00"/>
    <s v="OTHER"/>
    <s v="DOMESTIC EMERGENCY"/>
    <s v="1 OTHER"/>
    <n v="1"/>
    <m/>
  </r>
  <r>
    <n v="615"/>
    <x v="31"/>
    <d v="2020-02-20T00:00:00"/>
    <s v="COTONER NELIA C."/>
    <s v="COOPERATIVE OFFICE"/>
    <x v="1"/>
    <d v="2020-02-26T00:00:00"/>
    <d v="2020-02-26T00:00:00"/>
    <s v="OTHER"/>
    <s v="DOMESTIC EMERGENCY"/>
    <s v="1 OTHER"/>
    <n v="1"/>
    <m/>
  </r>
  <r>
    <n v="616"/>
    <x v="31"/>
    <d v="2020-01-31T00:00:00"/>
    <s v="COTONER NELIA C."/>
    <s v="COOPERATIVE OFFICE"/>
    <x v="1"/>
    <d v="2020-02-04T00:00:00"/>
    <d v="2020-02-05T00:00:00"/>
    <s v="OTHER"/>
    <s v="CALAMITY LEAVE"/>
    <s v="2 OTHER"/>
    <n v="2"/>
    <m/>
  </r>
  <r>
    <n v="617"/>
    <x v="31"/>
    <d v="2020-01-31T00:00:00"/>
    <s v="CRUZADA MAGDALENA A."/>
    <s v="COOPERATIVE OFFICE"/>
    <x v="1"/>
    <d v="2020-02-02T00:00:00"/>
    <d v="2020-02-04T00:00:00"/>
    <s v="OTHER"/>
    <s v="CALAMITY LEAVE"/>
    <s v="2 OTHER"/>
    <n v="2"/>
    <m/>
  </r>
  <r>
    <n v="618"/>
    <x v="31"/>
    <d v="2020-02-28T00:00:00"/>
    <s v="SEDUCON LUCIO F."/>
    <s v="COOPERATIVE OFFICE"/>
    <x v="1"/>
    <d v="2020-02-26T00:00:00"/>
    <d v="2020-02-27T00:00:00"/>
    <s v="SL"/>
    <m/>
    <s v="2 SL"/>
    <n v="2"/>
    <m/>
  </r>
  <r>
    <n v="619"/>
    <x v="31"/>
    <d v="2020-02-06T00:00:00"/>
    <s v="SEDUCON LUCIO F."/>
    <s v="COOPERATIVE OFFICE"/>
    <x v="1"/>
    <d v="2020-02-11T00:00:00"/>
    <d v="2020-02-14T00:00:00"/>
    <s v="OTHER"/>
    <s v="CALAMITY LEAVE"/>
    <s v="4 OTHER"/>
    <n v="4"/>
    <m/>
  </r>
  <r>
    <n v="620"/>
    <x v="31"/>
    <d v="2020-01-31T00:00:00"/>
    <s v="SEDUCON LUCIO F."/>
    <s v="COOPERATIVE OFFICE"/>
    <x v="1"/>
    <d v="2020-01-29T00:00:00"/>
    <d v="2020-01-29T00:00:00"/>
    <s v="OTHER"/>
    <s v="CALAMITY LEAVE"/>
    <s v="1 OTHER"/>
    <n v="1"/>
    <m/>
  </r>
  <r>
    <n v="621"/>
    <x v="31"/>
    <d v="2020-01-27T00:00:00"/>
    <s v="SEDUCON LUCIO F."/>
    <s v="COOPERATIVE OFFICE"/>
    <x v="1"/>
    <d v="2020-01-23T00:00:00"/>
    <d v="2020-01-24T00:00:00"/>
    <s v="SL"/>
    <m/>
    <s v="2 SL"/>
    <n v="2"/>
    <m/>
  </r>
  <r>
    <n v="622"/>
    <x v="31"/>
    <d v="2020-02-17T00:00:00"/>
    <s v="DE OCAMPO MARISSA B."/>
    <s v="THRDC"/>
    <x v="1"/>
    <d v="2020-02-13T00:00:00"/>
    <d v="2020-02-14T00:00:00"/>
    <s v="OTHER"/>
    <s v="CALAMITY LEAVE"/>
    <s v="2 OTHER"/>
    <n v="2"/>
    <m/>
  </r>
  <r>
    <n v="623"/>
    <x v="31"/>
    <d v="2020-01-27T00:00:00"/>
    <s v="DE OCAMPO MARISSA B."/>
    <s v="THRDC"/>
    <x v="1"/>
    <d v="2020-01-22T00:00:00"/>
    <d v="2020-01-24T00:00:00"/>
    <s v="OTHER"/>
    <s v="CALAMITY LEAVE"/>
    <s v="3 OTHER"/>
    <n v="3"/>
    <m/>
  </r>
  <r>
    <n v="624"/>
    <x v="31"/>
    <d v="2020-03-10T00:00:00"/>
    <s v="MALUBAY MELINDA D."/>
    <s v="THRDC"/>
    <x v="1"/>
    <d v="2020-03-09T00:00:00"/>
    <d v="2020-03-09T00:00:00"/>
    <s v="OTHER"/>
    <s v="BIRTHDAY LEAVE"/>
    <s v="1 OTHER"/>
    <n v="1"/>
    <m/>
  </r>
  <r>
    <n v="625"/>
    <x v="31"/>
    <d v="2020-02-27T00:00:00"/>
    <s v="MALUBAY MELINDA D."/>
    <s v="THRDC"/>
    <x v="1"/>
    <d v="2020-02-26T00:00:00"/>
    <d v="2020-02-26T00:00:00"/>
    <s v="SL"/>
    <m/>
    <s v="1 SL"/>
    <n v="1"/>
    <m/>
  </r>
  <r>
    <n v="626"/>
    <x v="31"/>
    <d v="2020-02-13T00:00:00"/>
    <s v="MALUBAY MELINDA D."/>
    <s v="THRDC"/>
    <x v="1"/>
    <d v="2020-02-07T00:00:00"/>
    <d v="2020-02-07T00:00:00"/>
    <s v="SL"/>
    <m/>
    <s v="1 SL"/>
    <n v="1"/>
    <m/>
  </r>
  <r>
    <n v="627"/>
    <x v="31"/>
    <d v="2020-02-13T00:00:00"/>
    <s v="MALUBAY MELINDA D."/>
    <s v="THRDC"/>
    <x v="1"/>
    <d v="2020-02-10T00:00:00"/>
    <d v="2020-02-12T00:00:00"/>
    <s v="OTHER"/>
    <s v="CALAMITY LEAVE"/>
    <s v="3 OTHER"/>
    <n v="3"/>
    <m/>
  </r>
  <r>
    <n v="628"/>
    <x v="31"/>
    <d v="2020-01-28T00:00:00"/>
    <s v="MALUBAY MELINDA D."/>
    <s v="THRDC"/>
    <x v="1"/>
    <d v="2020-01-27T00:00:00"/>
    <d v="2020-01-27T00:00:00"/>
    <s v="OTHER"/>
    <s v="CALAMITY LEAVE"/>
    <s v="1 OTHER"/>
    <n v="1"/>
    <m/>
  </r>
  <r>
    <n v="629"/>
    <x v="31"/>
    <d v="2020-01-22T00:00:00"/>
    <s v="MALUBAY MELINDA D."/>
    <s v="THRDC"/>
    <x v="1"/>
    <d v="2020-01-20T00:00:00"/>
    <d v="2020-01-20T00:00:00"/>
    <s v="OTHER"/>
    <s v="CALAMITY LEAVE"/>
    <s v="1 OTHER"/>
    <n v="1"/>
    <m/>
  </r>
  <r>
    <n v="630"/>
    <x v="31"/>
    <d v="2020-01-22T00:00:00"/>
    <s v="MOLOD EMMA D."/>
    <s v="CHO"/>
    <x v="1"/>
    <d v="2020-01-23T00:00:00"/>
    <d v="2020-01-23T00:00:00"/>
    <s v="OTHER"/>
    <s v="CALAMITY LEAVE"/>
    <s v="1 OTHER"/>
    <n v="1"/>
    <m/>
  </r>
  <r>
    <n v="630"/>
    <x v="31"/>
    <d v="2020-01-22T00:00:00"/>
    <s v="MOLOD EMMA D."/>
    <s v="CHO"/>
    <x v="1"/>
    <d v="2020-01-29T00:00:00"/>
    <d v="2020-01-29T00:00:00"/>
    <s v="OTHER"/>
    <s v="CALAMITY LEAVE"/>
    <s v="1 OTHER"/>
    <n v="1"/>
    <m/>
  </r>
  <r>
    <n v="631"/>
    <x v="31"/>
    <d v="2020-02-03T00:00:00"/>
    <s v="MOLOD EMMA D."/>
    <s v="CHO"/>
    <x v="1"/>
    <d v="2020-02-06T00:00:00"/>
    <d v="2020-02-06T00:00:00"/>
    <s v="OTHER"/>
    <s v="CALAMITY LEAVE"/>
    <s v="1 OTHER"/>
    <n v="1"/>
    <m/>
  </r>
  <r>
    <n v="631"/>
    <x v="31"/>
    <d v="2020-02-03T00:00:00"/>
    <s v="MOLOD EMMA D."/>
    <s v="CHO"/>
    <x v="1"/>
    <d v="2020-02-11T00:00:00"/>
    <d v="2020-02-11T00:00:00"/>
    <s v="OTHER"/>
    <s v="CALAMITY LEAVE"/>
    <s v="1 OTHER"/>
    <n v="1"/>
    <m/>
  </r>
  <r>
    <n v="632"/>
    <x v="31"/>
    <d v="2020-01-22T00:00:00"/>
    <s v="MOLOD EMMA D."/>
    <s v="CHO"/>
    <x v="1"/>
    <d v="2020-01-21T00:00:00"/>
    <d v="2020-01-21T00:00:00"/>
    <s v="OTHER"/>
    <s v="CALAMITY LEAVE"/>
    <s v="1 OTHER"/>
    <n v="1"/>
    <m/>
  </r>
  <r>
    <n v="633"/>
    <x v="31"/>
    <d v="2020-03-16T00:00:00"/>
    <s v="MONTENEGRO HELEN L."/>
    <s v="TOPS (ADMIN CSU)"/>
    <x v="1"/>
    <d v="2020-03-11T00:00:00"/>
    <d v="2020-03-11T00:00:00"/>
    <s v="SL"/>
    <m/>
    <s v="1 SL"/>
    <n v="1"/>
    <m/>
  </r>
  <r>
    <n v="633"/>
    <x v="31"/>
    <d v="2020-03-16T00:00:00"/>
    <s v="MONTENEGRO HELEN L."/>
    <s v="TOPS (ADMIN CSU)"/>
    <x v="1"/>
    <d v="2020-03-13T00:00:00"/>
    <d v="2020-03-13T00:00:00"/>
    <s v="SL"/>
    <m/>
    <s v="1 SL"/>
    <n v="1"/>
    <m/>
  </r>
  <r>
    <n v="634"/>
    <x v="31"/>
    <d v="2020-02-04T00:00:00"/>
    <s v="MONTENEGRO HELEN L."/>
    <s v="TOPS (ADMIN CSU)"/>
    <x v="1"/>
    <d v="2020-02-03T00:00:00"/>
    <d v="2020-02-03T00:00:00"/>
    <s v="OTHER"/>
    <s v="CALAMITY LEAVE"/>
    <s v="1 OTHER"/>
    <n v="1"/>
    <m/>
  </r>
  <r>
    <n v="634"/>
    <x v="31"/>
    <d v="2020-02-04T00:00:00"/>
    <s v="MONTENEGRO HELEN L."/>
    <s v="TOPS (ADMIN CSU)"/>
    <x v="1"/>
    <d v="2020-02-05T00:00:00"/>
    <d v="2020-02-05T00:00:00"/>
    <s v="OTHER"/>
    <s v="CALAMITY LEAVE"/>
    <s v="1 OTHER"/>
    <n v="1"/>
    <m/>
  </r>
  <r>
    <n v="634"/>
    <x v="31"/>
    <d v="2020-02-04T00:00:00"/>
    <s v="MONTENEGRO HELEN L."/>
    <s v="TOPS (ADMIN CSU)"/>
    <x v="1"/>
    <d v="2020-02-07T00:00:00"/>
    <d v="2020-02-07T00:00:00"/>
    <s v="OTHER"/>
    <s v="CALAMITY LEAVE"/>
    <s v="1 OTHER"/>
    <n v="1"/>
    <m/>
  </r>
  <r>
    <n v="634"/>
    <x v="31"/>
    <d v="2020-02-04T00:00:00"/>
    <s v="MONTENEGRO HELEN L."/>
    <s v="TOPS (ADMIN CSU)"/>
    <x v="1"/>
    <d v="2020-02-11T00:00:00"/>
    <d v="2020-02-11T00:00:00"/>
    <s v="OTHER"/>
    <s v="CALAMITY LEAVE"/>
    <s v="1 OTHER"/>
    <n v="1"/>
    <m/>
  </r>
  <r>
    <n v="634"/>
    <x v="31"/>
    <d v="2020-02-04T00:00:00"/>
    <s v="MONTENEGRO HELEN L."/>
    <s v="TOPS (ADMIN CSU)"/>
    <x v="1"/>
    <d v="2020-02-13T00:00:00"/>
    <d v="2020-02-13T00:00:00"/>
    <s v="OTHER"/>
    <s v="CALAMITY LEAVE"/>
    <s v="1 OTHER"/>
    <n v="1"/>
    <m/>
  </r>
  <r>
    <n v="635"/>
    <x v="31"/>
    <d v="2020-03-10T00:00:00"/>
    <s v="DIMAPILIS DENNIS C."/>
    <s v="TOPS (ADMIN CSU)"/>
    <x v="1"/>
    <d v="2020-03-09T00:00:00"/>
    <d v="2020-03-09T00:00:00"/>
    <s v="SL"/>
    <m/>
    <s v="1 SL"/>
    <n v="1"/>
    <m/>
  </r>
  <r>
    <n v="636"/>
    <x v="31"/>
    <d v="2020-02-05T00:00:00"/>
    <s v="DE LUNA ERNESTO "/>
    <s v="PICNIC GROVE"/>
    <x v="0"/>
    <d v="2020-02-11T00:00:00"/>
    <d v="2020-02-14T00:00:00"/>
    <s v="OTHER"/>
    <s v="CALAMITY LEAVE"/>
    <s v="4 OTHER"/>
    <n v="4"/>
    <m/>
  </r>
  <r>
    <n v="637"/>
    <x v="31"/>
    <d v="2020-02-27T00:00:00"/>
    <s v="HERNANDEZ ROBERTO M."/>
    <s v="FPTMNHS"/>
    <x v="1"/>
    <d v="2020-03-01T00:00:00"/>
    <d v="2020-03-31T00:00:00"/>
    <s v="SL"/>
    <m/>
    <s v="22 SL"/>
    <n v="22"/>
    <m/>
  </r>
  <r>
    <n v="638"/>
    <x v="31"/>
    <d v="2020-01-27T00:00:00"/>
    <s v="HERNANDEZ ROBERTO M."/>
    <s v="FPTMNHS"/>
    <x v="1"/>
    <d v="2020-02-01T00:00:00"/>
    <d v="2020-02-29T00:00:00"/>
    <s v="VL"/>
    <m/>
    <s v="20 VL"/>
    <n v="20"/>
    <m/>
  </r>
  <r>
    <n v="639"/>
    <x v="31"/>
    <d v="2020-01-02T00:00:00"/>
    <s v="HERNANDEZ ROBERTO M."/>
    <s v="FPTMNHS"/>
    <x v="1"/>
    <d v="2020-01-01T00:00:00"/>
    <d v="2020-01-31T00:00:00"/>
    <s v="VL"/>
    <m/>
    <s v="23 VL"/>
    <n v="23"/>
    <m/>
  </r>
  <r>
    <n v="640"/>
    <x v="31"/>
    <d v="2020-03-06T00:00:00"/>
    <s v="OLINO PRECIOSA A."/>
    <s v="GSO"/>
    <x v="1"/>
    <d v="2020-02-24T00:00:00"/>
    <d v="2020-02-24T00:00:00"/>
    <s v="SL"/>
    <m/>
    <s v="1 SL"/>
    <n v="1"/>
    <m/>
  </r>
  <r>
    <n v="640"/>
    <x v="31"/>
    <d v="2020-03-06T00:00:00"/>
    <s v="OLINO PRECIOSA A."/>
    <s v="GSO"/>
    <x v="1"/>
    <d v="2020-02-26T00:00:00"/>
    <d v="2020-02-28T00:00:00"/>
    <s v="SL"/>
    <m/>
    <s v="3 SL"/>
    <n v="3"/>
    <m/>
  </r>
  <r>
    <n v="641"/>
    <x v="31"/>
    <d v="2020-03-06T00:00:00"/>
    <s v="OLINO PRECIOSA A."/>
    <s v="GSO"/>
    <x v="1"/>
    <d v="2020-02-19T00:00:00"/>
    <d v="2020-02-21T00:00:00"/>
    <s v="OTHER"/>
    <s v="PARENTAL OBLIGATION"/>
    <s v="3 OTHER"/>
    <n v="3"/>
    <m/>
  </r>
  <r>
    <n v="642"/>
    <x v="31"/>
    <d v="2020-02-04T00:00:00"/>
    <s v="OLINO PRECIOSA A."/>
    <s v="GSO"/>
    <x v="1"/>
    <d v="2020-01-14T00:00:00"/>
    <d v="2020-01-17T00:00:00"/>
    <s v="OTHER"/>
    <s v="CALAMITY LEAVE"/>
    <s v="4 OTHER"/>
    <n v="4"/>
    <m/>
  </r>
  <r>
    <n v="642"/>
    <x v="31"/>
    <d v="2020-02-04T00:00:00"/>
    <s v="OLINO PRECIOSA A."/>
    <s v="GSO"/>
    <x v="1"/>
    <d v="2020-01-20T00:00:00"/>
    <d v="2020-01-20T00:00:00"/>
    <s v="OTHER"/>
    <s v="CALAMITY LEAVE"/>
    <s v="1 OTHER"/>
    <n v="1"/>
    <m/>
  </r>
  <r>
    <n v="643"/>
    <x v="31"/>
    <d v="2020-02-03T00:00:00"/>
    <s v="DE VILLA OFELIA G."/>
    <s v="COMELEC"/>
    <x v="1"/>
    <d v="2020-01-31T00:00:00"/>
    <d v="2020-01-31T00:00:00"/>
    <s v="OTHER"/>
    <s v="EMERGENCY LEAVE"/>
    <s v="1 OTHER"/>
    <n v="1"/>
    <m/>
  </r>
  <r>
    <n v="643"/>
    <x v="31"/>
    <d v="2020-02-03T00:00:00"/>
    <s v="DE VILLA OFELIA G."/>
    <s v="COMELEC"/>
    <x v="1"/>
    <d v="2020-02-13T00:00:00"/>
    <d v="2020-02-14T00:00:00"/>
    <s v="OTHER"/>
    <s v="EMERGENCY LEAVE"/>
    <s v="2 OTHER"/>
    <n v="2"/>
    <m/>
  </r>
  <r>
    <n v="643"/>
    <x v="31"/>
    <d v="2020-01-27T00:00:00"/>
    <s v="DE VILLA OFELIA G."/>
    <s v="COMELEC"/>
    <x v="1"/>
    <d v="2020-01-15T00:00:00"/>
    <d v="2020-01-16T00:00:00"/>
    <s v="OTHER"/>
    <s v="CALAMITY LEAVE"/>
    <s v="2 OTHER"/>
    <n v="2"/>
    <m/>
  </r>
  <r>
    <n v="644"/>
    <x v="31"/>
    <d v="2020-01-06T00:00:00"/>
    <s v="DE VILLA OFELIA G."/>
    <s v="COMELEC"/>
    <x v="1"/>
    <d v="2020-01-10T00:00:00"/>
    <d v="2020-01-10T00:00:00"/>
    <s v="OTHER"/>
    <s v="GRADUATION LEAVE"/>
    <s v="1 OTHER"/>
    <n v="1"/>
    <m/>
  </r>
  <r>
    <n v="645"/>
    <x v="31"/>
    <d v="2020-01-27T00:00:00"/>
    <s v="MENDOZA ARRIES N."/>
    <s v="COMELEC"/>
    <x v="1"/>
    <d v="2020-02-07T00:00:00"/>
    <d v="2020-02-07T00:00:00"/>
    <s v="OTHER"/>
    <s v="CALAMITY LEAVE"/>
    <s v="1 OTHER"/>
    <n v="1"/>
    <m/>
  </r>
  <r>
    <n v="645"/>
    <x v="31"/>
    <d v="2020-01-27T00:00:00"/>
    <s v="MENDOZA ARRIES N."/>
    <s v="COMELEC"/>
    <x v="1"/>
    <d v="2020-02-10T00:00:00"/>
    <d v="2020-02-10T00:00:00"/>
    <s v="OTHER"/>
    <s v="CALAMITY LEAVE"/>
    <s v="1 OTHER"/>
    <n v="1"/>
    <m/>
  </r>
  <r>
    <n v="645"/>
    <x v="31"/>
    <d v="2020-01-27T00:00:00"/>
    <s v="MENDOZA ARRIES N."/>
    <s v="COMELEC"/>
    <x v="1"/>
    <d v="2020-02-14T00:00:00"/>
    <d v="2020-02-14T00:00:00"/>
    <s v="OTHER"/>
    <s v="CALAMITY LEAVE"/>
    <s v="1 OTHER"/>
    <n v="1"/>
    <m/>
  </r>
  <r>
    <n v="695"/>
    <x v="32"/>
    <d v="2022-06-09T00:00:00"/>
    <s v="ANACAY LEVIE B."/>
    <s v="ACCOUNTING"/>
    <x v="1"/>
    <s v="5/16/2022"/>
    <s v="5/16/2022"/>
    <s v="SL"/>
    <s v=""/>
    <s v="1 SL"/>
    <n v="1"/>
    <m/>
  </r>
  <r>
    <n v="695"/>
    <x v="32"/>
    <d v="2022-06-09T00:00:00"/>
    <s v="ANACAY LEVIE B."/>
    <s v="ACCOUNTING"/>
    <x v="1"/>
    <s v="5/26/2022"/>
    <s v="5/26/2022"/>
    <s v="SL"/>
    <s v=""/>
    <s v="1 SL"/>
    <n v="1"/>
    <m/>
  </r>
  <r>
    <n v="695"/>
    <x v="32"/>
    <d v="2022-06-09T00:00:00"/>
    <s v="ANACAY LEVIE B."/>
    <s v="ACCOUNTING"/>
    <x v="1"/>
    <s v="5/31/2022"/>
    <s v="5/31/2022"/>
    <s v="SL"/>
    <s v=""/>
    <s v="1 SL"/>
    <n v="1"/>
    <m/>
  </r>
  <r>
    <n v="696"/>
    <x v="32"/>
    <d v="2022-06-17T00:00:00"/>
    <s v="ESTRANGCO MERCY U."/>
    <s v="MAHOGANY MARKET"/>
    <x v="1"/>
    <s v="6/13/2022"/>
    <s v="6/14/2022"/>
    <s v="SL"/>
    <s v=""/>
    <s v="2 SL"/>
    <n v="2"/>
    <m/>
  </r>
  <r>
    <n v="697"/>
    <x v="32"/>
    <d v="2022-06-18T00:00:00"/>
    <s v="MENDOZA LOURDES G."/>
    <s v="PIO"/>
    <x v="1"/>
    <s v="6/20/2022"/>
    <s v="6/20/2022"/>
    <s v="OTHER"/>
    <s v="SPECIAL PRIVILEGE"/>
    <s v="1 OTHER"/>
    <n v="1"/>
    <m/>
  </r>
  <r>
    <n v="698"/>
    <x v="32"/>
    <d v="2022-06-10T00:00:00"/>
    <s v="FERMA MARIA I."/>
    <s v="LCR"/>
    <x v="1"/>
    <s v="5/30/2022"/>
    <s v="5/30/2022"/>
    <s v="SL"/>
    <s v=""/>
    <s v="1 SL"/>
    <n v="1"/>
    <m/>
  </r>
  <r>
    <n v="699"/>
    <x v="32"/>
    <d v="2022-06-16T00:00:00"/>
    <s v="MAGUINAO GILBERT  "/>
    <s v="GSO"/>
    <x v="1"/>
    <s v="6/14/2022"/>
    <s v="6/15/2022"/>
    <s v="SL"/>
    <s v=""/>
    <s v="2 SL"/>
    <n v="2"/>
    <m/>
  </r>
  <r>
    <n v="700"/>
    <x v="32"/>
    <d v="2022-06-07T00:00:00"/>
    <s v="ESPIRITU RONALD M."/>
    <s v="CTO"/>
    <x v="1"/>
    <s v="7/15/2022"/>
    <s v="7/15/2022"/>
    <s v="VL"/>
    <s v=""/>
    <s v="1 VL"/>
    <n v="1"/>
    <m/>
  </r>
  <r>
    <n v="701"/>
    <x v="32"/>
    <d v="2022-06-13T00:00:00"/>
    <s v="REYES ELSA T."/>
    <s v="SP"/>
    <x v="1"/>
    <s v="6/10/2022"/>
    <s v="6/10/2022"/>
    <s v="SL"/>
    <s v=""/>
    <s v="1 SL"/>
    <n v="1"/>
    <m/>
  </r>
  <r>
    <n v="702"/>
    <x v="32"/>
    <d v="2022-06-20T00:00:00"/>
    <s v="ALCAZAR ZENAIDA S."/>
    <s v="CHO"/>
    <x v="1"/>
    <s v="6/24/2022"/>
    <s v="6/24/2022"/>
    <s v="VL"/>
    <s v=""/>
    <s v="1 VL"/>
    <n v="1"/>
    <m/>
  </r>
  <r>
    <n v="703"/>
    <x v="32"/>
    <d v="2022-06-17T00:00:00"/>
    <s v="OLEGARIO LEONARD ERIC B."/>
    <s v="CEO"/>
    <x v="1"/>
    <s v="6/24/2022"/>
    <s v="6/24/2022"/>
    <s v="OTHER"/>
    <s v="FORCE LEAVE"/>
    <s v="1 OTHER"/>
    <n v="1"/>
    <m/>
  </r>
  <r>
    <n v="704"/>
    <x v="32"/>
    <d v="2022-06-06T00:00:00"/>
    <s v="ORTIZ TRINIDAD D."/>
    <s v="GSO"/>
    <x v="1"/>
    <s v="6/9/2022"/>
    <s v="6/16/2022"/>
    <s v="VL"/>
    <s v=""/>
    <s v="6 VL"/>
    <n v="6"/>
    <m/>
  </r>
  <r>
    <n v="705"/>
    <x v="32"/>
    <d v="2022-06-17T00:00:00"/>
    <s v="IGNO CRISTINA M."/>
    <s v="HRMO"/>
    <x v="1"/>
    <s v="6/13/2022"/>
    <s v="6/16/2022"/>
    <s v="VL"/>
    <s v=""/>
    <s v="4 VL"/>
    <n v="4"/>
    <m/>
  </r>
  <r>
    <n v="706"/>
    <x v="32"/>
    <d v="2022-05-19T00:00:00"/>
    <s v="BAYANI MACY A."/>
    <n v="0"/>
    <x v="0"/>
    <s v="5/20/2022"/>
    <s v="5/20/2022"/>
    <s v="OTHER"/>
    <s v="R.A 8552"/>
    <s v="1 OTHER"/>
    <n v="1"/>
    <m/>
  </r>
  <r>
    <n v="707"/>
    <x v="32"/>
    <d v="2022-06-30T00:00:00"/>
    <s v="OLEGARIO TEOFISTA B."/>
    <s v="CTO"/>
    <x v="1"/>
    <s v="6/27/2022"/>
    <s v="6/27/2022"/>
    <s v="SL"/>
    <s v=""/>
    <s v="1 SL"/>
    <n v="1"/>
    <m/>
  </r>
  <r>
    <n v="707"/>
    <x v="32"/>
    <d v="2022-06-30T00:00:00"/>
    <s v="OLEGARIO TEOFISTA B."/>
    <s v="CTO"/>
    <x v="1"/>
    <s v="6/29/2022"/>
    <s v="6/29/2022"/>
    <s v="SL"/>
    <s v=""/>
    <s v="1 SL"/>
    <n v="1"/>
    <m/>
  </r>
  <r>
    <n v="708"/>
    <x v="32"/>
    <d v="2022-07-09T00:00:00"/>
    <s v="VILLANUEVA PABLO B."/>
    <s v="PICNIC GROVE"/>
    <x v="1"/>
    <s v="6/27/2022"/>
    <s v="6/27/2022"/>
    <s v="SL"/>
    <s v=""/>
    <s v="1 SL"/>
    <n v="1"/>
    <m/>
  </r>
  <r>
    <n v="708"/>
    <x v="32"/>
    <d v="2022-07-09T00:00:00"/>
    <s v="VILLANUEVA PABLO B."/>
    <s v="PICNIC GROVE"/>
    <x v="1"/>
    <s v="6/29/2022"/>
    <s v="6/29/2022"/>
    <s v="SL"/>
    <s v=""/>
    <s v="1 SL"/>
    <n v="1"/>
    <m/>
  </r>
  <r>
    <n v="709"/>
    <x v="32"/>
    <d v="2022-07-01T00:00:00"/>
    <s v="MENDOZA JUANITO N."/>
    <s v="PICNIC GROVE"/>
    <x v="1"/>
    <s v="6/26/2022"/>
    <s v="6/29/2022"/>
    <s v="SL"/>
    <s v=""/>
    <s v="3 SL"/>
    <n v="3"/>
    <m/>
  </r>
  <r>
    <n v="710"/>
    <x v="32"/>
    <d v="2022-07-05T00:00:00"/>
    <s v="PAITON MARY ANN M."/>
    <s v="CHARACTER OFFICE"/>
    <x v="1"/>
    <s v="7/4/2022"/>
    <s v="7/4/2022"/>
    <s v="SL"/>
    <s v=""/>
    <s v="1 SL"/>
    <n v="1"/>
    <m/>
  </r>
  <r>
    <n v="711"/>
    <x v="32"/>
    <d v="2022-07-04T00:00:00"/>
    <s v="ANGCAYA RUFINA P."/>
    <s v="LCR"/>
    <x v="1"/>
    <s v="7/11/2022"/>
    <s v="7/11/2022"/>
    <s v="OTHER"/>
    <s v="SPECIAL PRIVILEGE"/>
    <s v="1 OTHER"/>
    <n v="1"/>
    <m/>
  </r>
  <r>
    <n v="712"/>
    <x v="32"/>
    <d v="2022-07-04T00:00:00"/>
    <s v="DUNGO PURISIMA CORAZON E."/>
    <s v="CTO"/>
    <x v="1"/>
    <s v="6/30/2022"/>
    <s v="6/30/2022"/>
    <s v="SL"/>
    <s v=""/>
    <s v="1 SL"/>
    <n v="1"/>
    <m/>
  </r>
  <r>
    <n v="713"/>
    <x v="32"/>
    <d v="2022-07-11T00:00:00"/>
    <s v="DE VILLA OFELIA G."/>
    <s v="COMELEC"/>
    <x v="1"/>
    <s v="7/26/2022"/>
    <s v="7/26/2022"/>
    <s v="OTHER"/>
    <s v="SPECIAL PRIVILEGE"/>
    <s v="1 OTHER"/>
    <n v="1"/>
    <m/>
  </r>
  <r>
    <n v="714"/>
    <x v="32"/>
    <d v="2022-06-22T00:00:00"/>
    <s v="FELLO VIRGILIO O."/>
    <s v="PICNIC GROVE"/>
    <x v="0"/>
    <s v="6/1/2022"/>
    <s v="6/3/2022"/>
    <s v="SL"/>
    <s v=""/>
    <s v="3 SL"/>
    <n v="3"/>
    <m/>
  </r>
  <r>
    <n v="714"/>
    <x v="32"/>
    <d v="2022-06-22T00:00:00"/>
    <s v="FELLO VIRGILIO O."/>
    <s v="PICNIC GROVE"/>
    <x v="0"/>
    <s v="6/6/2022"/>
    <s v="6/10/2022"/>
    <s v="SL"/>
    <s v=""/>
    <s v="5 SL"/>
    <n v="5"/>
    <m/>
  </r>
  <r>
    <n v="714"/>
    <x v="32"/>
    <d v="2022-06-22T00:00:00"/>
    <s v="FELLO VIRGILIO O."/>
    <s v="PICNIC GROVE"/>
    <x v="0"/>
    <s v="6/13/2022"/>
    <s v="6/17/2022"/>
    <s v="SL"/>
    <s v=""/>
    <s v="5 SL"/>
    <n v="5"/>
    <m/>
  </r>
  <r>
    <n v="714"/>
    <x v="32"/>
    <d v="2022-06-22T00:00:00"/>
    <s v="FELLO VIRGILIO O."/>
    <s v="PICNIC GROVE"/>
    <x v="0"/>
    <s v="6/20/2022"/>
    <s v="6/20/2022"/>
    <s v="SL"/>
    <s v=""/>
    <s v="1 SL"/>
    <n v="1"/>
    <m/>
  </r>
  <r>
    <n v="714"/>
    <x v="32"/>
    <d v="2022-06-22T00:00:00"/>
    <s v="FELLO VIRGILIO O."/>
    <s v="PICNIC GROVE"/>
    <x v="0"/>
    <s v="6/22/2022"/>
    <s v="6/22/2022"/>
    <s v="SL"/>
    <s v=""/>
    <s v="1 SL"/>
    <n v="1"/>
    <m/>
  </r>
  <r>
    <n v="715"/>
    <x v="32"/>
    <d v="2022-07-06T00:00:00"/>
    <s v="IGNO CRISTINA M."/>
    <s v="HRMO"/>
    <x v="1"/>
    <s v="7/18/2022"/>
    <s v="7/18/2022"/>
    <s v="VL"/>
    <s v=""/>
    <s v="1 VL"/>
    <n v="1"/>
    <m/>
  </r>
  <r>
    <n v="715"/>
    <x v="32"/>
    <d v="2022-07-06T00:00:00"/>
    <s v="IGNO CRISTINA M."/>
    <s v="HRMO"/>
    <x v="1"/>
    <s v="7/20/2022"/>
    <s v="7/20/2022"/>
    <s v="VL"/>
    <s v=""/>
    <s v="1 VL"/>
    <n v="1"/>
    <m/>
  </r>
  <r>
    <n v="715"/>
    <x v="32"/>
    <d v="2022-07-06T00:00:00"/>
    <s v="IGNO CRISTINA M."/>
    <s v="HRMO"/>
    <x v="1"/>
    <s v="7/22/2022"/>
    <s v="7/22/2022"/>
    <s v="VL"/>
    <s v=""/>
    <s v="1 VL"/>
    <n v="1"/>
    <m/>
  </r>
  <r>
    <n v="716"/>
    <x v="32"/>
    <d v="2022-06-09T00:00:00"/>
    <s v="AMORA ELISA S."/>
    <s v="CTO"/>
    <x v="1"/>
    <s v="6/8/2022"/>
    <s v="6/8/2022"/>
    <s v="SL"/>
    <s v=""/>
    <s v="1 SL"/>
    <n v="1"/>
    <m/>
  </r>
  <r>
    <n v="717"/>
    <x v="32"/>
    <d v="2022-06-09T00:00:00"/>
    <s v="DIMAPILIS JOSEPHINE P."/>
    <s v="CTO"/>
    <x v="1"/>
    <s v="6/15/2022"/>
    <s v="6/15/2022"/>
    <s v="OTHER"/>
    <s v="SPECIAL PRIVILEGE"/>
    <s v="1 OTHER"/>
    <n v="1"/>
    <m/>
  </r>
  <r>
    <n v="718"/>
    <x v="32"/>
    <d v="2022-07-06T00:00:00"/>
    <s v="SUSA NANETE B."/>
    <s v="ONT"/>
    <x v="1"/>
    <s v="8/1/2022"/>
    <s v="8/1/2022"/>
    <s v="VL"/>
    <s v=""/>
    <s v="1 VL"/>
    <n v="1"/>
    <m/>
  </r>
  <r>
    <n v="719"/>
    <x v="32"/>
    <d v="2022-07-06T00:00:00"/>
    <s v="SUSA NANETE B."/>
    <s v="ONT"/>
    <x v="1"/>
    <s v="7/29/2022"/>
    <s v="7/29/2022"/>
    <s v="VL"/>
    <s v=""/>
    <s v="1 VL"/>
    <n v="1"/>
    <m/>
  </r>
  <r>
    <n v="720"/>
    <x v="32"/>
    <d v="2022-07-07T00:00:00"/>
    <s v="VERGARA ANACIETA M."/>
    <s v="CSWDO"/>
    <x v="1"/>
    <s v="7/6/2022"/>
    <s v="7/6/2022"/>
    <s v="SL"/>
    <s v=""/>
    <s v="1 SL"/>
    <n v="1"/>
    <m/>
  </r>
  <r>
    <n v="721"/>
    <x v="32"/>
    <d v="2022-07-06T00:00:00"/>
    <s v="ERIDAO ROSALINDA P."/>
    <s v="CSWDO"/>
    <x v="1"/>
    <s v="6/29/2022"/>
    <s v="6/29/2022"/>
    <s v="SL"/>
    <s v=""/>
    <s v="1 SL"/>
    <n v="1"/>
    <m/>
  </r>
  <r>
    <n v="721"/>
    <x v="32"/>
    <d v="2022-07-06T00:00:00"/>
    <s v="ERIDAO ROSALINDA P."/>
    <s v="CSWDO"/>
    <x v="1"/>
    <s v="7/5/2022"/>
    <s v="7/5/2022"/>
    <s v="SL"/>
    <s v=""/>
    <s v="1 SL"/>
    <n v="1"/>
    <m/>
  </r>
  <r>
    <n v="722"/>
    <x v="32"/>
    <d v="2022-07-04T00:00:00"/>
    <s v="VERGARA CATHERINE R."/>
    <s v="CSWDO"/>
    <x v="1"/>
    <s v="7/5/2022"/>
    <s v="7/5/2022"/>
    <s v="OTHER"/>
    <s v="SPECIAL PRIVILEGE"/>
    <s v="1 OTHER"/>
    <n v="1"/>
    <m/>
  </r>
  <r>
    <n v="723"/>
    <x v="32"/>
    <d v="2022-07-04T00:00:00"/>
    <s v="VERGARA CATHERINE R."/>
    <s v="CSWDO"/>
    <x v="1"/>
    <s v="6/30/2022"/>
    <s v="7/1/2022"/>
    <s v="SL"/>
    <s v=""/>
    <s v="2 SL"/>
    <n v="2"/>
    <m/>
  </r>
  <r>
    <n v="724"/>
    <x v="32"/>
    <d v="2022-07-04T00:00:00"/>
    <s v="VERGARA CATHERINE R."/>
    <s v="CSWDO"/>
    <x v="1"/>
    <s v="6/29/2022"/>
    <s v="6/29/2022"/>
    <s v="OTHER"/>
    <s v="EMERGENCY LEAVE"/>
    <s v="1 OTHER"/>
    <n v="1"/>
    <m/>
  </r>
  <r>
    <n v="725"/>
    <x v="32"/>
    <d v="2022-07-04T00:00:00"/>
    <s v="VIDALLO WINNIE R."/>
    <s v="CTO"/>
    <x v="1"/>
    <s v="7/6/2022"/>
    <s v="7/6/2022"/>
    <s v="OTHER"/>
    <s v="SPECIAL PRIVILEGE"/>
    <s v="1 OTHER"/>
    <n v="1"/>
    <m/>
  </r>
  <r>
    <n v="726"/>
    <x v="32"/>
    <d v="2022-07-05T00:00:00"/>
    <s v="DUNGO PURISIMA CORAZON E."/>
    <s v="CTO"/>
    <x v="1"/>
    <s v="7/8/2022"/>
    <s v="7/8/2022"/>
    <s v="SL"/>
    <s v=""/>
    <s v="1 SL"/>
    <n v="1"/>
    <m/>
  </r>
  <r>
    <n v="727"/>
    <x v="32"/>
    <d v="2022-07-05T00:00:00"/>
    <s v="DIMARANAN RODORA G."/>
    <s v="HRMO"/>
    <x v="1"/>
    <s v="7/4/2022"/>
    <s v="7/4/2022"/>
    <s v="SL"/>
    <s v=""/>
    <s v="1 SL"/>
    <n v="1"/>
    <m/>
  </r>
  <r>
    <n v="728"/>
    <x v="32"/>
    <d v="2022-07-05T00:00:00"/>
    <s v="MIRANDA MARIA LOIDA M."/>
    <s v="ACCOUNTING"/>
    <x v="1"/>
    <s v="7/4/2022"/>
    <s v="7/4/2022"/>
    <s v="OTHER"/>
    <s v="SPECIAL PRIVILEGE"/>
    <s v="1 OTHER"/>
    <n v="1"/>
    <m/>
  </r>
  <r>
    <n v="729"/>
    <x v="32"/>
    <d v="2022-07-04T00:00:00"/>
    <s v="ROCILLO CECILLA A."/>
    <s v="ACCOUNTING"/>
    <x v="1"/>
    <s v="7/12/2022"/>
    <s v="7/15/2022"/>
    <s v="OTHER"/>
    <s v="FORCE LEAVE"/>
    <s v="4 OTHER"/>
    <n v="4"/>
    <m/>
  </r>
  <r>
    <n v="730"/>
    <x v="32"/>
    <d v="2022-06-30T00:00:00"/>
    <s v="ENMACIO LEILA A."/>
    <s v="ACCOUNTING"/>
    <x v="1"/>
    <s v="6/27/2022"/>
    <s v="6/27/2022"/>
    <s v="OTHER"/>
    <s v="SPECIAL PRIVILEGE"/>
    <s v="1 OTHER"/>
    <n v="1"/>
    <m/>
  </r>
  <r>
    <n v="731"/>
    <x v="32"/>
    <d v="2022-06-29T00:00:00"/>
    <s v="GUAÑEZO MA. GINA P."/>
    <s v="CTO"/>
    <x v="1"/>
    <s v="6/29/2022"/>
    <s v="6/29/2022"/>
    <s v="SL"/>
    <s v=""/>
    <s v="1 SL"/>
    <n v="1"/>
    <m/>
  </r>
  <r>
    <n v="732"/>
    <x v="32"/>
    <d v="2022-07-08T00:00:00"/>
    <s v="SUSA NANETE B."/>
    <s v="ONT"/>
    <x v="1"/>
    <s v="7/8/2022"/>
    <s v="7/8/2022"/>
    <s v="SL"/>
    <s v=""/>
    <s v="1 SL"/>
    <n v="1"/>
    <m/>
  </r>
  <r>
    <n v="733"/>
    <x v="32"/>
    <d v="2022-07-07T00:00:00"/>
    <s v="DELFINO NINA C."/>
    <s v="ONT"/>
    <x v="1"/>
    <s v="7/2/2022"/>
    <s v="7/5/2022"/>
    <s v="SL"/>
    <s v=""/>
    <s v="2 SL"/>
    <n v="2"/>
    <m/>
  </r>
  <r>
    <n v="734"/>
    <x v="32"/>
    <d v="2022-07-07T00:00:00"/>
    <s v="DELFINO NINA C."/>
    <s v="ONT"/>
    <x v="1"/>
    <s v="6/14/2022"/>
    <s v="6/16/2022"/>
    <s v="SL"/>
    <s v=""/>
    <s v="3 SL"/>
    <n v="3"/>
    <m/>
  </r>
  <r>
    <n v="734"/>
    <x v="32"/>
    <d v="2022-06-07T00:00:00"/>
    <s v="DELFINO NINA C."/>
    <s v="ONT"/>
    <x v="1"/>
    <s v="6/18/2022"/>
    <s v="6/21/2022"/>
    <s v="SL"/>
    <s v=""/>
    <s v="2 SL"/>
    <n v="2"/>
    <m/>
  </r>
  <r>
    <n v="735"/>
    <x v="32"/>
    <d v="2022-07-01T00:00:00"/>
    <s v="DIMARANAN PERPETUA F."/>
    <s v="TIPID IMPOK"/>
    <x v="1"/>
    <s v="6/17/2022"/>
    <s v="6/17/2022"/>
    <s v="SL"/>
    <s v=""/>
    <s v="1 SL"/>
    <n v="1"/>
    <m/>
  </r>
  <r>
    <n v="735"/>
    <x v="32"/>
    <d v="2022-07-01T00:00:00"/>
    <s v="DIMARANAN PERPETUA F."/>
    <s v="TIPID IMPOK"/>
    <x v="1"/>
    <s v="6/23/2022"/>
    <s v="6/23/2022"/>
    <s v="SL"/>
    <s v=""/>
    <s v="1 SL"/>
    <n v="1"/>
    <m/>
  </r>
  <r>
    <n v="736"/>
    <x v="32"/>
    <d v="2022-07-04T00:00:00"/>
    <s v="GARCIA HAIZEL M."/>
    <s v="CCT"/>
    <x v="1"/>
    <s v="7/1/2022"/>
    <s v="7/1/2022"/>
    <s v="SL"/>
    <s v=""/>
    <s v="1 SL"/>
    <n v="1"/>
    <m/>
  </r>
  <r>
    <n v="737"/>
    <x v="32"/>
    <d v="2022-07-04T00:00:00"/>
    <s v="AMORA ELISA ! S."/>
    <s v="ACCOUNTING"/>
    <x v="1"/>
    <s v="7/1/2022"/>
    <s v="7/1/2022"/>
    <s v="SL"/>
    <s v=""/>
    <s v="1 SL"/>
    <n v="1"/>
    <m/>
  </r>
  <r>
    <n v="738"/>
    <x v="32"/>
    <d v="2022-07-04T00:00:00"/>
    <s v="FERNANDEZ MILAGROS C."/>
    <s v="CTO"/>
    <x v="1"/>
    <s v="7/1/2022"/>
    <s v="7/1/2022"/>
    <s v="SL"/>
    <s v=""/>
    <s v="1 SL"/>
    <n v="1"/>
    <m/>
  </r>
  <r>
    <n v="739"/>
    <x v="32"/>
    <d v="2022-06-28T00:00:00"/>
    <s v="DE GRANO MA. ERLINDA F."/>
    <s v="CTO"/>
    <x v="1"/>
    <s v="7/1/2022"/>
    <s v="7/1/2022"/>
    <s v="OTHER"/>
    <s v="SPECIAL PRIVILEGE"/>
    <s v="1 OTHER"/>
    <n v="1"/>
    <m/>
  </r>
  <r>
    <n v="740"/>
    <x v="32"/>
    <d v="2022-06-29T00:00:00"/>
    <s v="MACAPUNO FELIX  "/>
    <s v="CENRO"/>
    <x v="1"/>
    <s v="6/28/2022"/>
    <s v="6/28/2022"/>
    <s v="SL"/>
    <s v=""/>
    <s v="1 SL"/>
    <n v="1"/>
    <m/>
  </r>
  <r>
    <n v="741"/>
    <x v="32"/>
    <d v="2022-07-02T00:00:00"/>
    <s v="ALCAZAR AINEE JOY C."/>
    <s v="ONT"/>
    <x v="1"/>
    <s v="6/23/2022"/>
    <s v="6/23/2022"/>
    <s v="SL"/>
    <s v=""/>
    <s v="1 SL"/>
    <n v="1"/>
    <m/>
  </r>
  <r>
    <s v="741"/>
    <x v="32"/>
    <d v="2022-07-02T00:00:00"/>
    <s v="ALCAZAR AINEE JOY C."/>
    <s v="ONT"/>
    <x v="1"/>
    <s v="6/27/2022"/>
    <s v="6/27/2022"/>
    <s v="SL"/>
    <s v=""/>
    <s v="1 SL"/>
    <n v="1"/>
    <m/>
  </r>
  <r>
    <s v="741"/>
    <x v="32"/>
    <d v="2022-07-02T00:00:00"/>
    <s v="ALCAZAR AINEE JOY C."/>
    <s v="ONT"/>
    <x v="1"/>
    <s v="6/28/2022"/>
    <s v="6/28/2022"/>
    <s v="SL"/>
    <s v=""/>
    <s v="1 SL"/>
    <n v="1"/>
    <m/>
  </r>
  <r>
    <s v="742"/>
    <x v="32"/>
    <d v="2022-07-01T00:00:00"/>
    <s v="MANALO CYNTHIA D."/>
    <s v="ONT"/>
    <x v="1"/>
    <s v="7/17/2022"/>
    <s v="7/17/2022"/>
    <s v="OTHER"/>
    <s v="BIRTHDAY LEAVE"/>
    <s v="0 OTHER"/>
    <n v="0"/>
    <m/>
  </r>
  <r>
    <s v="743"/>
    <x v="32"/>
    <d v="2022-07-01T00:00:00"/>
    <s v="MANALO CYNTHIA D."/>
    <s v="ONT"/>
    <x v="1"/>
    <s v="7/16/2022"/>
    <s v="7/16/2022"/>
    <s v="OTHER"/>
    <s v="FORCE LEAVE"/>
    <s v="0 OTHER"/>
    <n v="0"/>
    <m/>
  </r>
  <r>
    <s v="743"/>
    <x v="32"/>
    <d v="2022-07-01T00:00:00"/>
    <s v="MANALO CYNTHIA D."/>
    <s v="ONT"/>
    <x v="1"/>
    <s v="7/18/2022"/>
    <s v="7/21/2022"/>
    <s v="OTHER"/>
    <s v="FORCE LEAVE"/>
    <s v="4 OTHER"/>
    <n v="4"/>
    <m/>
  </r>
  <r>
    <s v="744"/>
    <x v="32"/>
    <d v="2022-06-16T00:00:00"/>
    <s v="SANTERA MARICRIS S."/>
    <s v="ONT"/>
    <x v="1"/>
    <s v="7/6/2022"/>
    <s v="7/8/2022"/>
    <s v="VL"/>
    <s v=""/>
    <s v="3 VL"/>
    <n v="3"/>
    <m/>
  </r>
  <r>
    <s v="745"/>
    <x v="32"/>
    <d v="2022-06-30T00:00:00"/>
    <s v="OLARTE GREATCHEL B."/>
    <s v="ACCOUNTING"/>
    <x v="1"/>
    <s v="6/28/2022"/>
    <s v="6/28/2022"/>
    <s v="SL"/>
    <s v=""/>
    <s v="1 SL"/>
    <n v="1"/>
    <m/>
  </r>
  <r>
    <s v="746"/>
    <x v="32"/>
    <d v="2022-07-01T00:00:00"/>
    <s v="ORTIZ TRINIDAD D."/>
    <s v="GSO"/>
    <x v="1"/>
    <s v="6/30/2022"/>
    <s v="6/30/2022"/>
    <s v="SL"/>
    <s v=""/>
    <s v="1 SL"/>
    <n v="1"/>
    <m/>
  </r>
  <r>
    <s v="747"/>
    <x v="32"/>
    <d v="2022-06-20T00:00:00"/>
    <s v="MAGUINAO GILBERT  "/>
    <s v="GSO"/>
    <x v="1"/>
    <s v="6/29/2022"/>
    <s v="6/29/2022"/>
    <s v="SL"/>
    <s v=""/>
    <s v="1 SL"/>
    <n v="1"/>
    <m/>
  </r>
  <r>
    <s v="748"/>
    <x v="32"/>
    <d v="2022-06-06T00:00:00"/>
    <s v="ESCAMILLAS EVELYN M."/>
    <s v="CTO"/>
    <x v="1"/>
    <s v="6/13/2022"/>
    <s v="6/14/2022"/>
    <s v="OTHER"/>
    <s v="SPECIAL PRIVILEGE"/>
    <s v="2 OTHER"/>
    <n v="2"/>
    <m/>
  </r>
  <r>
    <s v="749"/>
    <x v="32"/>
    <d v="2022-06-24T00:00:00"/>
    <s v="HERNANDO MERLE B."/>
    <s v="BUDGET"/>
    <x v="1"/>
    <s v="6/30/2022"/>
    <s v="6/30/2022"/>
    <s v="VL"/>
    <s v=""/>
    <s v="1 VL"/>
    <n v="1"/>
    <m/>
  </r>
  <r>
    <s v="750"/>
    <x v="32"/>
    <d v="2022-06-20T00:00:00"/>
    <s v="LANTING AILEEN D."/>
    <s v="CHARACTER OFFICE"/>
    <x v="1"/>
    <s v="6/17/2022"/>
    <s v="6/17/2022"/>
    <s v="SL"/>
    <s v=""/>
    <s v="1 SL"/>
    <n v="1"/>
    <m/>
  </r>
  <r>
    <s v="751"/>
    <x v="32"/>
    <d v="2022-06-20T00:00:00"/>
    <s v="MOLOD EMMA D."/>
    <s v="CHO"/>
    <x v="1"/>
    <s v="6/27/2022"/>
    <s v="6/27/2022"/>
    <s v="OTHER"/>
    <s v="SPECIAL PRIVILEGE"/>
    <s v="1 OTHER"/>
    <n v="1"/>
    <m/>
  </r>
  <r>
    <s v="752"/>
    <x v="32"/>
    <d v="2022-06-23T00:00:00"/>
    <s v="MACASPAC JOSE VICTOR P."/>
    <s v="MAHOGANY MARKET"/>
    <x v="1"/>
    <s v="6/22/2022"/>
    <s v="6/22/2022"/>
    <s v="SL"/>
    <s v=""/>
    <s v="1 SL"/>
    <n v="1"/>
    <m/>
  </r>
  <r>
    <s v="753"/>
    <x v="32"/>
    <d v="2022-06-23T00:00:00"/>
    <s v="TAÑEDO MARIA EVELYN C."/>
    <s v="CBO"/>
    <x v="1"/>
    <s v="6/27/2022"/>
    <s v="6/27/2022"/>
    <s v="VL"/>
    <s v=""/>
    <s v="1 VL"/>
    <n v="1"/>
    <m/>
  </r>
  <r>
    <s v="754"/>
    <x v="32"/>
    <d v="2022-06-27T00:00:00"/>
    <s v="RODRIGUEZ GREGORIO  "/>
    <s v="CENRO"/>
    <x v="1"/>
    <s v="6/24/2022"/>
    <s v="6/24/2022"/>
    <s v="SL"/>
    <s v=""/>
    <s v="1 SL"/>
    <n v="1"/>
    <m/>
  </r>
  <r>
    <s v="755"/>
    <x v="32"/>
    <d v="2022-06-28T00:00:00"/>
    <s v="RODRIGUEZ IGNACIO  "/>
    <s v="CENRO"/>
    <x v="1"/>
    <s v="6/24/2022"/>
    <s v="6/24/2022"/>
    <s v="SL"/>
    <s v=""/>
    <s v="1 SL"/>
    <n v="1"/>
    <m/>
  </r>
  <r>
    <s v="756"/>
    <x v="32"/>
    <d v="2022-06-30T00:00:00"/>
    <s v="GUAÑEZO MARY ANNE P."/>
    <s v="CTO"/>
    <x v="1"/>
    <s v="7/4/2022"/>
    <s v="7/4/2022"/>
    <s v="VL"/>
    <s v=""/>
    <s v="1 VL"/>
    <n v="1"/>
    <m/>
  </r>
  <r>
    <s v="756"/>
    <x v="32"/>
    <d v="2022-06-30T00:00:00"/>
    <s v="GUAÑEZO MARY ANNE P."/>
    <s v="CTO"/>
    <x v="1"/>
    <s v="7/8/2022"/>
    <s v="7/8/2022"/>
    <s v="VL"/>
    <s v=""/>
    <s v="1 VL"/>
    <n v="1"/>
    <m/>
  </r>
  <r>
    <s v="757"/>
    <x v="32"/>
    <d v="2022-06-29T00:00:00"/>
    <s v="MACASPAC JOSE VICTOR P."/>
    <s v="MAHOGANY MARKET"/>
    <x v="1"/>
    <s v="6/30/2022"/>
    <s v="6/30/2022"/>
    <s v="OTHER"/>
    <s v="ANNIVERSARY"/>
    <s v="1 OTHER"/>
    <n v="1"/>
    <m/>
  </r>
  <r>
    <s v="758"/>
    <x v="32"/>
    <d v="2022-06-15T00:00:00"/>
    <s v="ANGCAYA ANA B."/>
    <s v="GSO"/>
    <x v="1"/>
    <s v="6/20/2022"/>
    <s v="6/20/2022"/>
    <s v="VL"/>
    <s v=""/>
    <s v="1 VL"/>
    <n v="1"/>
    <m/>
  </r>
  <r>
    <s v="759"/>
    <x v="32"/>
    <d v="2022-06-29T00:00:00"/>
    <s v="LERIO ROSEMARIE v."/>
    <s v="ACCOUNTING"/>
    <x v="1"/>
    <s v="7/18/2022"/>
    <s v="7/18/2022"/>
    <s v="VL"/>
    <s v=""/>
    <s v="1 VL"/>
    <n v="1"/>
    <m/>
  </r>
  <r>
    <s v="760"/>
    <x v="32"/>
    <d v="2022-06-28T00:00:00"/>
    <s v="LEGASPI DOLORES B."/>
    <s v="CHO"/>
    <x v="1"/>
    <s v="6/24/2022"/>
    <s v="6/24/2022"/>
    <s v="SL"/>
    <s v=""/>
    <s v="1 SL"/>
    <n v="1"/>
    <m/>
  </r>
  <r>
    <s v="761"/>
    <x v="32"/>
    <d v="2022-06-28T00:00:00"/>
    <s v="LEGASPI DOLORES B."/>
    <s v="CHO"/>
    <x v="1"/>
    <s v="7/5/2022"/>
    <s v="7/6/2022"/>
    <s v="VL"/>
    <s v=""/>
    <s v="2 VL"/>
    <n v="2"/>
    <m/>
  </r>
  <r>
    <s v="762"/>
    <x v="32"/>
    <d v="2022-06-29T00:00:00"/>
    <s v="CRIZALDO THELMA U."/>
    <s v="CHO"/>
    <x v="1"/>
    <s v="7/4/2022"/>
    <s v="7/6/2022"/>
    <s v="VL"/>
    <s v=""/>
    <s v="3 VL"/>
    <n v="3"/>
    <m/>
  </r>
  <r>
    <s v="763"/>
    <x v="32"/>
    <d v="2022-06-15T00:00:00"/>
    <s v="DE VILLA MYRNA D."/>
    <s v="GSO"/>
    <x v="1"/>
    <s v="6/22/2022"/>
    <s v="6/23/2022"/>
    <s v="VL"/>
    <s v=""/>
    <s v="2 VL"/>
    <n v="2"/>
    <m/>
  </r>
  <r>
    <s v="763"/>
    <x v="32"/>
    <d v="2022-06-15T00:00:00"/>
    <s v="DE VILLA MYRNA D."/>
    <s v="GSO"/>
    <x v="1"/>
    <s v="6/27/2022"/>
    <s v="6/27/2022"/>
    <s v="VL"/>
    <s v=""/>
    <s v="1 VL"/>
    <n v="1"/>
    <m/>
  </r>
  <r>
    <s v="764"/>
    <x v="32"/>
    <d v="2022-06-24T00:00:00"/>
    <s v="MAGUINAO GILBERT  "/>
    <s v="GSO"/>
    <x v="1"/>
    <s v="6/17/2022"/>
    <s v="6/17/2022"/>
    <s v="SL"/>
    <s v=""/>
    <s v="1 SL"/>
    <n v="1"/>
    <m/>
  </r>
  <r>
    <s v="764"/>
    <x v="32"/>
    <d v="2022-06-24T00:00:00"/>
    <s v="MAGUINAO GILBERT  "/>
    <s v="GSO"/>
    <x v="1"/>
    <s v="6/23/2022"/>
    <s v="6/23/2022"/>
    <s v="SL"/>
    <s v=""/>
    <s v="1 SL"/>
    <n v="1"/>
    <m/>
  </r>
  <r>
    <s v="765"/>
    <x v="32"/>
    <d v="2022-06-13T00:00:00"/>
    <s v="MAGUINAO GILBERT  "/>
    <s v="GSO"/>
    <x v="1"/>
    <s v="6/10/2022"/>
    <s v="6/10/2022"/>
    <s v="SL"/>
    <s v=""/>
    <s v="1 SL"/>
    <n v="1"/>
    <m/>
  </r>
  <r>
    <s v="766"/>
    <x v="32"/>
    <d v="2022-06-09T00:00:00"/>
    <s v="DIMAPILIS ARIEL M."/>
    <s v="CTO"/>
    <x v="1"/>
    <s v="6/7/2022"/>
    <s v="6/7/2022"/>
    <s v="SL"/>
    <s v=""/>
    <s v="1 SL"/>
    <n v="1"/>
    <m/>
  </r>
  <r>
    <s v="767"/>
    <x v="32"/>
    <d v="2022-06-28T00:00:00"/>
    <s v="ROCILLO CECILLA A."/>
    <s v="ACCOUNTING"/>
    <x v="1"/>
    <s v="6/24/2022"/>
    <s v="6/24/2022"/>
    <s v="SL"/>
    <s v=""/>
    <s v="1 SL"/>
    <n v="1"/>
    <m/>
  </r>
  <r>
    <s v="768"/>
    <x v="32"/>
    <d v="2022-06-28T00:00:00"/>
    <s v="MAWAK MIA PAULEEN B."/>
    <s v="ACCOUNTING"/>
    <x v="1"/>
    <s v="6/23/2022"/>
    <s v="6/23/2022"/>
    <s v="SL"/>
    <s v=""/>
    <s v="1 SL"/>
    <n v="1"/>
    <m/>
  </r>
  <r>
    <s v="769"/>
    <x v="32"/>
    <d v="2022-06-22T00:00:00"/>
    <s v="OLEGARIO NENITA A."/>
    <s v="LIBRARY"/>
    <x v="1"/>
    <s v="6/30/2022"/>
    <s v="6/30/2022"/>
    <s v="OTHER"/>
    <s v="SPECIAL PRIVILEGE"/>
    <s v="1 OTHER"/>
    <n v="1"/>
    <m/>
  </r>
  <r>
    <s v="770"/>
    <x v="32"/>
    <d v="2022-06-28T00:00:00"/>
    <s v="OLEGARIO NENITA A."/>
    <s v="LIBRARY"/>
    <x v="1"/>
    <s v="6/27/2022"/>
    <s v="6/27/2022"/>
    <s v="SL"/>
    <s v=""/>
    <s v="1 SL"/>
    <n v="1"/>
    <m/>
  </r>
  <r>
    <s v="771"/>
    <x v="32"/>
    <d v="2022-06-23T00:00:00"/>
    <s v="PATRICIO APRIL V."/>
    <n v="0"/>
    <x v="1"/>
    <s v="6/27/2022"/>
    <s v="6/28/2022"/>
    <s v="OTHER"/>
    <s v="SOLO PARENT"/>
    <s v="2 OTHER"/>
    <n v="2"/>
    <m/>
  </r>
  <r>
    <s v="772"/>
    <x v="32"/>
    <d v="2022-06-27T00:00:00"/>
    <s v="SEPINO BRIGIDA M."/>
    <s v="CSWDO"/>
    <x v="1"/>
    <s v="6/27/2022"/>
    <s v="6/27/2022"/>
    <s v="OTHER"/>
    <s v="SPECIAL PRIVILEGE"/>
    <s v="1 OTHER"/>
    <n v="1"/>
    <m/>
  </r>
  <r>
    <s v="773"/>
    <x v="32"/>
    <d v="2022-05-17T00:00:00"/>
    <s v="BAYBAY JOLINA S."/>
    <s v="CPDO"/>
    <x v="1"/>
    <s v="5/18/2022"/>
    <s v="5/20/2022"/>
    <s v="VL"/>
    <s v=""/>
    <s v="3 VL"/>
    <n v="3"/>
    <m/>
  </r>
  <r>
    <s v="773"/>
    <x v="32"/>
    <d v="2022-05-17T00:00:00"/>
    <s v="BAYBAY JOLINA S."/>
    <s v="CPDO"/>
    <x v="1"/>
    <s v="5/23/2022"/>
    <s v="5/27/2022"/>
    <s v="VL"/>
    <s v=""/>
    <s v="5 VL"/>
    <n v="5"/>
    <m/>
  </r>
  <r>
    <s v="773"/>
    <x v="32"/>
    <d v="2022-05-17T00:00:00"/>
    <s v="BAYBAY JOLINA S."/>
    <s v="CPDO"/>
    <x v="1"/>
    <s v="5/30/2022"/>
    <s v="6/1/2022"/>
    <s v="VL"/>
    <s v="QUARANTINE"/>
    <s v="3 VL"/>
    <n v="3"/>
    <m/>
  </r>
  <r>
    <s v="774"/>
    <x v="32"/>
    <d v="2022-05-17T00:00:00"/>
    <s v="BAYBAY JOLINA S."/>
    <s v="CPDO"/>
    <x v="1"/>
    <s v="1/10/2022"/>
    <s v="2/1/2022"/>
    <s v="OTHER"/>
    <s v="LEAVE"/>
    <s v="17 OTHER"/>
    <n v="17"/>
    <m/>
  </r>
  <r>
    <s v="775"/>
    <x v="32"/>
    <d v="2022-05-30T00:00:00"/>
    <s v="LOYOLA JANE A."/>
    <s v="CPDO"/>
    <x v="1"/>
    <s v="6/6/2022"/>
    <s v="6/10/2022"/>
    <s v="VL"/>
    <s v=""/>
    <s v="5 VL"/>
    <n v="5"/>
    <m/>
  </r>
  <r>
    <s v="775"/>
    <x v="32"/>
    <d v="2022-05-30T00:00:00"/>
    <s v="LOYOLA JANE A."/>
    <s v="CPDO"/>
    <x v="1"/>
    <s v="6/13/2022"/>
    <s v="6/17/2022"/>
    <s v="VL"/>
    <s v=""/>
    <s v="5 VL"/>
    <n v="5"/>
    <m/>
  </r>
  <r>
    <s v="775"/>
    <x v="32"/>
    <d v="2022-05-30T00:00:00"/>
    <s v="LOYOLA JANE A."/>
    <s v="CPDO"/>
    <x v="1"/>
    <s v="6/20/2022"/>
    <s v="6/24/2022"/>
    <s v="VL"/>
    <s v=""/>
    <s v="5 VL"/>
    <n v="5"/>
    <m/>
  </r>
  <r>
    <s v="776"/>
    <x v="32"/>
    <d v="2022-06-09T00:00:00"/>
    <s v="MAGUINAO GILBERT  "/>
    <s v="GSO"/>
    <x v="1"/>
    <s v="6/8/2022"/>
    <s v="6/8/2022"/>
    <s v="SL"/>
    <s v=""/>
    <s v="1 SL"/>
    <n v="1"/>
    <m/>
  </r>
  <r>
    <s v="777"/>
    <x v="32"/>
    <d v="2022-06-06T00:00:00"/>
    <s v="PATAWE ELMA M."/>
    <s v="DSWDO"/>
    <x v="1"/>
    <s v="6/7/2022"/>
    <s v="6/7/2022"/>
    <s v="OTHER"/>
    <s v="SPECIAL PRIVILEGE"/>
    <s v="1 OTHER"/>
    <n v="1"/>
    <m/>
  </r>
  <r>
    <s v="778"/>
    <x v="32"/>
    <d v="2022-06-08T00:00:00"/>
    <s v="LANTING AILEEN D."/>
    <s v="CHARACTER OFFICE"/>
    <x v="1"/>
    <s v="6/7/2022"/>
    <s v="6/7/2022"/>
    <s v="SL"/>
    <s v=""/>
    <s v="1 SL"/>
    <n v="1"/>
    <m/>
  </r>
  <r>
    <s v="779"/>
    <x v="32"/>
    <d v="2022-06-08T00:00:00"/>
    <s v="ANGCAYA JUANITO A."/>
    <s v="PICNIC GROVE"/>
    <x v="1"/>
    <s v="6/13/2022"/>
    <s v="6/17/2022"/>
    <s v="VL"/>
    <s v=""/>
    <s v="5 VL"/>
    <n v="5"/>
    <m/>
  </r>
  <r>
    <s v="779"/>
    <x v="32"/>
    <d v="2022-06-08T00:00:00"/>
    <s v="ANGCAYA JUANITO A."/>
    <s v="PICNIC GROVE"/>
    <x v="1"/>
    <s v="6/20/2022"/>
    <s v="6/20/2022"/>
    <s v="VL"/>
    <s v=""/>
    <s v="1 VL"/>
    <n v="1"/>
    <m/>
  </r>
  <r>
    <s v="779"/>
    <x v="32"/>
    <d v="2022-06-08T00:00:00"/>
    <s v="ANGCAYA JUANITO A."/>
    <s v="PICNIC GROVE"/>
    <x v="1"/>
    <s v="6/22/2022"/>
    <s v="6/24/2022"/>
    <s v="VL"/>
    <s v=""/>
    <s v="3 VL"/>
    <n v="3"/>
    <m/>
  </r>
  <r>
    <s v="779"/>
    <x v="32"/>
    <d v="2022-06-08T00:00:00"/>
    <s v="ANGCAYA JUANITO A."/>
    <s v="PICNIC GROVE"/>
    <x v="1"/>
    <s v="6/27/2022"/>
    <s v="6/30/2022"/>
    <s v="VL"/>
    <s v=""/>
    <s v="4 VL"/>
    <n v="4"/>
    <m/>
  </r>
  <r>
    <s v="780"/>
    <x v="32"/>
    <d v="2022-06-10T00:00:00"/>
    <s v="ANGCAYA JUANITO A."/>
    <s v="PICNIC GROVE"/>
    <x v="1"/>
    <s v="6/8/2022"/>
    <s v="6/10/2022"/>
    <s v="SL"/>
    <s v=""/>
    <s v="3 SL"/>
    <n v="3"/>
    <m/>
  </r>
  <r>
    <s v="781"/>
    <x v="32"/>
    <d v="2022-06-11T00:00:00"/>
    <s v="COSME MA VICTORIA M."/>
    <s v="PICNIC GROVE"/>
    <x v="1"/>
    <s v="6/24/2022"/>
    <s v="6/28/2022"/>
    <s v="VL"/>
    <s v=""/>
    <s v="3 VL"/>
    <n v="3"/>
    <m/>
  </r>
  <r>
    <s v="782"/>
    <x v="32"/>
    <d v="2022-06-11T00:00:00"/>
    <s v="ANARNA CRISTINA F."/>
    <s v="PICNIC GROVE"/>
    <x v="1"/>
    <s v="6/27/2022"/>
    <s v="6/27/2022"/>
    <s v="OTHER"/>
    <s v="SPECIAL PRIVILEGE"/>
    <s v="1 OTHER"/>
    <n v="1"/>
    <m/>
  </r>
  <r>
    <s v="783"/>
    <x v="32"/>
    <d v="2022-06-23T00:00:00"/>
    <s v="DOMINGO RACHEL L."/>
    <s v="PICNIC GROVE"/>
    <x v="1"/>
    <s v="7/2/2022"/>
    <s v="7/2/2022"/>
    <s v="OTHER"/>
    <s v="SPECIAL PRIVILEGE"/>
    <s v="0 OTHER"/>
    <n v="0"/>
    <m/>
  </r>
  <r>
    <s v="784"/>
    <x v="32"/>
    <d v="2022-06-10T00:00:00"/>
    <s v="VILLANUEVA PABLO B."/>
    <s v="PICNIC GROVE"/>
    <x v="1"/>
    <s v="6/6/2022"/>
    <s v="6/6/2022"/>
    <s v="SL"/>
    <s v=""/>
    <s v="1 SL"/>
    <n v="1"/>
    <m/>
  </r>
  <r>
    <s v="784"/>
    <x v="32"/>
    <d v="2022-06-10T00:00:00"/>
    <s v="VILLANUEVA PABLO B."/>
    <s v="PICNIC GROVE"/>
    <x v="1"/>
    <s v="6/9/2022"/>
    <s v="6/9/2022"/>
    <s v="SL"/>
    <s v=""/>
    <s v="1 SL"/>
    <n v="1"/>
    <m/>
  </r>
  <r>
    <s v="785"/>
    <x v="32"/>
    <d v="2022-06-10T00:00:00"/>
    <s v="DELA CRUZ EVANGELINE P."/>
    <s v="LANDTAX"/>
    <x v="1"/>
    <s v="6/17/2022"/>
    <s v="6/17/2022"/>
    <s v="VL"/>
    <s v=""/>
    <s v="1 VL"/>
    <n v="1"/>
    <m/>
  </r>
  <r>
    <s v="785"/>
    <x v="32"/>
    <d v="2022-06-10T00:00:00"/>
    <s v="DELA CRUZ EVANGELINE P."/>
    <s v="LANDTAX"/>
    <x v="1"/>
    <s v="6/27/2022"/>
    <s v="6/27/2022"/>
    <s v="VL"/>
    <s v=""/>
    <s v="1 VL"/>
    <n v="1"/>
    <m/>
  </r>
  <r>
    <s v="786"/>
    <x v="32"/>
    <d v="2022-06-13T00:00:00"/>
    <s v="UNTALAN DIVINA R."/>
    <s v="CTO"/>
    <x v="1"/>
    <s v="6/20/2022"/>
    <s v="6/20/2022"/>
    <s v="OTHER"/>
    <s v="SPECIAL PRIVILEGE"/>
    <s v="1 OTHER"/>
    <n v="1"/>
    <m/>
  </r>
  <r>
    <s v="787"/>
    <x v="32"/>
    <d v="2022-06-24T00:00:00"/>
    <s v="DISEPEDA ROMELITO  "/>
    <s v="TOPS (ADMIN CSU)"/>
    <x v="1"/>
    <s v="6/1/2022"/>
    <s v="6/30/2022"/>
    <s v="SL"/>
    <s v=""/>
    <s v="22 SL"/>
    <n v="22"/>
    <m/>
  </r>
  <r>
    <s v="788"/>
    <x v="32"/>
    <d v="2022-06-22T00:00:00"/>
    <s v="DE OCAMPO MA. ELENA D."/>
    <s v="SP"/>
    <x v="1"/>
    <s v="6/20/2022"/>
    <s v="6/20/2022"/>
    <s v="SL"/>
    <s v=""/>
    <s v="1 SL"/>
    <n v="1"/>
    <m/>
  </r>
  <r>
    <s v="789"/>
    <x v="32"/>
    <d v="2022-06-08T00:00:00"/>
    <s v="DELA GRACIA MA. CECILIA P."/>
    <s v="ACCOUNTING"/>
    <x v="1"/>
    <s v="6/6/2022"/>
    <s v="6/6/2022"/>
    <s v="SL"/>
    <s v=""/>
    <s v="1 SL"/>
    <n v="1"/>
    <m/>
  </r>
  <r>
    <s v="790"/>
    <x v="32"/>
    <d v="2022-06-08T00:00:00"/>
    <s v="DELA GRACIA MA. CECILIA P."/>
    <s v="ACCOUNTING"/>
    <x v="1"/>
    <s v="6/1/2022"/>
    <s v="6/1/2022"/>
    <s v="SL"/>
    <s v=""/>
    <s v="1 SL"/>
    <n v="1"/>
    <m/>
  </r>
  <r>
    <s v="791"/>
    <x v="32"/>
    <d v="2022-06-14T00:00:00"/>
    <s v="TULIAO FLORDELIZA M."/>
    <s v="ACCOUNTING"/>
    <x v="1"/>
    <s v="6/10/2022"/>
    <s v="6/10/2022"/>
    <s v="SL"/>
    <s v=""/>
    <s v="1 SL"/>
    <n v="1"/>
    <m/>
  </r>
  <r>
    <s v="792"/>
    <x v="32"/>
    <d v="2022-06-22T00:00:00"/>
    <s v="AMON RHEALYN O."/>
    <s v="ACCOUNTING"/>
    <x v="1"/>
    <s v="6/30/2022"/>
    <s v="6/30/2022"/>
    <s v="OTHER"/>
    <s v="SPECIAL PRIVILEGE"/>
    <s v="1 OTHER"/>
    <n v="1"/>
    <m/>
  </r>
  <r>
    <s v="793"/>
    <x v="32"/>
    <d v="2022-06-15T00:00:00"/>
    <s v="AMON RHEALYN O."/>
    <s v="ACCOUNTING"/>
    <x v="1"/>
    <s v="6/14/2022"/>
    <s v="6/14/2022"/>
    <s v="SL"/>
    <s v=""/>
    <s v="1 SL"/>
    <n v="1"/>
    <m/>
  </r>
  <r>
    <s v="794"/>
    <x v="32"/>
    <d v="2022-02-11T00:00:00"/>
    <s v="SUSA NANETE B."/>
    <s v="ONT"/>
    <x v="1"/>
    <s v="6/15/2022"/>
    <s v="6/17/2022"/>
    <s v="SL"/>
    <s v=""/>
    <s v="3 SL"/>
    <n v="3"/>
    <m/>
  </r>
  <r>
    <s v="795"/>
    <x v="32"/>
    <d v="2022-06-17T00:00:00"/>
    <s v="OSTONAL IVY S."/>
    <s v="ONT"/>
    <x v="1"/>
    <s v="6/10/2022"/>
    <s v="6/10/2022"/>
    <s v="SL"/>
    <s v=""/>
    <s v="1 SL"/>
    <n v="1"/>
    <m/>
  </r>
  <r>
    <s v="795"/>
    <x v="32"/>
    <d v="2022-06-17T00:00:00"/>
    <s v="OSTONAL IVY S."/>
    <s v="ONT"/>
    <x v="1"/>
    <s v="6/13/2022"/>
    <s v="6/15/2022"/>
    <s v="SL"/>
    <s v=""/>
    <s v="3 SL"/>
    <n v="3"/>
    <m/>
  </r>
  <r>
    <s v="796"/>
    <x v="32"/>
    <d v="2022-06-22T00:00:00"/>
    <s v="BAYOT ANISIA P."/>
    <s v="CTO"/>
    <x v="1"/>
    <s v="6/16/2022"/>
    <s v="6/17/2022"/>
    <s v="SL"/>
    <s v=""/>
    <s v="2 SL"/>
    <n v="2"/>
    <m/>
  </r>
  <r>
    <s v="797"/>
    <x v="32"/>
    <d v="2022-06-17T00:00:00"/>
    <s v="ALCAZAR AINEE JOY c."/>
    <s v="ONT"/>
    <x v="1"/>
    <s v="6/11/2022"/>
    <s v="6/15/2022"/>
    <s v="SL"/>
    <s v=""/>
    <s v="3 SL"/>
    <n v="3"/>
    <m/>
  </r>
  <r>
    <s v="798"/>
    <x v="32"/>
    <d v="2022-06-22T00:00:00"/>
    <s v="VERGARA ANACIETA M."/>
    <s v="CSWDO"/>
    <x v="1"/>
    <s v="6/22/2022"/>
    <s v="6/22/2022"/>
    <s v="OTHER"/>
    <s v="SPECIAL PRIVILEGE"/>
    <s v="1 OTHER"/>
    <n v="1"/>
    <m/>
  </r>
  <r>
    <s v="799"/>
    <x v="32"/>
    <d v="2022-06-01T00:00:00"/>
    <s v="JORGE CAROLINA M."/>
    <s v="CTO"/>
    <x v="1"/>
    <s v="6/8/2022"/>
    <s v="6/10/2022"/>
    <s v="OTHER"/>
    <s v="FORCE LEAVE"/>
    <s v="3 OTHER"/>
    <n v="3"/>
    <m/>
  </r>
  <r>
    <s v="800"/>
    <x v="32"/>
    <d v="2022-06-01T00:00:00"/>
    <s v="BAYOT ANISIA P."/>
    <s v="CTO"/>
    <x v="1"/>
    <s v="5/31/2022"/>
    <s v="5/31/2022"/>
    <s v="SL"/>
    <s v=""/>
    <s v="1 SL"/>
    <n v="1"/>
    <m/>
  </r>
  <r>
    <s v="801"/>
    <x v="32"/>
    <d v="2022-06-23T00:00:00"/>
    <s v="MALIGAYO YOLANDA D."/>
    <s v="CHO"/>
    <x v="1"/>
    <s v="6/27/2022"/>
    <s v="6/27/2022"/>
    <s v="VL"/>
    <s v=""/>
    <s v="1 VL"/>
    <n v="1"/>
    <m/>
  </r>
  <r>
    <s v="802"/>
    <x v="32"/>
    <d v="2022-06-23T00:00:00"/>
    <s v="MALIGAYO YOLANDA D."/>
    <s v="CHO"/>
    <x v="1"/>
    <s v="6/20/2022"/>
    <s v="6/20/2022"/>
    <s v="SL"/>
    <s v=""/>
    <s v="1 SL"/>
    <n v="1"/>
    <m/>
  </r>
  <r>
    <s v="803"/>
    <x v="32"/>
    <d v="2022-06-22T00:00:00"/>
    <s v="LEGASPI DOLORES B."/>
    <s v="CHO"/>
    <x v="1"/>
    <s v="6/10/2022"/>
    <s v="6/10/2022"/>
    <s v="SL"/>
    <s v=""/>
    <s v="1 SL"/>
    <n v="1"/>
    <m/>
  </r>
  <r>
    <s v="804"/>
    <x v="32"/>
    <d v="2022-07-08T00:00:00"/>
    <s v="BORJA NECY M."/>
    <s v="CBO"/>
    <x v="1"/>
    <s v="7/8/2022"/>
    <s v="7/8/2022"/>
    <s v="VL"/>
    <s v=""/>
    <s v="1 VL"/>
    <n v="1"/>
    <m/>
  </r>
  <r>
    <n v="827"/>
    <x v="1"/>
    <d v="2022-07-28T00:00:00"/>
    <s v="DE OCAMPO MARISSA B."/>
    <s v="THRDC"/>
    <x v="1"/>
    <d v="2022-07-29T00:00:00"/>
    <d v="2022-07-29T00:00:00"/>
    <s v="OTHER"/>
    <s v="SEC 25 EO 292- FORCE LEAVE"/>
    <s v="1 OTHER"/>
    <n v="1"/>
    <m/>
  </r>
  <r>
    <n v="827"/>
    <x v="1"/>
    <d v="2022-07-28T00:00:00"/>
    <s v="DE OCAMPO MARISSA B."/>
    <s v="THRDC"/>
    <x v="1"/>
    <d v="2022-08-03T00:00:00"/>
    <d v="2022-08-04T00:00:00"/>
    <s v="OTHER"/>
    <s v="SEC 25 EO 292- FORCE LEAVE"/>
    <s v="2 OTHER"/>
    <n v="2"/>
    <m/>
  </r>
  <r>
    <n v="828"/>
    <x v="1"/>
    <d v="2022-07-28T00:00:00"/>
    <s v="DE OCAMPO MARISSA B."/>
    <s v="THRDC"/>
    <x v="1"/>
    <d v="2022-06-27T00:00:00"/>
    <d v="2022-06-27T00:00:00"/>
    <s v="OTHER"/>
    <s v="SEC 21 EO 292- SPECIAL PRIVILEGE"/>
    <s v="1 OTHER"/>
    <n v="1"/>
    <m/>
  </r>
  <r>
    <n v="828"/>
    <x v="1"/>
    <d v="2022-07-28T00:00:00"/>
    <s v="DE OCAMPO MARISSA B."/>
    <s v="THRDC"/>
    <x v="1"/>
    <d v="2022-07-05T00:00:00"/>
    <d v="2022-07-05T00:00:00"/>
    <s v="OTHER"/>
    <s v="SEC 21 EO 292- SPECIAL PRIVILEGE"/>
    <s v="1 OTHER"/>
    <n v="1"/>
    <m/>
  </r>
  <r>
    <n v="829"/>
    <x v="1"/>
    <d v="2022-07-07T00:00:00"/>
    <s v="MANALO ELIADA F."/>
    <s v="SP"/>
    <x v="1"/>
    <d v="2022-07-06T00:00:00"/>
    <d v="2022-07-06T00:00:00"/>
    <s v="SL"/>
    <m/>
    <s v="1 SL"/>
    <n v="1"/>
    <m/>
  </r>
  <r>
    <n v="830"/>
    <x v="1"/>
    <d v="2022-07-13T00:00:00"/>
    <s v="BANICO PILAR B."/>
    <s v="CCT"/>
    <x v="1"/>
    <d v="2022-07-11T00:00:00"/>
    <d v="2022-07-11T00:00:00"/>
    <s v="SL"/>
    <m/>
    <s v="1 SL"/>
    <n v="1"/>
    <m/>
  </r>
  <r>
    <n v="831"/>
    <x v="1"/>
    <d v="2022-07-04T00:00:00"/>
    <s v="BURAZON CARIDAD A."/>
    <s v="CTO"/>
    <x v="1"/>
    <d v="2022-07-13T00:00:00"/>
    <d v="2022-07-13T00:00:00"/>
    <s v="OTHER"/>
    <s v="SEC 21 EO 292- SPECIAL PRIVILEGE"/>
    <s v="1 OTHER"/>
    <n v="1"/>
    <m/>
  </r>
  <r>
    <n v="832"/>
    <x v="1"/>
    <d v="2022-07-05T00:00:00"/>
    <s v="PALADAN VICENTE  "/>
    <s v="CENRO"/>
    <x v="1"/>
    <d v="2022-07-04T00:00:00"/>
    <d v="2022-07-04T00:00:00"/>
    <s v="SL"/>
    <m/>
    <s v="1 SL"/>
    <n v="1"/>
    <m/>
  </r>
  <r>
    <n v="833"/>
    <x v="1"/>
    <d v="2022-07-13T00:00:00"/>
    <s v="OLEGARIO LEONARD ERIC B."/>
    <s v="CEO"/>
    <x v="1"/>
    <d v="2022-07-20T00:00:00"/>
    <d v="2022-07-20T00:00:00"/>
    <s v="OTHER"/>
    <s v="SEC 25 EO 292- FORCE LEAVE"/>
    <s v="1 OTHER"/>
    <n v="1"/>
    <m/>
  </r>
  <r>
    <n v="834"/>
    <x v="1"/>
    <d v="2022-07-11T00:00:00"/>
    <s v="MAWAK MIA PAULEEN B."/>
    <s v="ACCOUNTING"/>
    <x v="1"/>
    <d v="2022-07-04T00:00:00"/>
    <d v="2022-07-08T00:00:00"/>
    <s v="OTHER"/>
    <s v="MOURNING LEAVE"/>
    <s v="5 OTHER"/>
    <n v="5"/>
    <m/>
  </r>
  <r>
    <n v="835"/>
    <x v="1"/>
    <d v="2022-07-12T00:00:00"/>
    <s v="ANACAY LEVIE B."/>
    <s v="ACCOUNTING"/>
    <x v="1"/>
    <d v="2022-07-08T00:00:00"/>
    <d v="2022-07-08T00:00:00"/>
    <s v="SL"/>
    <m/>
    <s v="1 SL"/>
    <n v="1"/>
    <m/>
  </r>
  <r>
    <n v="836"/>
    <x v="1"/>
    <d v="2022-07-12T00:00:00"/>
    <s v="ANACAY LEVIE B."/>
    <s v="ACCOUNTING"/>
    <x v="1"/>
    <d v="2022-06-17T00:00:00"/>
    <d v="2022-06-17T00:00:00"/>
    <s v="SL"/>
    <m/>
    <s v="1 SL"/>
    <n v="1"/>
    <m/>
  </r>
  <r>
    <n v="837"/>
    <x v="1"/>
    <d v="2022-07-25T00:00:00"/>
    <s v="DELA GRACIA MA. CECILIA P."/>
    <s v="ACCOUNTING"/>
    <x v="1"/>
    <d v="2022-07-21T00:00:00"/>
    <d v="2022-07-21T00:00:00"/>
    <s v="SL"/>
    <m/>
    <s v="1 SL"/>
    <n v="1"/>
    <m/>
  </r>
  <r>
    <n v="838"/>
    <x v="1"/>
    <d v="2022-07-18T00:00:00"/>
    <s v="ANGCAYA JOHN V."/>
    <s v="ACCOUNTING"/>
    <x v="1"/>
    <d v="2022-06-14T00:00:00"/>
    <d v="2022-06-14T00:00:00"/>
    <s v="SL"/>
    <m/>
    <s v="1 SL"/>
    <n v="1"/>
    <m/>
  </r>
  <r>
    <n v="839"/>
    <x v="1"/>
    <d v="2022-07-18T00:00:00"/>
    <s v="AMON RHEALYN O."/>
    <s v="ACCOUNTING"/>
    <x v="1"/>
    <d v="2022-07-15T00:00:00"/>
    <d v="2022-07-15T00:00:00"/>
    <s v="SL"/>
    <m/>
    <s v="1 SL"/>
    <n v="1"/>
    <m/>
  </r>
  <r>
    <n v="840"/>
    <x v="1"/>
    <d v="2022-07-13T00:00:00"/>
    <s v="AMON RHEALYN O."/>
    <s v="ACCOUNTING"/>
    <x v="1"/>
    <d v="2022-07-11T00:00:00"/>
    <d v="2022-07-12T00:00:00"/>
    <s v="OTHER"/>
    <s v="SEC 21 EO 292- SPECIAL PRIVILEGE"/>
    <s v="2 OTHER"/>
    <n v="2"/>
    <m/>
  </r>
  <r>
    <n v="841"/>
    <x v="1"/>
    <d v="2022-07-20T00:00:00"/>
    <s v="DIMARANAN GREGORIA C."/>
    <s v="ACCOUNTING"/>
    <x v="1"/>
    <d v="2022-07-25T00:00:00"/>
    <d v="2022-07-25T00:00:00"/>
    <s v="OTHER"/>
    <s v="SEC 21 EO 292- SPECIAL PRIVILEGE"/>
    <s v="1 OTHER"/>
    <n v="1"/>
    <m/>
  </r>
  <r>
    <n v="842"/>
    <x v="1"/>
    <d v="2022-07-18T00:00:00"/>
    <s v="DIMARANAN GREGORIA C."/>
    <s v="ACCOUNTING"/>
    <x v="1"/>
    <d v="2022-07-15T00:00:00"/>
    <d v="2022-07-15T00:00:00"/>
    <s v="SL"/>
    <m/>
    <s v="1 SL"/>
    <n v="1"/>
    <m/>
  </r>
  <r>
    <n v="843"/>
    <x v="1"/>
    <d v="2022-07-18T00:00:00"/>
    <s v="OLARTE GREATCHEL B."/>
    <s v="ACCOUNTING"/>
    <x v="1"/>
    <d v="2022-07-25T00:00:00"/>
    <d v="2022-07-25T00:00:00"/>
    <s v="VL"/>
    <m/>
    <s v="1 VL"/>
    <n v="1"/>
    <m/>
  </r>
  <r>
    <n v="844"/>
    <x v="1"/>
    <d v="2022-07-13T00:00:00"/>
    <s v="BAYBAY LOLITA B."/>
    <s v="ACCOUNTING"/>
    <x v="1"/>
    <d v="2022-07-12T00:00:00"/>
    <d v="2022-07-12T00:00:00"/>
    <s v="SL"/>
    <m/>
    <s v="1 SL"/>
    <n v="1"/>
    <m/>
  </r>
  <r>
    <n v="845"/>
    <x v="1"/>
    <d v="2022-07-04T00:00:00"/>
    <s v="DIMAPILIS DENNIS C."/>
    <s v="TOPS (ADMIN CSU)"/>
    <x v="1"/>
    <d v="2022-06-28T00:00:00"/>
    <d v="2022-06-30T00:00:00"/>
    <s v="SL"/>
    <m/>
    <s v="3 SL"/>
    <n v="3"/>
    <m/>
  </r>
  <r>
    <n v="846"/>
    <x v="1"/>
    <d v="2022-07-12T00:00:00"/>
    <s v="MAGUINAO GILBERT  "/>
    <s v="GSO"/>
    <x v="1"/>
    <d v="2022-07-06T00:00:00"/>
    <d v="2022-07-06T00:00:00"/>
    <s v="SL"/>
    <m/>
    <s v="1 SL"/>
    <n v="1"/>
    <m/>
  </r>
  <r>
    <n v="846"/>
    <x v="1"/>
    <d v="2022-07-12T00:00:00"/>
    <s v="MAGUINAO GILBERT  "/>
    <s v="GSO"/>
    <x v="1"/>
    <d v="2022-07-11T00:00:00"/>
    <d v="2022-07-11T00:00:00"/>
    <s v="SL"/>
    <m/>
    <s v="1 SL"/>
    <n v="1"/>
    <m/>
  </r>
  <r>
    <n v="847"/>
    <x v="1"/>
    <d v="2022-06-29T00:00:00"/>
    <s v="DE VILLA MYRNA D."/>
    <s v="GSO"/>
    <x v="1"/>
    <d v="2022-06-28T00:00:00"/>
    <d v="2022-06-28T00:00:00"/>
    <s v="SL"/>
    <m/>
    <s v="1 SL"/>
    <n v="1"/>
    <m/>
  </r>
  <r>
    <n v="848"/>
    <x v="1"/>
    <d v="2022-07-11T00:00:00"/>
    <s v="ORTIZ TRINIDAD D."/>
    <s v="GSO"/>
    <x v="1"/>
    <d v="2022-07-07T00:00:00"/>
    <d v="2022-07-08T00:00:00"/>
    <s v="SL"/>
    <m/>
    <s v="2 SL"/>
    <n v="2"/>
    <m/>
  </r>
  <r>
    <n v="849"/>
    <x v="1"/>
    <d v="2022-06-29T00:00:00"/>
    <s v="DIMAPILIS VILMA T."/>
    <s v="GSO"/>
    <x v="1"/>
    <d v="2022-07-05T00:00:00"/>
    <d v="2022-07-05T00:00:00"/>
    <s v="VL"/>
    <m/>
    <s v="1 VL"/>
    <n v="1"/>
    <m/>
  </r>
  <r>
    <n v="850"/>
    <x v="1"/>
    <d v="2022-06-06T00:00:00"/>
    <s v="JAVIER MYLENE M."/>
    <s v="CPDO"/>
    <x v="1"/>
    <d v="2022-05-31T00:00:00"/>
    <d v="2022-06-03T00:00:00"/>
    <s v="SL"/>
    <m/>
    <s v="4 SL"/>
    <n v="4"/>
    <m/>
  </r>
  <r>
    <n v="851"/>
    <x v="1"/>
    <d v="2022-07-13T00:00:00"/>
    <s v="GOMEZ EMMA M."/>
    <s v="CEO"/>
    <x v="1"/>
    <d v="2022-07-21T00:00:00"/>
    <d v="2022-07-22T00:00:00"/>
    <s v="OTHER"/>
    <s v="SEC 25 EO 292- FORCE LEAVE"/>
    <s v="2 OTHER"/>
    <n v="2"/>
    <m/>
  </r>
  <r>
    <n v="852"/>
    <x v="1"/>
    <d v="2022-07-04T00:00:00"/>
    <s v="ARCULLO MELISSA A."/>
    <s v="CEO"/>
    <x v="1"/>
    <d v="2022-06-20T00:00:00"/>
    <d v="2022-06-20T00:00:00"/>
    <s v="SL"/>
    <m/>
    <s v="1 SL"/>
    <n v="1"/>
    <m/>
  </r>
  <r>
    <n v="852"/>
    <x v="1"/>
    <d v="2022-07-04T00:00:00"/>
    <s v="ARCULLO MELISSA A."/>
    <s v="CEO"/>
    <x v="1"/>
    <d v="2022-06-30T00:00:00"/>
    <d v="2022-06-30T00:00:00"/>
    <s v="SL"/>
    <m/>
    <s v="1 SL"/>
    <n v="1"/>
    <m/>
  </r>
  <r>
    <n v="853"/>
    <x v="1"/>
    <d v="2022-06-28T00:00:00"/>
    <s v="MENDOZA PRESCILA S."/>
    <s v="CEO"/>
    <x v="1"/>
    <d v="2022-06-27T00:00:00"/>
    <d v="2022-06-27T00:00:00"/>
    <s v="SL"/>
    <m/>
    <s v="1 SL"/>
    <n v="1"/>
    <m/>
  </r>
  <r>
    <n v="854"/>
    <x v="1"/>
    <d v="2022-07-11T00:00:00"/>
    <s v="TAÑEDO MARIA EVELYN C."/>
    <s v="CBO"/>
    <x v="1"/>
    <d v="2022-07-07T00:00:00"/>
    <d v="2022-07-08T00:00:00"/>
    <s v="SL"/>
    <m/>
    <s v="2 SL"/>
    <n v="2"/>
    <m/>
  </r>
  <r>
    <n v="855"/>
    <x v="1"/>
    <d v="2022-07-15T00:00:00"/>
    <s v="ERIDAO ROSALINDA P."/>
    <s v="CSWDO"/>
    <x v="1"/>
    <d v="2022-07-18T00:00:00"/>
    <d v="2022-07-18T00:00:00"/>
    <s v="VL"/>
    <m/>
    <s v="1 VL"/>
    <n v="1"/>
    <m/>
  </r>
  <r>
    <n v="855"/>
    <x v="1"/>
    <d v="2022-07-15T00:00:00"/>
    <s v="ERIDAO ROSALINDA P."/>
    <s v="CSWDO"/>
    <x v="1"/>
    <d v="2022-07-22T00:00:00"/>
    <d v="2022-07-22T00:00:00"/>
    <s v="VL"/>
    <m/>
    <s v="1 VL"/>
    <n v="1"/>
    <m/>
  </r>
  <r>
    <n v="856"/>
    <x v="1"/>
    <d v="2022-07-18T00:00:00"/>
    <s v="ERIDAO ROSALINDA P."/>
    <s v="CSWDO"/>
    <x v="1"/>
    <d v="2022-07-14T00:00:00"/>
    <d v="2022-07-15T00:00:00"/>
    <s v="SL"/>
    <m/>
    <s v="2 SL"/>
    <n v="2"/>
    <m/>
  </r>
  <r>
    <n v="857"/>
    <x v="1"/>
    <d v="2022-07-15T00:00:00"/>
    <s v="ERIDAO ROSALINDA P."/>
    <s v="CSWDO"/>
    <x v="1"/>
    <d v="2022-07-13T00:00:00"/>
    <d v="2022-07-13T00:00:00"/>
    <s v="OTHER"/>
    <s v="PARENTAL OBLIGATION"/>
    <s v="1 OTHER"/>
    <n v="1"/>
    <m/>
  </r>
  <r>
    <n v="858"/>
    <x v="1"/>
    <d v="2022-07-12T00:00:00"/>
    <s v="ROZUL FLORENCIA M."/>
    <s v="CSWDO"/>
    <x v="1"/>
    <d v="2022-07-11T00:00:00"/>
    <d v="2022-07-11T00:00:00"/>
    <s v="SL"/>
    <m/>
    <s v="1 SL"/>
    <n v="1"/>
    <m/>
  </r>
  <r>
    <n v="859"/>
    <x v="1"/>
    <d v="2022-07-07T00:00:00"/>
    <s v="PELIMBERGO MICHELLE A."/>
    <s v="CSWDO"/>
    <x v="1"/>
    <d v="2022-07-04T00:00:00"/>
    <d v="2022-07-04T00:00:00"/>
    <s v="SL"/>
    <m/>
    <s v="1 SL"/>
    <n v="1"/>
    <m/>
  </r>
  <r>
    <n v="860"/>
    <x v="1"/>
    <d v="2022-07-11T00:00:00"/>
    <s v="VERGARA ANACIETA M."/>
    <s v="CSWDO"/>
    <x v="1"/>
    <d v="2022-07-13T00:00:00"/>
    <d v="2022-07-13T00:00:00"/>
    <s v="OTHER"/>
    <s v="SEC 21 EO 292- SPECIAL PRIVILEGE"/>
    <s v="1 OTHER"/>
    <n v="1"/>
    <m/>
  </r>
  <r>
    <n v="861"/>
    <x v="1"/>
    <d v="2022-07-11T00:00:00"/>
    <s v="DIMAPILIS ANTHONY A."/>
    <s v="CTO"/>
    <x v="1"/>
    <d v="2022-07-06T00:00:00"/>
    <d v="2022-07-07T00:00:00"/>
    <s v="SL"/>
    <m/>
    <s v="2 SL"/>
    <n v="2"/>
    <m/>
  </r>
  <r>
    <n v="862"/>
    <x v="1"/>
    <d v="2022-06-02T00:00:00"/>
    <s v="GATPANDAN NENITA M."/>
    <s v="LIBRARY"/>
    <x v="1"/>
    <d v="2022-05-31T00:00:00"/>
    <d v="2022-06-01T00:00:00"/>
    <s v="SL"/>
    <m/>
    <s v="2 SL"/>
    <n v="2"/>
    <m/>
  </r>
  <r>
    <n v="863"/>
    <x v="1"/>
    <d v="2022-07-05T00:00:00"/>
    <s v="BAYHON GEORGE G."/>
    <s v="ASSESSORS OFFICE"/>
    <x v="1"/>
    <d v="2022-07-13T00:00:00"/>
    <d v="2022-07-14T00:00:00"/>
    <s v="VL"/>
    <m/>
    <s v="2 VL"/>
    <n v="2"/>
    <m/>
  </r>
  <r>
    <n v="864"/>
    <x v="1"/>
    <d v="2022-06-28T00:00:00"/>
    <s v="DELA CRUZ EVANGELINE P."/>
    <s v="LANDTAX"/>
    <x v="1"/>
    <d v="2022-06-20T00:00:00"/>
    <d v="2022-06-20T00:00:00"/>
    <s v="SL"/>
    <m/>
    <s v="1 SL"/>
    <n v="1"/>
    <m/>
  </r>
  <r>
    <n v="864"/>
    <x v="1"/>
    <d v="2022-06-28T00:00:00"/>
    <s v="DELA CRUZ EVANGELINE P."/>
    <s v="LANDTAX"/>
    <x v="1"/>
    <d v="2022-06-24T00:00:00"/>
    <d v="2022-06-24T00:00:00"/>
    <s v="SL"/>
    <m/>
    <s v="1 SL"/>
    <n v="1"/>
    <m/>
  </r>
  <r>
    <n v="865"/>
    <x v="1"/>
    <d v="2022-06-29T00:00:00"/>
    <s v="REPILLO AMMY LOU M."/>
    <s v="CTO"/>
    <x v="1"/>
    <d v="2022-06-24T00:00:00"/>
    <d v="2022-06-24T00:00:00"/>
    <s v="SL"/>
    <m/>
    <s v="1 SL"/>
    <n v="1"/>
    <m/>
  </r>
  <r>
    <n v="865"/>
    <x v="1"/>
    <d v="2022-06-29T00:00:00"/>
    <s v="REPILLO AMMY LOU M."/>
    <s v="CTO"/>
    <x v="1"/>
    <d v="2022-06-27T00:00:00"/>
    <d v="2022-06-27T00:00:00"/>
    <s v="SL"/>
    <m/>
    <s v="1 SL"/>
    <n v="1"/>
    <m/>
  </r>
  <r>
    <n v="866"/>
    <x v="1"/>
    <d v="2022-07-15T00:00:00"/>
    <s v="MENDOZA PRESCILA S."/>
    <s v="CEO"/>
    <x v="1"/>
    <d v="2022-07-21T00:00:00"/>
    <d v="2022-07-21T00:00:00"/>
    <s v="OTHER"/>
    <s v="SEC 21 EO 292- SPECIAL PRIVILEGE"/>
    <s v="1 OTHER"/>
    <n v="1"/>
    <m/>
  </r>
  <r>
    <n v="867"/>
    <x v="1"/>
    <d v="2022-07-17T00:00:00"/>
    <s v="TOLENTINO FE M."/>
    <s v="PICNIC GROVE"/>
    <x v="1"/>
    <d v="2022-08-01T00:00:00"/>
    <d v="2022-08-01T00:00:00"/>
    <s v="OTHER"/>
    <s v="SEC 21 EO 292- SPECIAL PRIVILEGE"/>
    <s v="1 OTHER"/>
    <n v="1"/>
    <m/>
  </r>
  <r>
    <n v="868"/>
    <x v="1"/>
    <d v="2022-07-18T00:00:00"/>
    <s v="CORTEZ FIDELA B."/>
    <s v="TCCH/TICC"/>
    <x v="1"/>
    <d v="2022-07-07T00:00:00"/>
    <d v="2022-07-08T00:00:00"/>
    <s v="VL"/>
    <m/>
    <s v="2 VL"/>
    <n v="2"/>
    <m/>
  </r>
  <r>
    <n v="868"/>
    <x v="1"/>
    <d v="2022-07-18T00:00:00"/>
    <s v="CORTEZ FIDELA B."/>
    <s v="TCCH/TICC"/>
    <x v="1"/>
    <d v="2022-07-11T00:00:00"/>
    <d v="2022-07-15T00:00:00"/>
    <s v="VL"/>
    <m/>
    <s v="5 VL"/>
    <n v="5"/>
    <m/>
  </r>
  <r>
    <n v="869"/>
    <x v="1"/>
    <d v="2022-07-13T00:00:00"/>
    <s v="OLARTE GREATCHEL B."/>
    <s v="ACCOUNTING"/>
    <x v="1"/>
    <d v="2022-07-20T00:00:00"/>
    <d v="2022-07-20T00:00:00"/>
    <s v="OTHER"/>
    <s v="SEC 21 EO 292- SPECIAL PRIVILEGE"/>
    <s v="1 OTHER"/>
    <n v="1"/>
    <m/>
  </r>
  <r>
    <n v="870"/>
    <x v="1"/>
    <d v="2022-07-14T00:00:00"/>
    <s v="GUAÑEZO MA. GINA P."/>
    <s v="CTO"/>
    <x v="1"/>
    <d v="2022-07-13T00:00:00"/>
    <d v="2022-07-13T00:00:00"/>
    <s v="SL"/>
    <m/>
    <s v="1 SL"/>
    <n v="1"/>
    <m/>
  </r>
  <r>
    <n v="871"/>
    <x v="1"/>
    <d v="2022-07-14T00:00:00"/>
    <s v="GUAÑEZO MA. GINA P."/>
    <s v="CTO"/>
    <x v="1"/>
    <d v="2022-07-11T00:00:00"/>
    <d v="2022-07-11T00:00:00"/>
    <s v="OTHER"/>
    <s v="GRADUATION LEAVE"/>
    <s v="1 OTHER"/>
    <n v="1"/>
    <m/>
  </r>
  <r>
    <n v="872"/>
    <x v="1"/>
    <d v="2022-07-15T00:00:00"/>
    <s v="DIMAPILIS ELVIRA S."/>
    <s v="CTO"/>
    <x v="1"/>
    <d v="2022-07-06T00:00:00"/>
    <d v="2022-07-06T00:00:00"/>
    <s v="SL"/>
    <m/>
    <s v="1 SL"/>
    <n v="1"/>
    <m/>
  </r>
  <r>
    <n v="873"/>
    <x v="1"/>
    <d v="2022-07-04T00:00:00"/>
    <s v="ANGCAYA OFELIA G."/>
    <s v="ASSESSORS OFFICE"/>
    <x v="1"/>
    <d v="2022-07-11T00:00:00"/>
    <d v="2022-07-14T00:00:00"/>
    <s v="VL"/>
    <m/>
    <s v="4 VL"/>
    <n v="4"/>
    <m/>
  </r>
  <r>
    <n v="874"/>
    <x v="1"/>
    <d v="2022-07-04T00:00:00"/>
    <s v="ANGCAYA OFELIA G."/>
    <s v="ASSESSORS OFFICE"/>
    <x v="1"/>
    <d v="2022-06-30T00:00:00"/>
    <d v="2022-07-01T00:00:00"/>
    <s v="SL"/>
    <m/>
    <s v="2 SL"/>
    <n v="2"/>
    <m/>
  </r>
  <r>
    <n v="875"/>
    <x v="1"/>
    <d v="2022-06-27T00:00:00"/>
    <s v="ANGCAYA OFELIA G."/>
    <s v="ASSESSORS OFFICE"/>
    <x v="1"/>
    <d v="2022-06-24T00:00:00"/>
    <d v="2022-06-24T00:00:00"/>
    <s v="OTHER"/>
    <s v="SEC 21 EO 292- SPECIAL PRIVILEGE"/>
    <s v="1 OTHER"/>
    <n v="1"/>
    <m/>
  </r>
  <r>
    <n v="876"/>
    <x v="1"/>
    <d v="2022-07-21T00:00:00"/>
    <s v="ARCULLO MELISSA A."/>
    <s v="CEO"/>
    <x v="1"/>
    <d v="2022-07-21T00:00:00"/>
    <d v="2022-07-22T00:00:00"/>
    <s v="VL"/>
    <m/>
    <s v="2 VL"/>
    <n v="2"/>
    <m/>
  </r>
  <r>
    <n v="876"/>
    <x v="1"/>
    <d v="2022-07-21T00:00:00"/>
    <s v="ARCULLO MELISSA A."/>
    <s v="CEO"/>
    <x v="1"/>
    <d v="2022-07-25T00:00:00"/>
    <d v="2022-07-25T00:00:00"/>
    <s v="VL"/>
    <m/>
    <s v="1 VL"/>
    <n v="1"/>
    <m/>
  </r>
  <r>
    <n v="877"/>
    <x v="1"/>
    <d v="2022-07-07T00:00:00"/>
    <s v="UNTALAN DIVINA R."/>
    <s v="CTO"/>
    <x v="1"/>
    <d v="2022-06-07T00:00:00"/>
    <d v="2022-06-07T00:00:00"/>
    <s v="SL"/>
    <m/>
    <s v="1 SL"/>
    <n v="1"/>
    <m/>
  </r>
  <r>
    <n v="877"/>
    <x v="1"/>
    <d v="2022-07-07T00:00:00"/>
    <s v="UNTALAN DIVINA R."/>
    <s v="CTO"/>
    <x v="1"/>
    <d v="2022-06-22T00:00:00"/>
    <d v="2022-06-24T00:00:00"/>
    <s v="SL"/>
    <m/>
    <s v="3 SL"/>
    <n v="3"/>
    <m/>
  </r>
  <r>
    <n v="877"/>
    <x v="1"/>
    <d v="2022-07-07T00:00:00"/>
    <s v="UNTALAN DIVINA R."/>
    <s v="CTO"/>
    <x v="1"/>
    <d v="2022-06-27T00:00:00"/>
    <d v="2022-06-30T00:00:00"/>
    <s v="SL"/>
    <m/>
    <s v="4 SL"/>
    <n v="4"/>
    <m/>
  </r>
  <r>
    <n v="877"/>
    <x v="1"/>
    <d v="2022-07-07T00:00:00"/>
    <s v="UNTALAN DIVINA R."/>
    <s v="CTO"/>
    <x v="1"/>
    <d v="2022-07-01T00:00:00"/>
    <d v="2022-07-01T00:00:00"/>
    <s v="SL"/>
    <m/>
    <s v="1 SL"/>
    <n v="1"/>
    <m/>
  </r>
  <r>
    <n v="877"/>
    <x v="1"/>
    <d v="2022-07-08T00:00:00"/>
    <s v="UNTALAN DIVINA R."/>
    <s v="CTO"/>
    <x v="1"/>
    <d v="2022-07-05T00:00:00"/>
    <d v="2022-07-06T00:00:00"/>
    <s v="SL"/>
    <m/>
    <s v="2 SL"/>
    <n v="2"/>
    <m/>
  </r>
  <r>
    <n v="878"/>
    <x v="1"/>
    <d v="2022-07-22T00:00:00"/>
    <s v="TULIAO FLORDELIZA M."/>
    <s v="ACCOUNTING"/>
    <x v="1"/>
    <d v="2022-07-18T00:00:00"/>
    <d v="2022-07-18T00:00:00"/>
    <s v="SL"/>
    <m/>
    <s v="1 SL"/>
    <n v="1"/>
    <m/>
  </r>
  <r>
    <n v="878"/>
    <x v="1"/>
    <d v="2022-07-22T00:00:00"/>
    <s v="TULIAO FLORDELIZA M."/>
    <s v="ACCOUNTING"/>
    <x v="1"/>
    <d v="2022-07-21T00:00:00"/>
    <d v="2022-07-21T00:00:00"/>
    <s v="SL"/>
    <m/>
    <s v="1 SL"/>
    <n v="1"/>
    <m/>
  </r>
  <r>
    <n v="879"/>
    <x v="1"/>
    <d v="2022-07-15T00:00:00"/>
    <s v="TULIAO FLORDELIZA M."/>
    <s v="ACCOUNTING"/>
    <x v="1"/>
    <d v="2022-07-12T00:00:00"/>
    <d v="2022-07-12T00:00:00"/>
    <s v="SL"/>
    <m/>
    <s v="1 SL"/>
    <n v="1"/>
    <m/>
  </r>
  <r>
    <n v="880"/>
    <x v="1"/>
    <d v="2022-07-11T00:00:00"/>
    <s v="TULIAO FLORDELIZA M."/>
    <s v="ACCOUNTING"/>
    <x v="1"/>
    <d v="2022-07-06T00:00:00"/>
    <d v="2022-07-06T00:00:00"/>
    <s v="SL"/>
    <m/>
    <s v="1 SL"/>
    <n v="1"/>
    <m/>
  </r>
  <r>
    <n v="881"/>
    <x v="1"/>
    <d v="2022-07-15T00:00:00"/>
    <s v="TULIAO FLORDELIZA M."/>
    <s v="ACCOUNTING"/>
    <x v="1"/>
    <d v="2022-06-06T00:00:00"/>
    <d v="2022-06-06T00:00:00"/>
    <s v="SL"/>
    <m/>
    <s v="1 SL"/>
    <n v="1"/>
    <m/>
  </r>
  <r>
    <n v="882"/>
    <x v="1"/>
    <d v="2022-08-05T00:00:00"/>
    <s v="MAWAK MIA PAULEEN B."/>
    <s v="ACCOUNTING"/>
    <x v="1"/>
    <d v="2022-08-10T00:00:00"/>
    <d v="2022-08-10T00:00:00"/>
    <s v="VL"/>
    <m/>
    <s v="1 VL"/>
    <n v="1"/>
    <m/>
  </r>
  <r>
    <n v="883"/>
    <x v="1"/>
    <d v="2022-08-03T00:00:00"/>
    <s v="MALUBAY MELINDA D."/>
    <s v="THRDC"/>
    <x v="1"/>
    <d v="2022-08-04T00:00:00"/>
    <d v="2022-08-04T00:00:00"/>
    <s v="VL"/>
    <m/>
    <s v="1 VL"/>
    <n v="1"/>
    <m/>
  </r>
  <r>
    <n v="884"/>
    <x v="1"/>
    <d v="2022-08-04T00:00:00"/>
    <s v="MARASIGAN INOCENCIA P."/>
    <s v="CSWDO"/>
    <x v="1"/>
    <d v="2022-08-04T00:00:00"/>
    <d v="2022-08-04T00:00:00"/>
    <s v="SL"/>
    <m/>
    <s v="1 SL"/>
    <n v="1"/>
    <m/>
  </r>
  <r>
    <n v="885"/>
    <x v="1"/>
    <d v="2022-08-01T00:00:00"/>
    <s v="ANGCAYA FRANCIS A."/>
    <s v="MAHOGANY MARKET"/>
    <x v="1"/>
    <d v="2022-07-28T00:00:00"/>
    <d v="2022-07-29T00:00:00"/>
    <s v="SL"/>
    <m/>
    <s v="2 SL"/>
    <n v="2"/>
    <m/>
  </r>
  <r>
    <n v="886"/>
    <x v="1"/>
    <d v="2022-08-01T00:00:00"/>
    <s v="MANALO CYNTHIA  "/>
    <s v="CPDO"/>
    <x v="1"/>
    <d v="2022-08-09T00:00:00"/>
    <d v="2022-08-09T00:00:00"/>
    <s v="OTHER"/>
    <s v="SEC 21 EO 292- SPECIAL PRIVILEGE"/>
    <s v="1 OTHER"/>
    <n v="1"/>
    <m/>
  </r>
  <r>
    <n v="887"/>
    <x v="1"/>
    <d v="2022-07-08T00:00:00"/>
    <s v="VIDALLO WINNIE R."/>
    <s v="CTO"/>
    <x v="1"/>
    <d v="2022-07-15T00:00:00"/>
    <d v="2022-07-15T00:00:00"/>
    <s v="OTHER"/>
    <s v="SEC 21 EO 292- SPECIAL PRIVILEGE"/>
    <s v="1 OTHER"/>
    <n v="1"/>
    <m/>
  </r>
  <r>
    <n v="888"/>
    <x v="1"/>
    <d v="2022-07-15T00:00:00"/>
    <s v="DEL MUNDO ESTER B."/>
    <s v="CEO"/>
    <x v="1"/>
    <d v="2022-07-21T00:00:00"/>
    <d v="2022-07-22T00:00:00"/>
    <s v="OTHER"/>
    <s v="SEC 21 EO 292- SPECIAL PRIVILEGE"/>
    <s v="2 OTHER"/>
    <n v="2"/>
    <m/>
  </r>
  <r>
    <n v="889"/>
    <x v="1"/>
    <d v="2022-07-15T00:00:00"/>
    <s v="DE CASTRO JUANITA M."/>
    <s v="CEO"/>
    <x v="1"/>
    <d v="2022-07-21T00:00:00"/>
    <d v="2022-07-22T00:00:00"/>
    <s v="OTHER"/>
    <s v="SEC 21 EO 292- SPECIAL PRIVILEGE"/>
    <s v="2 OTHER"/>
    <n v="2"/>
    <m/>
  </r>
  <r>
    <n v="890"/>
    <x v="33"/>
    <d v="2022-07-28T00:00:00"/>
    <s v="DUNGO PURISIMA CORAZON E."/>
    <s v="CTO"/>
    <x v="1"/>
    <d v="2022-07-18T00:00:00"/>
    <d v="2022-07-18T00:00:00"/>
    <s v="VL"/>
    <m/>
    <s v="1 VL"/>
    <n v="1"/>
    <m/>
  </r>
  <r>
    <n v="891"/>
    <x v="33"/>
    <d v="2022-07-22T00:00:00"/>
    <s v="CORTEZ FIDELA B."/>
    <s v="TCCH/TICC"/>
    <x v="1"/>
    <d v="2022-07-21T00:00:00"/>
    <d v="2022-07-21T00:00:00"/>
    <s v="SL"/>
    <m/>
    <s v="1 SL"/>
    <n v="1"/>
    <m/>
  </r>
  <r>
    <n v="892"/>
    <x v="33"/>
    <d v="2022-07-27T00:00:00"/>
    <s v="PENALES GUILLERMA B."/>
    <s v="CBO"/>
    <x v="1"/>
    <d v="2022-07-18T00:00:00"/>
    <d v="2022-07-18T00:00:00"/>
    <s v="SL"/>
    <m/>
    <s v="1 SL"/>
    <n v="1"/>
    <m/>
  </r>
  <r>
    <n v="892"/>
    <x v="33"/>
    <d v="2022-07-27T00:00:00"/>
    <s v="PENALES GUILLERMA B."/>
    <s v="CBO"/>
    <x v="1"/>
    <d v="2022-07-21T00:00:00"/>
    <d v="2022-07-21T00:00:00"/>
    <s v="SL"/>
    <m/>
    <s v="1 SL"/>
    <n v="1"/>
    <m/>
  </r>
  <r>
    <n v="893"/>
    <x v="33"/>
    <d v="2022-07-22T00:00:00"/>
    <s v="PALADAN VICENTE  "/>
    <s v="CENRO"/>
    <x v="1"/>
    <d v="2022-07-21T00:00:00"/>
    <d v="2022-07-21T00:00:00"/>
    <s v="SL"/>
    <m/>
    <s v="1 SL"/>
    <n v="1"/>
    <m/>
  </r>
  <r>
    <n v="894"/>
    <x v="33"/>
    <d v="2022-07-18T00:00:00"/>
    <s v="MONTENEGRO MARISSA P."/>
    <s v="CBO"/>
    <x v="1"/>
    <d v="2022-07-15T00:00:00"/>
    <d v="2022-07-15T00:00:00"/>
    <s v="SL"/>
    <m/>
    <s v="1 SL"/>
    <n v="1"/>
    <m/>
  </r>
  <r>
    <n v="895"/>
    <x v="33"/>
    <d v="2022-07-18T00:00:00"/>
    <s v="DE VILLA MYRNA D."/>
    <s v="GSO"/>
    <x v="1"/>
    <d v="2022-07-15T00:00:00"/>
    <d v="2022-07-15T00:00:00"/>
    <s v="WITHOUTPAY"/>
    <s v="WITHOUTPAY"/>
    <s v="1 WITHOUTPAY"/>
    <n v="1"/>
    <m/>
  </r>
  <r>
    <n v="896"/>
    <x v="33"/>
    <d v="2022-08-05T00:00:00"/>
    <s v="GUAÑEZO MA. GINA P."/>
    <s v="CTO"/>
    <x v="1"/>
    <d v="2022-08-02T00:00:00"/>
    <d v="2022-08-04T00:00:00"/>
    <s v="SL"/>
    <m/>
    <s v="3 SL"/>
    <n v="3"/>
    <m/>
  </r>
  <r>
    <n v="897"/>
    <x v="33"/>
    <d v="2022-07-22T00:00:00"/>
    <s v="TAÑEDO MARIA EVELYN C."/>
    <s v="CBO"/>
    <x v="1"/>
    <d v="2022-07-20T00:00:00"/>
    <d v="2022-07-21T00:00:00"/>
    <s v="SL"/>
    <m/>
    <s v="2 SL"/>
    <n v="2"/>
    <m/>
  </r>
  <r>
    <n v="898"/>
    <x v="33"/>
    <d v="2022-07-21T00:00:00"/>
    <s v="DIMAPILIS JOSEPHINE P."/>
    <s v="CTO"/>
    <x v="1"/>
    <d v="2022-07-20T00:00:00"/>
    <d v="2022-07-20T00:00:00"/>
    <s v="OTHER"/>
    <s v="SEC 21 EO 292- SPECIAL PRIVILEGE"/>
    <s v="1 OTHER"/>
    <n v="1"/>
    <m/>
  </r>
  <r>
    <n v="899"/>
    <x v="33"/>
    <d v="2022-07-13T00:00:00"/>
    <s v="ALEGA ESTELITA M."/>
    <s v="CTO"/>
    <x v="1"/>
    <d v="2022-07-13T00:00:00"/>
    <d v="2022-07-15T00:00:00"/>
    <s v="SL"/>
    <m/>
    <s v="3 SL"/>
    <n v="3"/>
    <m/>
  </r>
  <r>
    <n v="900"/>
    <x v="33"/>
    <d v="2022-07-20T00:00:00"/>
    <s v="DIMAPILIS ANTHONY A."/>
    <s v="CTO"/>
    <x v="1"/>
    <d v="2022-07-15T00:00:00"/>
    <d v="2022-07-15T00:00:00"/>
    <s v="SL"/>
    <m/>
    <s v="1 SL"/>
    <n v="1"/>
    <m/>
  </r>
  <r>
    <n v="901"/>
    <x v="33"/>
    <d v="2022-07-21T00:00:00"/>
    <s v="BAYOT ANISIA P."/>
    <s v="CTO"/>
    <x v="1"/>
    <d v="2022-07-19T00:00:00"/>
    <d v="2022-07-19T00:00:00"/>
    <s v="OTHER"/>
    <s v="PARENTAL OBLIGATION"/>
    <s v="1 OTHER"/>
    <n v="1"/>
    <m/>
  </r>
  <r>
    <n v="902"/>
    <x v="33"/>
    <d v="2022-07-19T00:00:00"/>
    <s v="GUAÑEZO MA. GINA P."/>
    <s v="CTO"/>
    <x v="1"/>
    <d v="2022-07-18T00:00:00"/>
    <d v="2022-07-18T00:00:00"/>
    <s v="OTHER"/>
    <s v="EMERGENCY LEAVE"/>
    <s v="1 OTHER"/>
    <n v="1"/>
    <m/>
  </r>
  <r>
    <n v="903"/>
    <x v="33"/>
    <d v="2022-07-21T00:00:00"/>
    <s v="DELA CRUZ EVANGELINE P."/>
    <s v="LANDTAX"/>
    <x v="1"/>
    <d v="2022-07-15T00:00:00"/>
    <d v="2022-07-15T00:00:00"/>
    <s v="SL"/>
    <m/>
    <s v="1 SL"/>
    <n v="1"/>
    <m/>
  </r>
  <r>
    <n v="903"/>
    <x v="33"/>
    <d v="2022-07-21T00:00:00"/>
    <s v="DELA CRUZ EVANGELINE P."/>
    <s v="LANDTAX"/>
    <x v="1"/>
    <d v="2022-07-18T00:00:00"/>
    <d v="2022-07-18T00:00:00"/>
    <s v="SL"/>
    <m/>
    <s v="1 SL"/>
    <n v="1"/>
    <m/>
  </r>
  <r>
    <n v="904"/>
    <x v="33"/>
    <d v="2022-07-20T00:00:00"/>
    <s v="AMORA ELISA S."/>
    <s v="CTO"/>
    <x v="1"/>
    <d v="2022-07-20T00:00:00"/>
    <d v="2022-07-20T00:00:00"/>
    <s v="SL"/>
    <m/>
    <s v="1 SL"/>
    <n v="1"/>
    <m/>
  </r>
  <r>
    <n v="905"/>
    <x v="33"/>
    <d v="2022-07-25T00:00:00"/>
    <s v="ORTIZ TRINIDAD D."/>
    <s v="GSO"/>
    <x v="1"/>
    <d v="2022-07-22T00:00:00"/>
    <d v="2022-07-22T00:00:00"/>
    <s v="WITHOUTPAY"/>
    <s v="WITHOUTPAY"/>
    <s v="1 WITHOUTPAY"/>
    <n v="1"/>
    <m/>
  </r>
  <r>
    <n v="906"/>
    <x v="33"/>
    <d v="2022-07-25T00:00:00"/>
    <s v="DIMAPILIS VILMA T."/>
    <s v="GSO"/>
    <x v="1"/>
    <d v="2022-07-22T00:00:00"/>
    <d v="2022-07-22T00:00:00"/>
    <s v="OTHER"/>
    <s v="DOMESTIC EMERGENCY"/>
    <s v="1 OTHER"/>
    <n v="1"/>
    <m/>
  </r>
  <r>
    <n v="907"/>
    <x v="33"/>
    <d v="2022-07-14T00:00:00"/>
    <s v="CRIZALDO THELMA U."/>
    <s v="CHO"/>
    <x v="1"/>
    <d v="2022-07-01T00:00:00"/>
    <d v="2022-07-01T00:00:00"/>
    <s v="SL"/>
    <m/>
    <s v="1 SL"/>
    <n v="1"/>
    <m/>
  </r>
  <r>
    <n v="908"/>
    <x v="33"/>
    <d v="2022-07-14T00:00:00"/>
    <s v="CRIZALDO THELMA U."/>
    <s v="CHO"/>
    <x v="1"/>
    <d v="2022-06-30T00:00:00"/>
    <d v="2022-06-30T00:00:00"/>
    <s v="SL"/>
    <m/>
    <s v="1 SL"/>
    <n v="1"/>
    <m/>
  </r>
  <r>
    <n v="909"/>
    <x v="33"/>
    <d v="2022-06-30T00:00:00"/>
    <s v="OSTONAL IVY S."/>
    <s v="ONT"/>
    <x v="1"/>
    <d v="2022-07-01T00:00:00"/>
    <d v="2022-07-15T00:00:00"/>
    <s v="SL"/>
    <m/>
    <s v="11 SL"/>
    <n v="11"/>
    <m/>
  </r>
  <r>
    <n v="910"/>
    <x v="33"/>
    <d v="2022-07-19T00:00:00"/>
    <s v="SUSA NANETE B."/>
    <s v="ONT"/>
    <x v="1"/>
    <d v="2022-07-18T00:00:00"/>
    <d v="2022-07-18T00:00:00"/>
    <s v="SL"/>
    <m/>
    <s v="1 SL"/>
    <n v="1"/>
    <m/>
  </r>
  <r>
    <n v="911"/>
    <x v="33"/>
    <d v="2022-07-20T00:00:00"/>
    <s v="MARUNDAN MARIA FLOR M."/>
    <s v="ONT"/>
    <x v="1"/>
    <d v="2022-07-14T00:00:00"/>
    <d v="2022-07-15T00:00:00"/>
    <s v="SL"/>
    <m/>
    <s v="2 SL"/>
    <n v="2"/>
    <m/>
  </r>
  <r>
    <n v="912"/>
    <x v="33"/>
    <d v="2022-07-20T00:00:00"/>
    <s v="MARUNDAN MARIA FLOR M."/>
    <s v="ONT"/>
    <x v="1"/>
    <d v="2022-07-17T00:00:00"/>
    <d v="2022-07-18T00:00:00"/>
    <s v="SL"/>
    <m/>
    <s v="1 SL"/>
    <n v="1"/>
    <m/>
  </r>
  <r>
    <n v="913"/>
    <x v="33"/>
    <d v="2022-07-18T00:00:00"/>
    <s v="COTONER NELIA C."/>
    <s v="COOPERATIVE OFFICE"/>
    <x v="1"/>
    <d v="2022-07-21T00:00:00"/>
    <d v="2022-07-21T00:00:00"/>
    <s v="VL"/>
    <m/>
    <s v="1 VL"/>
    <n v="1"/>
    <m/>
  </r>
  <r>
    <n v="914"/>
    <x v="33"/>
    <d v="2022-07-18T00:00:00"/>
    <s v="JORGE CAROLINA M."/>
    <s v="CTO"/>
    <x v="1"/>
    <d v="2022-07-27T00:00:00"/>
    <d v="2022-07-29T00:00:00"/>
    <s v="VL"/>
    <m/>
    <s v="3 VL"/>
    <n v="3"/>
    <m/>
  </r>
  <r>
    <n v="915"/>
    <x v="33"/>
    <d v="2022-07-18T00:00:00"/>
    <s v="JORGE CAROLINA M."/>
    <s v="CTO"/>
    <x v="1"/>
    <d v="2022-07-25T00:00:00"/>
    <d v="2022-07-26T00:00:00"/>
    <s v="VL"/>
    <m/>
    <s v="2 VL"/>
    <n v="2"/>
    <m/>
  </r>
  <r>
    <n v="916"/>
    <x v="33"/>
    <d v="2022-07-14T00:00:00"/>
    <s v="ESPIRITU RONALD M."/>
    <s v="CTO"/>
    <x v="1"/>
    <d v="2022-07-19T00:00:00"/>
    <d v="2022-07-19T00:00:00"/>
    <s v="OTHER"/>
    <s v="SEC 21 EO 292- SPECIAL PRIVILEGE"/>
    <s v="1 OTHER"/>
    <n v="1"/>
    <m/>
  </r>
  <r>
    <n v="917"/>
    <x v="33"/>
    <d v="2022-07-20T00:00:00"/>
    <s v="ORTIZ TRINIDAD D."/>
    <s v="GSO"/>
    <x v="1"/>
    <d v="2022-07-15T00:00:00"/>
    <d v="2022-07-15T00:00:00"/>
    <s v="SL"/>
    <m/>
    <s v="1 SL"/>
    <n v="1"/>
    <m/>
  </r>
  <r>
    <n v="917"/>
    <x v="33"/>
    <d v="2022-07-20T00:00:00"/>
    <s v="ORTIZ TRINIDAD D."/>
    <s v="GSO"/>
    <x v="1"/>
    <d v="2022-07-18T00:00:00"/>
    <d v="2022-07-19T00:00:00"/>
    <s v="SL"/>
    <m/>
    <s v="2 SL"/>
    <n v="2"/>
    <m/>
  </r>
  <r>
    <n v="918"/>
    <x v="33"/>
    <d v="2022-07-19T00:00:00"/>
    <s v="MALIGAYO YOLANDA D."/>
    <s v="CHO"/>
    <x v="1"/>
    <d v="2022-07-27T00:00:00"/>
    <d v="2022-07-29T00:00:00"/>
    <s v="VL"/>
    <m/>
    <s v="3 VL"/>
    <n v="3"/>
    <m/>
  </r>
  <r>
    <n v="919"/>
    <x v="33"/>
    <d v="2022-07-18T00:00:00"/>
    <s v="MALIGAYO YOLANDA D."/>
    <s v="CHO"/>
    <x v="1"/>
    <d v="2022-07-15T00:00:00"/>
    <d v="2022-07-15T00:00:00"/>
    <s v="SL"/>
    <m/>
    <s v="1 SL"/>
    <n v="1"/>
    <m/>
  </r>
  <r>
    <n v="920"/>
    <x v="33"/>
    <d v="2022-07-19T00:00:00"/>
    <s v="MARTINEZ BELEN B."/>
    <s v="CBO"/>
    <x v="1"/>
    <d v="2022-07-18T00:00:00"/>
    <d v="2022-07-18T00:00:00"/>
    <s v="SL"/>
    <m/>
    <s v="1 SL"/>
    <n v="1"/>
    <m/>
  </r>
  <r>
    <n v="921"/>
    <x v="33"/>
    <d v="2022-07-13T00:00:00"/>
    <s v="BANICO PILAR B."/>
    <s v="CCT"/>
    <x v="1"/>
    <d v="2022-07-18T00:00:00"/>
    <d v="2022-07-18T00:00:00"/>
    <s v="OTHER"/>
    <s v="DOMESTIC EMERGENCY"/>
    <s v="1 OTHER"/>
    <n v="1"/>
    <m/>
  </r>
  <r>
    <n v="922"/>
    <x v="33"/>
    <d v="2022-07-19T00:00:00"/>
    <s v="LEPARDO ROWENA R."/>
    <s v="CCT"/>
    <x v="1"/>
    <d v="2022-07-18T00:00:00"/>
    <d v="2022-07-18T00:00:00"/>
    <s v="SL"/>
    <m/>
    <s v="1 SL"/>
    <n v="1"/>
    <m/>
  </r>
  <r>
    <n v="923"/>
    <x v="33"/>
    <d v="2022-05-24T00:00:00"/>
    <s v="PAJENAGO MAIDEN A."/>
    <s v="CHO"/>
    <x v="0"/>
    <d v="2022-05-24T00:00:00"/>
    <d v="2022-09-06T00:00:00"/>
    <s v="Maternity"/>
    <s v="RA 11210 - MATERNITY LEAVE"/>
    <s v="75 Maternity"/>
    <n v="75"/>
    <m/>
  </r>
  <r>
    <n v="924"/>
    <x v="33"/>
    <d v="2022-08-08T00:00:00"/>
    <s v="RODRIGUEZ GREGORIO  "/>
    <s v="CENRO"/>
    <x v="1"/>
    <d v="2022-08-05T00:00:00"/>
    <d v="2022-08-05T00:00:00"/>
    <s v="SL"/>
    <m/>
    <s v="1 SL"/>
    <n v="1"/>
    <m/>
  </r>
  <r>
    <n v="925"/>
    <x v="33"/>
    <d v="2022-07-14T00:00:00"/>
    <s v="GATPANDAN NENITA M."/>
    <s v="LIBRARY"/>
    <x v="1"/>
    <d v="2022-07-13T00:00:00"/>
    <d v="2022-07-13T00:00:00"/>
    <s v="SL"/>
    <m/>
    <s v="1 SL"/>
    <n v="1"/>
    <m/>
  </r>
  <r>
    <n v="926"/>
    <x v="34"/>
    <d v="2022-08-09T00:00:00"/>
    <s v="DE VILLA OFELIA G."/>
    <s v="COMELEC"/>
    <x v="1"/>
    <d v="2022-08-08T00:00:00"/>
    <d v="2022-08-08T00:00:00"/>
    <s v="SL"/>
    <m/>
    <s v="1 SL"/>
    <n v="1"/>
    <m/>
  </r>
  <r>
    <n v="927"/>
    <x v="34"/>
    <d v="2022-07-11T00:00:00"/>
    <s v="PEÑANO DARYL BAMBI B."/>
    <s v="ONT"/>
    <x v="1"/>
    <d v="2022-07-11T00:00:00"/>
    <d v="2022-07-12T00:00:00"/>
    <s v="OTHER"/>
    <s v="RA 8972 SOLO PARENT"/>
    <s v="2 OTHER"/>
    <n v="2"/>
    <m/>
  </r>
  <r>
    <n v="928"/>
    <x v="34"/>
    <d v="2022-07-25T00:00:00"/>
    <s v="ESTRANGCO MERCY U."/>
    <s v="MAHOGANY MARKET"/>
    <x v="1"/>
    <d v="2022-07-29T00:00:00"/>
    <d v="2022-07-29T00:00:00"/>
    <s v="OTHER"/>
    <s v="ANNIVERSARY LEAVE"/>
    <s v="1 OTHER"/>
    <n v="1"/>
    <m/>
  </r>
  <r>
    <n v="929"/>
    <x v="34"/>
    <d v="2022-07-11T00:00:00"/>
    <s v="ESTRANGCO MERCY U."/>
    <s v="MAHOGANY MARKET"/>
    <x v="1"/>
    <d v="2022-06-30T00:00:00"/>
    <d v="2022-06-30T00:00:00"/>
    <s v="SL"/>
    <m/>
    <s v="1 SL"/>
    <n v="1"/>
    <m/>
  </r>
  <r>
    <n v="930"/>
    <x v="34"/>
    <d v="2022-06-27T00:00:00"/>
    <s v="ORTIZ TRINIDAD D."/>
    <s v="GSO"/>
    <x v="1"/>
    <d v="2022-06-24T00:00:00"/>
    <d v="2022-06-24T00:00:00"/>
    <s v="SL"/>
    <m/>
    <s v="1 SL"/>
    <n v="1"/>
    <m/>
  </r>
  <r>
    <n v="931"/>
    <x v="34"/>
    <d v="2022-06-12T00:00:00"/>
    <s v="LUNA  FERNANDO  "/>
    <s v="CENRO"/>
    <x v="1"/>
    <d v="2022-07-08T00:00:00"/>
    <d v="2022-07-08T00:00:00"/>
    <s v="SL"/>
    <m/>
    <s v="1 SL"/>
    <n v="1"/>
    <m/>
  </r>
  <r>
    <n v="931"/>
    <x v="34"/>
    <d v="2022-06-12T00:00:00"/>
    <s v="LUNA  FERNANDO  "/>
    <s v="CENRO"/>
    <x v="1"/>
    <d v="2022-07-11T00:00:00"/>
    <d v="2022-07-11T00:00:00"/>
    <s v="SL"/>
    <m/>
    <s v="1 SL"/>
    <n v="1"/>
    <m/>
  </r>
  <r>
    <n v="932"/>
    <x v="34"/>
    <d v="2022-07-13T00:00:00"/>
    <s v="CRUZADA MAGDALENA A."/>
    <s v="COOPERATIVE OFFICE"/>
    <x v="1"/>
    <d v="2022-07-07T00:00:00"/>
    <d v="2022-07-07T00:00:00"/>
    <s v="SL"/>
    <m/>
    <s v="1 SL"/>
    <n v="1"/>
    <m/>
  </r>
  <r>
    <n v="933"/>
    <x v="34"/>
    <d v="2022-07-13T00:00:00"/>
    <s v="MAGUINAO GILBERT  "/>
    <s v="GSO"/>
    <x v="1"/>
    <d v="2022-07-12T00:00:00"/>
    <d v="2022-07-12T00:00:00"/>
    <s v="SL"/>
    <m/>
    <s v="1 SL"/>
    <n v="1"/>
    <m/>
  </r>
  <r>
    <n v="934"/>
    <x v="34"/>
    <d v="2022-07-07T00:00:00"/>
    <s v="OLINO PRECIOSA A."/>
    <s v="GSO"/>
    <x v="1"/>
    <d v="2022-07-01T00:00:00"/>
    <d v="2022-07-01T00:00:00"/>
    <s v="VL"/>
    <m/>
    <s v="1 VL"/>
    <n v="1"/>
    <m/>
  </r>
  <r>
    <n v="934"/>
    <x v="34"/>
    <d v="2022-07-07T00:00:00"/>
    <s v="OLINO PRECIOSA A."/>
    <s v="GSO"/>
    <x v="1"/>
    <d v="2022-07-07T00:00:00"/>
    <d v="2022-07-07T00:00:00"/>
    <s v="VL"/>
    <m/>
    <s v="1 VL"/>
    <n v="1"/>
    <m/>
  </r>
  <r>
    <n v="935"/>
    <x v="34"/>
    <d v="2022-07-11T00:00:00"/>
    <s v="CORTEZ FIDELA B."/>
    <s v="TCCH/TICC"/>
    <x v="1"/>
    <d v="2022-06-30T00:00:00"/>
    <d v="2022-07-06T00:00:00"/>
    <s v="OTHER"/>
    <s v="MOURNING LEAVE"/>
    <s v="5 OTHER"/>
    <n v="5"/>
    <m/>
  </r>
  <r>
    <n v="936"/>
    <x v="34"/>
    <d v="2022-07-11T00:00:00"/>
    <s v="CORTEZ FIDELA B."/>
    <s v="TCCH/TICC"/>
    <x v="1"/>
    <d v="2022-06-24T00:00:00"/>
    <d v="2022-06-24T00:00:00"/>
    <s v="SL"/>
    <m/>
    <s v="1 SL"/>
    <n v="1"/>
    <m/>
  </r>
  <r>
    <n v="937"/>
    <x v="34"/>
    <d v="2022-07-13T00:00:00"/>
    <s v="BUGARIN MA. ANA M."/>
    <s v="LCR"/>
    <x v="1"/>
    <d v="2022-07-11T00:00:00"/>
    <d v="2022-07-11T00:00:00"/>
    <s v="SL"/>
    <m/>
    <s v="1 SL"/>
    <n v="1"/>
    <m/>
  </r>
  <r>
    <n v="938"/>
    <x v="34"/>
    <d v="2022-05-12T00:00:00"/>
    <s v="AUSTRIA KIM E."/>
    <s v="ONT"/>
    <x v="1"/>
    <d v="2022-05-23T00:00:00"/>
    <d v="2022-05-25T00:00:00"/>
    <s v="OTHER"/>
    <s v="SEC 25 EO 292- FORCE LEAVE"/>
    <s v="3 OTHER"/>
    <n v="3"/>
    <m/>
  </r>
  <r>
    <n v="938"/>
    <x v="34"/>
    <d v="2022-05-12T00:00:00"/>
    <s v="AUSTRIA KIM E."/>
    <s v="ONT"/>
    <x v="1"/>
    <d v="2022-05-30T00:00:00"/>
    <d v="2022-05-31T00:00:00"/>
    <s v="OTHER"/>
    <s v="SEC 25 EO 292- FORCE LEAVE"/>
    <s v="2 OTHER"/>
    <n v="2"/>
    <m/>
  </r>
  <r>
    <n v="939"/>
    <x v="34"/>
    <d v="2022-07-12T00:00:00"/>
    <s v="EMELO MARYJANE T."/>
    <s v="ONT"/>
    <x v="1"/>
    <d v="2022-07-18T00:00:00"/>
    <d v="2022-07-22T00:00:00"/>
    <s v="SL"/>
    <m/>
    <s v="5 SL"/>
    <n v="5"/>
    <m/>
  </r>
  <r>
    <n v="940"/>
    <x v="34"/>
    <d v="2022-07-14T00:00:00"/>
    <s v="MACAPUNO FELIX  "/>
    <s v="CENRO"/>
    <x v="1"/>
    <d v="2022-07-13T00:00:00"/>
    <d v="2022-07-13T00:00:00"/>
    <s v="SL"/>
    <m/>
    <s v="1 SL"/>
    <n v="1"/>
    <m/>
  </r>
  <r>
    <n v="941"/>
    <x v="34"/>
    <d v="2022-07-13T00:00:00"/>
    <s v="MALIGAYA NELITA M."/>
    <s v="GSO"/>
    <x v="1"/>
    <d v="2022-07-25T00:00:00"/>
    <d v="2022-07-25T00:00:00"/>
    <s v="VL"/>
    <m/>
    <s v="1 VL"/>
    <n v="1"/>
    <m/>
  </r>
  <r>
    <n v="942"/>
    <x v="34"/>
    <d v="2022-07-13T00:00:00"/>
    <s v="MALIGAYA NELITA M."/>
    <s v="GSO"/>
    <x v="1"/>
    <d v="2022-07-12T00:00:00"/>
    <d v="2022-07-12T00:00:00"/>
    <s v="SL"/>
    <m/>
    <s v="1 SL"/>
    <n v="1"/>
    <m/>
  </r>
  <r>
    <n v="943"/>
    <x v="34"/>
    <d v="2022-07-13T00:00:00"/>
    <s v="RODRIGUEZ RUEL  "/>
    <s v="CENRO"/>
    <x v="1"/>
    <d v="2022-07-10T00:00:00"/>
    <d v="2022-07-10T00:00:00"/>
    <s v="SL"/>
    <m/>
    <s v="1 SL"/>
    <n v="1"/>
    <m/>
  </r>
  <r>
    <n v="944"/>
    <x v="34"/>
    <d v="2022-07-19T00:00:00"/>
    <s v="MAGUINAO GILBERT  "/>
    <s v="GSO"/>
    <x v="1"/>
    <d v="2022-07-25T00:00:00"/>
    <d v="2022-07-25T00:00:00"/>
    <s v="VL"/>
    <m/>
    <s v="1 VL"/>
    <n v="1"/>
    <m/>
  </r>
  <r>
    <n v="945"/>
    <x v="34"/>
    <d v="2022-07-11T00:00:00"/>
    <s v="DOLOT JESUS JR. D."/>
    <s v="PIO"/>
    <x v="1"/>
    <d v="2022-07-18T00:00:00"/>
    <d v="2022-07-18T00:00:00"/>
    <s v="VL"/>
    <m/>
    <s v="1 VL"/>
    <n v="1"/>
    <m/>
  </r>
  <r>
    <n v="946"/>
    <x v="34"/>
    <d v="2022-08-09T00:00:00"/>
    <s v="DOLOT JESUS JR. D."/>
    <s v="PIO"/>
    <x v="1"/>
    <d v="2022-08-09T00:00:00"/>
    <d v="2022-08-09T00:00:00"/>
    <s v="SL"/>
    <m/>
    <s v="1 SL"/>
    <n v="1"/>
    <m/>
  </r>
  <r>
    <n v="947"/>
    <x v="34"/>
    <d v="2022-06-01T00:00:00"/>
    <s v="DOLOT JESUS JR. D."/>
    <s v="PIO"/>
    <x v="1"/>
    <d v="2022-06-01T00:00:00"/>
    <d v="2022-06-03T00:00:00"/>
    <s v="SL"/>
    <m/>
    <s v="3 SL"/>
    <n v="3"/>
    <m/>
  </r>
  <r>
    <n v="948"/>
    <x v="34"/>
    <d v="2022-07-25T00:00:00"/>
    <s v="MENDOZA PRESCILA S."/>
    <s v="CEO"/>
    <x v="1"/>
    <d v="2022-07-22T00:00:00"/>
    <d v="2022-07-22T00:00:00"/>
    <s v="SL"/>
    <m/>
    <s v="1 SL"/>
    <n v="1"/>
    <m/>
  </r>
  <r>
    <n v="949"/>
    <x v="34"/>
    <d v="2022-07-25T00:00:00"/>
    <s v="HERNANDEZ MARIO A."/>
    <s v="MAHOGANY MARKET"/>
    <x v="1"/>
    <d v="2022-08-02T00:00:00"/>
    <d v="2022-08-02T00:00:00"/>
    <s v="OTHER"/>
    <s v="BIRTHDAY LEAVE"/>
    <s v="1 OTHER"/>
    <n v="1"/>
    <m/>
  </r>
  <r>
    <n v="950"/>
    <x v="34"/>
    <d v="2022-07-25T00:00:00"/>
    <s v="RODRIGUEZ RUEL  "/>
    <s v="CENRO"/>
    <x v="1"/>
    <d v="2022-07-23T00:00:00"/>
    <d v="2022-07-24T00:00:00"/>
    <s v="SL"/>
    <m/>
    <s v="2 SL"/>
    <n v="2"/>
    <m/>
  </r>
  <r>
    <n v="951"/>
    <x v="34"/>
    <d v="2022-07-22T00:00:00"/>
    <s v="FERMA ARCELI C."/>
    <s v="INTERNAL"/>
    <x v="1"/>
    <d v="2022-07-19T00:00:00"/>
    <d v="2022-07-21T00:00:00"/>
    <s v="SL"/>
    <m/>
    <s v="3 SL"/>
    <n v="3"/>
    <m/>
  </r>
  <r>
    <n v="952"/>
    <x v="34"/>
    <d v="2022-07-25T00:00:00"/>
    <s v="EGASAN DELIA J."/>
    <s v="CHO"/>
    <x v="1"/>
    <d v="2022-07-20T00:00:00"/>
    <d v="2022-07-22T00:00:00"/>
    <s v="SL"/>
    <m/>
    <s v="3 SL"/>
    <n v="3"/>
    <m/>
  </r>
  <r>
    <n v="953"/>
    <x v="34"/>
    <d v="2022-07-25T00:00:00"/>
    <s v="DISEPEDA ROMELITO  "/>
    <s v="TOPS (ADMIN CSU)"/>
    <x v="1"/>
    <d v="2022-07-01T00:00:00"/>
    <d v="2022-07-31T00:00:00"/>
    <s v="SL"/>
    <m/>
    <s v="21 SL"/>
    <n v="21"/>
    <m/>
  </r>
  <r>
    <n v="954"/>
    <x v="34"/>
    <d v="2022-07-25T00:00:00"/>
    <s v="FLAVIER ADORACION  "/>
    <s v="ADMIN OFFICE"/>
    <x v="1"/>
    <d v="2022-07-05T00:00:00"/>
    <d v="2022-07-07T00:00:00"/>
    <s v="SL"/>
    <m/>
    <s v="3 SL"/>
    <n v="3"/>
    <m/>
  </r>
  <r>
    <n v="955"/>
    <x v="34"/>
    <d v="2022-07-19T00:00:00"/>
    <s v="NOVICIO PERLITA G."/>
    <s v="LEGAL"/>
    <x v="1"/>
    <d v="2022-07-18T00:00:00"/>
    <d v="2022-07-18T00:00:00"/>
    <s v="SL"/>
    <m/>
    <s v="1 SL"/>
    <n v="1"/>
    <m/>
  </r>
  <r>
    <n v="956"/>
    <x v="34"/>
    <d v="2022-06-17T00:00:00"/>
    <s v="SIM JO RITZELLE C."/>
    <s v="CHO"/>
    <x v="0"/>
    <d v="2022-07-15T00:00:00"/>
    <d v="2022-07-15T00:00:00"/>
    <s v="VL"/>
    <m/>
    <s v="1 VL"/>
    <n v="1"/>
    <m/>
  </r>
  <r>
    <n v="957"/>
    <x v="34"/>
    <d v="2022-08-02T00:00:00"/>
    <s v="ATIENZA JULIE ANN A."/>
    <s v="CTO"/>
    <x v="1"/>
    <d v="2022-08-05T00:00:00"/>
    <d v="2022-08-05T00:00:00"/>
    <s v="VL"/>
    <m/>
    <s v="1 VL"/>
    <n v="1"/>
    <m/>
  </r>
  <r>
    <n v="958"/>
    <x v="34"/>
    <d v="2022-08-02T00:00:00"/>
    <s v="ATIENZA JULIE ANN A."/>
    <s v="CTO"/>
    <x v="1"/>
    <d v="2022-07-29T00:00:00"/>
    <d v="2022-07-29T00:00:00"/>
    <s v="SL"/>
    <m/>
    <s v="1 SL"/>
    <n v="1"/>
    <m/>
  </r>
  <r>
    <n v="959"/>
    <x v="34"/>
    <d v="2022-08-02T00:00:00"/>
    <s v="TAMAYO MARIA ELLAINE III B."/>
    <s v="CTO"/>
    <x v="1"/>
    <d v="2022-07-28T00:00:00"/>
    <d v="2022-07-28T00:00:00"/>
    <s v="SL"/>
    <m/>
    <s v="1 SL"/>
    <n v="1"/>
    <m/>
  </r>
  <r>
    <n v="960"/>
    <x v="34"/>
    <d v="2022-07-18T00:00:00"/>
    <s v="TAMAYO MARIA ELLAINE III B."/>
    <s v="CTO"/>
    <x v="1"/>
    <d v="2022-07-20T00:00:00"/>
    <d v="2022-07-20T00:00:00"/>
    <s v="VL"/>
    <m/>
    <s v="1 VL"/>
    <n v="1"/>
    <m/>
  </r>
  <r>
    <n v="961"/>
    <x v="34"/>
    <d v="2022-06-20T00:00:00"/>
    <s v="TAMAYO MARIA ELLAINE III B."/>
    <s v="CTO"/>
    <x v="1"/>
    <d v="2022-06-27T00:00:00"/>
    <d v="2022-06-27T00:00:00"/>
    <s v="OTHER"/>
    <s v="SEC 21 EO 292- SPECIAL PRIVILEGE"/>
    <s v="1 OTHER"/>
    <n v="1"/>
    <m/>
  </r>
  <r>
    <n v="962"/>
    <x v="34"/>
    <d v="2022-08-01T00:00:00"/>
    <s v="DE OCAMPO ALMA A."/>
    <s v="CTO"/>
    <x v="1"/>
    <d v="2022-08-12T00:00:00"/>
    <d v="2022-08-12T00:00:00"/>
    <s v="VL"/>
    <m/>
    <s v="1 VL"/>
    <n v="1"/>
    <m/>
  </r>
  <r>
    <n v="963"/>
    <x v="34"/>
    <d v="2022-08-08T00:00:00"/>
    <s v="AYCARDO PILILLA V."/>
    <s v="COA"/>
    <x v="1"/>
    <m/>
    <m/>
    <s v="OTHER"/>
    <s v="TERMINAL LEAVE"/>
    <s v="0 OTHER"/>
    <n v="0"/>
    <m/>
  </r>
  <r>
    <n v="964"/>
    <x v="2"/>
    <d v="2022-08-01T00:00:00"/>
    <s v="ZALDIVIA MIRIAM F."/>
    <s v="PIO"/>
    <x v="1"/>
    <d v="2022-07-25T00:00:00"/>
    <d v="2022-07-26T00:00:00"/>
    <s v="SL"/>
    <m/>
    <s v="2 SL"/>
    <n v="2"/>
    <m/>
  </r>
  <r>
    <n v="965"/>
    <x v="2"/>
    <d v="2022-08-01T00:00:00"/>
    <s v="NOVICIO PERLITA G."/>
    <s v="LEGAL"/>
    <x v="1"/>
    <d v="2022-07-29T00:00:00"/>
    <d v="2022-07-29T00:00:00"/>
    <s v="SL"/>
    <m/>
    <s v="1 SL"/>
    <n v="1"/>
    <m/>
  </r>
  <r>
    <n v="966"/>
    <x v="2"/>
    <d v="2022-08-02T00:00:00"/>
    <s v="LUCIANO ADELAIDA C."/>
    <s v="MO"/>
    <x v="1"/>
    <d v="2022-08-01T00:00:00"/>
    <d v="2022-08-01T00:00:00"/>
    <s v="SL"/>
    <m/>
    <s v="1 SL"/>
    <n v="1"/>
    <m/>
  </r>
  <r>
    <n v="967"/>
    <x v="2"/>
    <d v="2022-08-01T00:00:00"/>
    <s v="TAÑEDO MARIA EVELYN C."/>
    <s v="CBO"/>
    <x v="1"/>
    <d v="2022-08-09T00:00:00"/>
    <d v="2022-08-09T00:00:00"/>
    <s v="OTHER"/>
    <s v="BIRTHDAY LEAVE"/>
    <s v="1 OTHER"/>
    <n v="1"/>
    <m/>
  </r>
  <r>
    <n v="968"/>
    <x v="2"/>
    <d v="2022-08-01T00:00:00"/>
    <s v="MONTENEGRO MARISSA P."/>
    <s v="CBO"/>
    <x v="1"/>
    <d v="2022-07-28T00:00:00"/>
    <d v="2022-07-29T00:00:00"/>
    <s v="SL"/>
    <m/>
    <s v="2 SL"/>
    <n v="2"/>
    <m/>
  </r>
  <r>
    <n v="969"/>
    <x v="2"/>
    <d v="2022-08-02T00:00:00"/>
    <s v="SEPINO BRIGIDA M."/>
    <s v="CSWDO"/>
    <x v="1"/>
    <d v="2022-07-29T00:00:00"/>
    <d v="2022-07-29T00:00:00"/>
    <s v="SL"/>
    <m/>
    <s v="1 SL"/>
    <n v="1"/>
    <m/>
  </r>
  <r>
    <n v="970"/>
    <x v="2"/>
    <d v="2022-07-28T00:00:00"/>
    <s v="CONSTANTE FLORAVILLA R."/>
    <s v="CSWDO"/>
    <x v="1"/>
    <d v="2022-07-29T00:00:00"/>
    <d v="2022-07-29T00:00:00"/>
    <s v="OTHER"/>
    <s v="BIRTHDAY LEAVE"/>
    <s v="1 OTHER"/>
    <n v="1"/>
    <m/>
  </r>
  <r>
    <n v="971"/>
    <x v="2"/>
    <d v="2022-07-28T00:00:00"/>
    <s v="PELIMBERGO MICHELLE A."/>
    <s v="CSWDO"/>
    <x v="1"/>
    <d v="2022-08-01T00:00:00"/>
    <d v="2022-08-01T00:00:00"/>
    <s v="OTHER"/>
    <s v="BIRTHDAY LEAVE"/>
    <s v="1 OTHER"/>
    <n v="1"/>
    <m/>
  </r>
  <r>
    <n v="972"/>
    <x v="2"/>
    <d v="2022-07-28T00:00:00"/>
    <s v="PELIMBERGO MICHELLE A."/>
    <s v="CSWDO"/>
    <x v="1"/>
    <d v="2022-07-20T00:00:00"/>
    <d v="2022-07-21T00:00:00"/>
    <s v="SL"/>
    <m/>
    <s v="2 SL"/>
    <n v="2"/>
    <m/>
  </r>
  <r>
    <n v="973"/>
    <x v="2"/>
    <d v="2022-08-12T00:00:00"/>
    <s v="ERIDAO ROSALINDA P."/>
    <s v="CSWDO"/>
    <x v="1"/>
    <d v="2022-08-11T00:00:00"/>
    <d v="2022-08-11T00:00:00"/>
    <s v="OTHER"/>
    <s v="SEC 21 EO 292- SPECIAL PRIVILEGE"/>
    <s v="1 OTHER"/>
    <n v="1"/>
    <m/>
  </r>
  <r>
    <n v="974"/>
    <x v="2"/>
    <d v="2022-08-08T00:00:00"/>
    <s v="ERIDAO ROSALINDA P."/>
    <s v="CSWDO"/>
    <x v="1"/>
    <d v="2022-08-04T00:00:00"/>
    <d v="2022-08-05T00:00:00"/>
    <s v="SL"/>
    <m/>
    <s v="2 SL"/>
    <n v="2"/>
    <m/>
  </r>
  <r>
    <n v="975"/>
    <x v="2"/>
    <d v="2022-08-01T00:00:00"/>
    <s v="ERIDAO ROSALINDA P."/>
    <s v="CSWDO"/>
    <x v="1"/>
    <d v="2022-07-25T00:00:00"/>
    <d v="2022-07-29T00:00:00"/>
    <s v="SL"/>
    <m/>
    <s v="5 SL"/>
    <n v="5"/>
    <m/>
  </r>
  <r>
    <n v="976"/>
    <x v="2"/>
    <d v="2022-08-12T00:00:00"/>
    <s v="HADAP JONALYN L."/>
    <s v="CSWDO"/>
    <x v="1"/>
    <d v="2022-08-01T00:00:00"/>
    <d v="2022-08-05T00:00:00"/>
    <s v="SL"/>
    <m/>
    <s v="5 SL"/>
    <n v="5"/>
    <m/>
  </r>
  <r>
    <n v="977"/>
    <x v="2"/>
    <d v="2022-08-01T00:00:00"/>
    <s v="CACAO ANDREA F."/>
    <s v="CSWDO"/>
    <x v="1"/>
    <d v="2022-08-01T00:00:00"/>
    <d v="2022-08-05T00:00:00"/>
    <s v="SL"/>
    <m/>
    <s v="5 SL"/>
    <n v="5"/>
    <m/>
  </r>
  <r>
    <n v="978"/>
    <x v="2"/>
    <d v="2022-08-09T00:00:00"/>
    <s v="REPILLO AMMY LOU M."/>
    <s v="CTO"/>
    <x v="1"/>
    <d v="2022-08-10T00:00:00"/>
    <d v="2022-08-12T00:00:00"/>
    <s v="VL"/>
    <m/>
    <s v="3 VL"/>
    <n v="3"/>
    <m/>
  </r>
  <r>
    <n v="979"/>
    <x v="2"/>
    <d v="2022-08-15T00:00:00"/>
    <s v="DE VILLA OFELIA G."/>
    <s v="COMELEC"/>
    <x v="1"/>
    <d v="2022-08-11T00:00:00"/>
    <d v="2022-08-12T00:00:00"/>
    <s v="SL"/>
    <m/>
    <s v="2 SL"/>
    <n v="2"/>
    <m/>
  </r>
  <r>
    <n v="980"/>
    <x v="2"/>
    <d v="2022-08-04T00:00:00"/>
    <s v="MABUTI ANA MARIE C."/>
    <s v="CTO"/>
    <x v="1"/>
    <d v="2022-08-03T00:00:00"/>
    <d v="2022-08-03T00:00:00"/>
    <s v="OTHER"/>
    <s v="SEC 21 EO 292- SPECIAL PRIVILEGE"/>
    <s v="1 OTHER"/>
    <n v="1"/>
    <m/>
  </r>
  <r>
    <n v="981"/>
    <x v="2"/>
    <d v="2022-08-15T00:00:00"/>
    <s v="AMORA ELISA S."/>
    <s v="CTO"/>
    <x v="1"/>
    <d v="2022-08-12T00:00:00"/>
    <d v="2022-08-12T00:00:00"/>
    <s v="SL"/>
    <m/>
    <s v="1 SL"/>
    <n v="1"/>
    <m/>
  </r>
  <r>
    <n v="982"/>
    <x v="2"/>
    <d v="2022-07-29T00:00:00"/>
    <s v="AMORA ELISA S."/>
    <s v="CTO"/>
    <x v="1"/>
    <d v="2022-07-29T00:00:00"/>
    <d v="2022-07-29T00:00:00"/>
    <s v="SL"/>
    <m/>
    <s v="1 SL"/>
    <n v="1"/>
    <m/>
  </r>
  <r>
    <n v="983"/>
    <x v="2"/>
    <d v="2022-07-05T00:00:00"/>
    <s v="AMORA ELISA S."/>
    <s v="CTO"/>
    <x v="1"/>
    <d v="2022-07-22T00:00:00"/>
    <d v="2022-07-22T00:00:00"/>
    <s v="VL"/>
    <m/>
    <s v="1 VL"/>
    <n v="1"/>
    <m/>
  </r>
  <r>
    <n v="984"/>
    <x v="2"/>
    <d v="2022-07-25T00:00:00"/>
    <s v="FERNANDEZ MILAGROS C."/>
    <s v="CTO"/>
    <x v="1"/>
    <d v="2022-07-21T00:00:00"/>
    <d v="2022-07-22T00:00:00"/>
    <s v="OTHER"/>
    <s v="DOMESTIC EMERGENCY"/>
    <s v="2 OTHER"/>
    <n v="2"/>
    <m/>
  </r>
  <r>
    <n v="985"/>
    <x v="2"/>
    <d v="2022-08-10T00:00:00"/>
    <s v="VIDALLO WINNIE R."/>
    <s v="CTO"/>
    <x v="1"/>
    <d v="2022-08-04T00:00:00"/>
    <d v="2022-08-04T00:00:00"/>
    <s v="SL"/>
    <m/>
    <s v="1 SL"/>
    <n v="1"/>
    <m/>
  </r>
  <r>
    <n v="985"/>
    <x v="2"/>
    <d v="2022-08-10T00:00:00"/>
    <s v="VIDALLO WINNIE R."/>
    <s v="CTO"/>
    <x v="1"/>
    <d v="2022-08-09T00:00:00"/>
    <d v="2022-08-09T00:00:00"/>
    <s v="SL"/>
    <m/>
    <s v="1 SL"/>
    <n v="1"/>
    <m/>
  </r>
  <r>
    <n v="986"/>
    <x v="2"/>
    <d v="2022-07-22T00:00:00"/>
    <s v="DE GRANO MA. ERLINDA F."/>
    <s v="CTO"/>
    <x v="1"/>
    <d v="2022-07-21T00:00:00"/>
    <d v="2022-07-21T00:00:00"/>
    <s v="SL"/>
    <m/>
    <s v="1 SL"/>
    <n v="1"/>
    <m/>
  </r>
  <r>
    <n v="987"/>
    <x v="2"/>
    <d v="2022-07-27T00:00:00"/>
    <s v="OLEGARIO TEOFISTA B."/>
    <s v="CTO"/>
    <x v="1"/>
    <d v="2022-07-27T00:00:00"/>
    <d v="2022-07-27T00:00:00"/>
    <s v="SL"/>
    <m/>
    <s v="1 SL"/>
    <n v="1"/>
    <m/>
  </r>
  <r>
    <n v="988"/>
    <x v="2"/>
    <d v="2022-07-27T00:00:00"/>
    <s v="DIMAPILIS JOSEPHINE P."/>
    <s v="CTO"/>
    <x v="1"/>
    <d v="2022-07-27T00:00:00"/>
    <d v="2022-07-27T00:00:00"/>
    <s v="OTHER"/>
    <s v="SEC 25 EO 292- FORCE LEAVE"/>
    <s v="1 OTHER"/>
    <n v="1"/>
    <m/>
  </r>
  <r>
    <n v="989"/>
    <x v="2"/>
    <d v="2022-07-26T00:00:00"/>
    <s v="REPILLO AMMY LOU M."/>
    <s v="CTO"/>
    <x v="1"/>
    <d v="2022-07-20T00:00:00"/>
    <d v="2022-07-20T00:00:00"/>
    <s v="SL"/>
    <m/>
    <s v="1 SL"/>
    <n v="1"/>
    <m/>
  </r>
  <r>
    <n v="990"/>
    <x v="2"/>
    <d v="2022-07-15T00:00:00"/>
    <s v="ESPIRITU RONALD M."/>
    <s v="CTO"/>
    <x v="1"/>
    <d v="2022-07-22T00:00:00"/>
    <d v="2022-07-22T00:00:00"/>
    <s v="VL"/>
    <m/>
    <s v="1 VL"/>
    <n v="1"/>
    <m/>
  </r>
  <r>
    <n v="991"/>
    <x v="2"/>
    <d v="2022-08-04T00:00:00"/>
    <s v="DUNGO PURISIMA CORAZON E."/>
    <s v="CTO"/>
    <x v="1"/>
    <d v="2022-08-04T00:00:00"/>
    <d v="2022-08-04T00:00:00"/>
    <s v="OTHER"/>
    <s v="BIRTHDAY LEAVE"/>
    <s v="1 OTHER"/>
    <n v="1"/>
    <m/>
  </r>
  <r>
    <n v="992"/>
    <x v="2"/>
    <d v="2022-08-02T00:00:00"/>
    <s v="DIMAPILIS ELVIRA S."/>
    <s v="CTO"/>
    <x v="1"/>
    <d v="2022-08-01T00:00:00"/>
    <d v="2022-08-01T00:00:00"/>
    <s v="SL"/>
    <m/>
    <s v="1 SL"/>
    <n v="1"/>
    <m/>
  </r>
  <r>
    <n v="993"/>
    <x v="2"/>
    <d v="2022-08-02T00:00:00"/>
    <s v="DIMAPILIS ELVIRA S."/>
    <s v="CTO"/>
    <x v="1"/>
    <d v="2022-07-29T00:00:00"/>
    <d v="2022-07-29T00:00:00"/>
    <s v="OTHER"/>
    <s v="SEC 21 EO 292- SPECIAL PRIVILEGE"/>
    <s v="1 OTHER"/>
    <n v="1"/>
    <m/>
  </r>
  <r>
    <n v="994"/>
    <x v="2"/>
    <d v="2022-06-29T00:00:00"/>
    <s v="GALANG JULIET B."/>
    <s v="VMO"/>
    <x v="3"/>
    <d v="2022-06-27T00:00:00"/>
    <d v="2022-06-27T00:00:00"/>
    <s v="SL"/>
    <m/>
    <s v="1 SL"/>
    <n v="1"/>
    <m/>
  </r>
  <r>
    <n v="995"/>
    <x v="2"/>
    <d v="2022-08-08T00:00:00"/>
    <s v="JORGE CAROLINA M."/>
    <s v="CTO"/>
    <x v="1"/>
    <d v="2022-08-05T00:00:00"/>
    <d v="2022-08-05T00:00:00"/>
    <s v="OTHER"/>
    <s v="SEC 21 EO 292- SPECIAL PRIVILEGE"/>
    <s v="1 OTHER"/>
    <n v="1"/>
    <m/>
  </r>
  <r>
    <n v="996"/>
    <x v="2"/>
    <d v="2022-08-12T00:00:00"/>
    <s v="DIMAPILIS ANTHONY A."/>
    <s v="CTO"/>
    <x v="1"/>
    <d v="2022-08-05T00:00:00"/>
    <d v="2022-08-05T00:00:00"/>
    <s v="SL"/>
    <m/>
    <s v="1 SL"/>
    <n v="1"/>
    <m/>
  </r>
  <r>
    <n v="996"/>
    <x v="2"/>
    <d v="2022-08-12T00:00:00"/>
    <s v="DIMAPILIS ANTHONY A."/>
    <s v="CTO"/>
    <x v="1"/>
    <d v="2022-08-11T00:00:00"/>
    <d v="2022-08-11T00:00:00"/>
    <s v="SL"/>
    <m/>
    <s v="1 SL"/>
    <n v="1"/>
    <m/>
  </r>
  <r>
    <n v="997"/>
    <x v="2"/>
    <d v="2022-08-01T00:00:00"/>
    <s v="DIMAPILIS ANTHONY A."/>
    <s v="CTO"/>
    <x v="1"/>
    <d v="2022-07-29T00:00:00"/>
    <d v="2022-07-29T00:00:00"/>
    <s v="SL"/>
    <m/>
    <s v="1 SL"/>
    <n v="1"/>
    <m/>
  </r>
  <r>
    <n v="998"/>
    <x v="2"/>
    <d v="2022-04-11T00:00:00"/>
    <s v="MARASIGAN GINALYN D."/>
    <s v="ACCOUNTING"/>
    <x v="1"/>
    <d v="2022-04-21T00:00:00"/>
    <d v="2022-04-21T00:00:00"/>
    <s v="OTHER"/>
    <s v="SEC 25 EO 292- FORCE LEAVE"/>
    <s v="1 OTHER"/>
    <n v="1"/>
    <m/>
  </r>
  <r>
    <n v="999"/>
    <x v="2"/>
    <d v="2022-06-20T00:00:00"/>
    <s v="MARASIGAN GINALYN D."/>
    <s v="ACCOUNTING"/>
    <x v="1"/>
    <d v="2022-06-14T00:00:00"/>
    <d v="2022-06-14T00:00:00"/>
    <s v="SL"/>
    <m/>
    <s v="1 SL"/>
    <n v="1"/>
    <m/>
  </r>
  <r>
    <n v="1000"/>
    <x v="2"/>
    <d v="2022-08-01T00:00:00"/>
    <s v="VIDA CHARMAINE R."/>
    <s v="MO"/>
    <x v="1"/>
    <d v="2022-07-28T00:00:00"/>
    <d v="2022-07-29T00:00:00"/>
    <s v="SL"/>
    <m/>
    <s v="2 SL"/>
    <n v="2"/>
    <m/>
  </r>
  <r>
    <n v="1001"/>
    <x v="3"/>
    <d v="2022-07-29T00:00:00"/>
    <s v="MATIENZO NORMITA S."/>
    <s v="LCR"/>
    <x v="1"/>
    <d v="2022-07-20T00:00:00"/>
    <d v="2022-07-20T00:00:00"/>
    <s v="SL"/>
    <m/>
    <s v="1 SL"/>
    <n v="1"/>
    <m/>
  </r>
  <r>
    <n v="1002"/>
    <x v="3"/>
    <d v="2022-08-10T00:00:00"/>
    <s v="ANGCAYA RUFINA P."/>
    <s v="LCR"/>
    <x v="1"/>
    <d v="2022-08-09T00:00:00"/>
    <d v="2022-08-09T00:00:00"/>
    <s v="SL"/>
    <m/>
    <s v="1 SL"/>
    <n v="1"/>
    <m/>
  </r>
  <r>
    <n v="1003"/>
    <x v="3"/>
    <d v="2022-08-02T00:00:00"/>
    <s v="TULIAO FLORDELIZA M."/>
    <s v="ACCOUNTING"/>
    <x v="1"/>
    <d v="2022-07-29T00:00:00"/>
    <d v="2022-07-29T00:00:00"/>
    <s v="SL"/>
    <m/>
    <s v="1 SL"/>
    <n v="1"/>
    <m/>
  </r>
  <r>
    <n v="1004"/>
    <x v="3"/>
    <d v="2022-08-02T00:00:00"/>
    <s v="DELA GRACIA MA. CECILIA P."/>
    <s v="ACCOUNTING"/>
    <x v="1"/>
    <d v="2022-08-12T00:00:00"/>
    <d v="2022-08-12T00:00:00"/>
    <s v="VL"/>
    <m/>
    <s v="1 VL"/>
    <n v="1"/>
    <m/>
  </r>
  <r>
    <n v="1005"/>
    <x v="3"/>
    <d v="2022-08-10T00:00:00"/>
    <s v="GUAÑEZO MARY ANNE P."/>
    <s v="CTO"/>
    <x v="1"/>
    <d v="2022-08-12T00:00:00"/>
    <d v="2022-08-12T00:00:00"/>
    <s v="OTHER"/>
    <s v="SEC 21 EO 292- SPECIAL PRIVILEGE"/>
    <s v="1 OTHER"/>
    <n v="1"/>
    <m/>
  </r>
  <r>
    <n v="1006"/>
    <x v="3"/>
    <d v="2022-08-02T00:00:00"/>
    <s v="ENRIQUEZ EDGAR P."/>
    <s v="MO"/>
    <x v="1"/>
    <d v="2022-07-27T00:00:00"/>
    <d v="2022-07-29T00:00:00"/>
    <s v="SL"/>
    <m/>
    <s v="3 SL"/>
    <n v="3"/>
    <m/>
  </r>
  <r>
    <n v="1007"/>
    <x v="3"/>
    <d v="2022-08-31T00:00:00"/>
    <s v="ANACAY ANICETA P."/>
    <s v="PICNIC GROVE"/>
    <x v="1"/>
    <d v="2022-08-31T00:00:00"/>
    <d v="2022-08-31T00:00:00"/>
    <s v="OTHER"/>
    <s v="SEC 21 EO 292- SPECIAL PRIVILEGE"/>
    <s v="1 OTHER"/>
    <n v="1"/>
    <m/>
  </r>
  <r>
    <n v="1008"/>
    <x v="3"/>
    <d v="2022-07-29T00:00:00"/>
    <s v="BOFILL ERNA P."/>
    <s v="LCR"/>
    <x v="1"/>
    <d v="2022-07-18T00:00:00"/>
    <d v="2022-07-18T00:00:00"/>
    <s v="SL"/>
    <m/>
    <s v="1 SL"/>
    <n v="1"/>
    <m/>
  </r>
  <r>
    <n v="1009"/>
    <x v="3"/>
    <d v="2022-08-01T00:00:00"/>
    <s v="ANGCAYA JOHN V."/>
    <s v="ACCOUNTING"/>
    <x v="1"/>
    <d v="2022-08-22T00:00:00"/>
    <d v="2022-08-22T00:00:00"/>
    <s v="OTHER"/>
    <s v="SEC 21 EO 292- SPECIAL PRIVILEGE"/>
    <s v="1 OTHER"/>
    <n v="1"/>
    <m/>
  </r>
  <r>
    <n v="1010"/>
    <x v="3"/>
    <d v="2022-08-01T00:00:00"/>
    <s v="ANGCAYA JOHN V."/>
    <s v="ACCOUNTING"/>
    <x v="1"/>
    <d v="2022-07-27T00:00:00"/>
    <d v="2022-07-27T00:00:00"/>
    <s v="SL"/>
    <m/>
    <s v="1 SL"/>
    <n v="1"/>
    <m/>
  </r>
  <r>
    <n v="1011"/>
    <x v="3"/>
    <d v="2022-08-11T00:00:00"/>
    <s v="LERIO ROSEMARIE V."/>
    <s v="ACCOUNTING"/>
    <x v="1"/>
    <d v="2022-08-30T00:00:00"/>
    <d v="2022-08-30T00:00:00"/>
    <s v="OTHER"/>
    <s v="SEC 21 EO 292- SPECIAL PRIVILEGE"/>
    <s v="1 OTHER"/>
    <n v="1"/>
    <m/>
  </r>
  <r>
    <n v="1012"/>
    <x v="3"/>
    <d v="2022-08-11T00:00:00"/>
    <s v="LERIO ROSEMARIE V."/>
    <s v="ACCOUNTING"/>
    <x v="1"/>
    <d v="2022-08-25T00:00:00"/>
    <d v="2022-08-26T00:00:00"/>
    <s v="VL"/>
    <m/>
    <s v="2 VL"/>
    <n v="2"/>
    <m/>
  </r>
  <r>
    <n v="1013"/>
    <x v="3"/>
    <d v="2022-08-10T00:00:00"/>
    <s v="OLARTE GREATCHEL B."/>
    <s v="ACCOUNTING"/>
    <x v="1"/>
    <d v="2022-08-09T00:00:00"/>
    <d v="2022-08-09T00:00:00"/>
    <s v="OTHER"/>
    <s v="SEC 21 EO 292- SPECIAL PRIVILEGE"/>
    <s v="1 OTHER"/>
    <n v="1"/>
    <m/>
  </r>
  <r>
    <n v="1014"/>
    <x v="3"/>
    <d v="2022-08-08T00:00:00"/>
    <s v="MANALO EDITHA V."/>
    <s v="ACCOUNTING"/>
    <x v="1"/>
    <d v="2022-08-15T00:00:00"/>
    <d v="2022-08-15T00:00:00"/>
    <s v="VL"/>
    <m/>
    <s v="1 VL"/>
    <n v="1"/>
    <m/>
  </r>
  <r>
    <n v="1015"/>
    <x v="3"/>
    <d v="2022-08-09T00:00:00"/>
    <s v="ROCILLO CECILLA A."/>
    <s v="ACCOUNTING"/>
    <x v="1"/>
    <d v="2022-08-05T00:00:00"/>
    <d v="2022-08-05T00:00:00"/>
    <s v="SL"/>
    <m/>
    <s v="1 SL"/>
    <n v="1"/>
    <m/>
  </r>
  <r>
    <n v="1016"/>
    <x v="3"/>
    <d v="2022-08-08T00:00:00"/>
    <s v="DAÑO ALMA R."/>
    <s v="ACCOUNTING"/>
    <x v="1"/>
    <d v="2022-08-11T00:00:00"/>
    <d v="2022-08-11T00:00:00"/>
    <s v="VL"/>
    <m/>
    <s v="1 VL"/>
    <n v="1"/>
    <m/>
  </r>
  <r>
    <n v="1017"/>
    <x v="3"/>
    <d v="2022-08-09T00:00:00"/>
    <s v="MIRANDA MARIA LOIDA M."/>
    <s v="ACCOUNTING"/>
    <x v="1"/>
    <d v="2022-08-08T00:00:00"/>
    <d v="2022-08-08T00:00:00"/>
    <s v="SL"/>
    <m/>
    <s v="1 SL"/>
    <n v="1"/>
    <m/>
  </r>
  <r>
    <n v="1018"/>
    <x v="3"/>
    <d v="2022-07-29T00:00:00"/>
    <s v="ENMACIO LEILA A."/>
    <s v="ACCOUNTING"/>
    <x v="1"/>
    <d v="2022-07-20T00:00:00"/>
    <d v="2022-07-20T00:00:00"/>
    <s v="SL"/>
    <m/>
    <s v="1 SL"/>
    <n v="1"/>
    <m/>
  </r>
  <r>
    <n v="1018"/>
    <x v="3"/>
    <d v="2022-07-29T00:00:00"/>
    <s v="ENMACIO LEILA A."/>
    <s v="ACCOUNTING"/>
    <x v="1"/>
    <d v="2022-07-27T00:00:00"/>
    <d v="2022-07-27T00:00:00"/>
    <s v="SL"/>
    <m/>
    <s v="1 SL"/>
    <n v="1"/>
    <m/>
  </r>
  <r>
    <n v="1019"/>
    <x v="3"/>
    <d v="2022-08-01T00:00:00"/>
    <s v="MAWAK MIA PAULEEN B."/>
    <s v="ACCOUNTING"/>
    <x v="1"/>
    <d v="2022-08-02T00:00:00"/>
    <d v="2022-08-02T00:00:00"/>
    <s v="OTHER"/>
    <s v="SEC 21 EO 292- SPECIAL PRIVILEGE"/>
    <s v="1 OTHER"/>
    <n v="1"/>
    <m/>
  </r>
  <r>
    <n v="1020"/>
    <x v="3"/>
    <d v="2022-08-01T00:00:00"/>
    <s v="MAWAK MIA PAULEEN B."/>
    <s v="ACCOUNTING"/>
    <x v="1"/>
    <d v="2022-07-29T00:00:00"/>
    <d v="2022-07-29T00:00:00"/>
    <s v="SL"/>
    <m/>
    <s v="1 SL"/>
    <n v="1"/>
    <m/>
  </r>
  <r>
    <n v="1021"/>
    <x v="3"/>
    <d v="2022-08-02T00:00:00"/>
    <s v="CORTEZ FIDELA B."/>
    <s v="TCCH/TICC"/>
    <x v="1"/>
    <d v="2022-08-09T00:00:00"/>
    <d v="2022-08-09T00:00:00"/>
    <s v="VL"/>
    <m/>
    <s v="1 VL"/>
    <n v="1"/>
    <m/>
  </r>
  <r>
    <n v="1022"/>
    <x v="3"/>
    <d v="2022-08-02T00:00:00"/>
    <s v="BORJA EDWIN G."/>
    <s v="TCCH/TICC"/>
    <x v="1"/>
    <d v="2022-08-12T00:00:00"/>
    <d v="2022-08-12T00:00:00"/>
    <s v="OTHER"/>
    <s v="SEC 21 EO 292- SPECIAL PRIVILEGE"/>
    <s v="1 OTHER"/>
    <n v="1"/>
    <m/>
  </r>
  <r>
    <n v="1023"/>
    <x v="3"/>
    <d v="2022-08-03T00:00:00"/>
    <s v="PERIDO MARITES V."/>
    <s v="TCCH/TICC"/>
    <x v="1"/>
    <d v="2022-08-02T00:00:00"/>
    <d v="2022-08-02T00:00:00"/>
    <s v="SL"/>
    <m/>
    <s v="1 SL"/>
    <n v="1"/>
    <m/>
  </r>
  <r>
    <n v="1024"/>
    <x v="3"/>
    <d v="2022-07-25T00:00:00"/>
    <s v="REOSA CECILIA A."/>
    <s v="SP"/>
    <x v="1"/>
    <d v="2022-07-01T00:00:00"/>
    <d v="2022-07-01T00:00:00"/>
    <s v="SL"/>
    <m/>
    <s v="1 SL"/>
    <n v="1"/>
    <m/>
  </r>
  <r>
    <n v="1025"/>
    <x v="3"/>
    <d v="2022-07-21T00:00:00"/>
    <s v="MARINDUQUE AURORA A."/>
    <s v="VMO"/>
    <x v="1"/>
    <d v="2022-07-18T00:00:00"/>
    <d v="2022-07-20T00:00:00"/>
    <s v="SL"/>
    <m/>
    <s v="3 SL"/>
    <n v="3"/>
    <m/>
  </r>
  <r>
    <n v="1026"/>
    <x v="3"/>
    <d v="2022-07-14T00:00:00"/>
    <s v="REYES NORALYN B."/>
    <s v="SP"/>
    <x v="1"/>
    <d v="2022-07-27T00:00:00"/>
    <d v="2022-07-27T00:00:00"/>
    <s v="VL"/>
    <m/>
    <s v="1 VL"/>
    <n v="1"/>
    <m/>
  </r>
  <r>
    <n v="1027"/>
    <x v="3"/>
    <d v="2022-07-25T00:00:00"/>
    <s v="DE OCAMPO MA. ELENA D."/>
    <s v="SP"/>
    <x v="1"/>
    <d v="2022-07-21T00:00:00"/>
    <d v="2022-07-22T00:00:00"/>
    <s v="SL"/>
    <m/>
    <s v="2 SL"/>
    <n v="2"/>
    <m/>
  </r>
  <r>
    <n v="1028"/>
    <x v="3"/>
    <d v="2022-07-01T00:00:00"/>
    <s v="DE OCAMPO MA. ELENA D."/>
    <s v="SP"/>
    <x v="1"/>
    <d v="2022-06-29T00:00:00"/>
    <d v="2022-06-30T00:00:00"/>
    <s v="SL"/>
    <m/>
    <s v="2 SL"/>
    <n v="2"/>
    <m/>
  </r>
  <r>
    <n v="1029"/>
    <x v="3"/>
    <d v="2022-07-06T00:00:00"/>
    <s v="MARINDUQUE AURORA A."/>
    <s v="VMO"/>
    <x v="1"/>
    <d v="2022-07-01T00:00:00"/>
    <d v="2022-07-01T00:00:00"/>
    <s v="SL"/>
    <m/>
    <s v="1 SL"/>
    <n v="1"/>
    <m/>
  </r>
  <r>
    <n v="1029"/>
    <x v="3"/>
    <d v="2022-07-06T00:00:00"/>
    <s v="MARINDUQUE AURORA A."/>
    <s v="VMO"/>
    <x v="1"/>
    <d v="2022-07-04T00:00:00"/>
    <d v="2022-07-04T00:00:00"/>
    <s v="SL"/>
    <m/>
    <s v="1 SL"/>
    <n v="1"/>
    <m/>
  </r>
  <r>
    <n v="1030"/>
    <x v="3"/>
    <d v="2022-08-02T00:00:00"/>
    <s v="LIMBOC FLORDELIZA J."/>
    <s v="LCR"/>
    <x v="1"/>
    <d v="2022-08-02T00:00:00"/>
    <d v="2022-08-02T00:00:00"/>
    <s v="SL"/>
    <m/>
    <s v="1 SL"/>
    <n v="1"/>
    <m/>
  </r>
  <r>
    <n v="1031"/>
    <x v="3"/>
    <d v="2022-07-29T00:00:00"/>
    <s v="LIMBOC FLORDELIZA J."/>
    <s v="LCR"/>
    <x v="1"/>
    <d v="2022-07-27T00:00:00"/>
    <d v="2022-07-28T00:00:00"/>
    <s v="SL"/>
    <m/>
    <s v="2 SL"/>
    <n v="2"/>
    <m/>
  </r>
  <r>
    <n v="1032"/>
    <x v="3"/>
    <d v="2022-08-01T00:00:00"/>
    <s v="TOLENTINO CAROLINA E."/>
    <s v="LCR"/>
    <x v="1"/>
    <d v="2022-07-29T00:00:00"/>
    <d v="2022-07-29T00:00:00"/>
    <s v="SL"/>
    <m/>
    <s v="1 SL"/>
    <n v="1"/>
    <m/>
  </r>
  <r>
    <n v="1033"/>
    <x v="3"/>
    <d v="2022-08-03T00:00:00"/>
    <s v="BUGARIN MA. ANA M."/>
    <s v="LCR"/>
    <x v="1"/>
    <d v="2022-08-01T00:00:00"/>
    <d v="2022-08-02T00:00:00"/>
    <s v="SL"/>
    <m/>
    <s v="2 SL"/>
    <n v="2"/>
    <m/>
  </r>
  <r>
    <n v="1034"/>
    <x v="3"/>
    <d v="2022-08-01T00:00:00"/>
    <s v="MATIENZO NORMITA S."/>
    <s v="LCR"/>
    <x v="1"/>
    <d v="2022-07-28T00:00:00"/>
    <d v="2022-07-28T00:00:00"/>
    <s v="SL"/>
    <m/>
    <s v="1 SL"/>
    <n v="1"/>
    <m/>
  </r>
  <r>
    <n v="1035"/>
    <x v="35"/>
    <d v="2022-07-13T00:00:00"/>
    <s v="MARINDUQUE GERRY C."/>
    <s v="CHO"/>
    <x v="1"/>
    <d v="2022-07-12T00:00:00"/>
    <d v="2022-07-12T00:00:00"/>
    <s v="SL"/>
    <m/>
    <s v="1 SL"/>
    <n v="1"/>
    <m/>
  </r>
  <r>
    <n v="1036"/>
    <x v="35"/>
    <d v="2022-08-08T00:00:00"/>
    <s v="DIMARANAN PERPETUA F."/>
    <s v="TIPID IMPOK"/>
    <x v="1"/>
    <d v="2022-08-02T00:00:00"/>
    <d v="2022-08-02T00:00:00"/>
    <s v="SL"/>
    <m/>
    <s v="1 SL"/>
    <n v="1"/>
    <m/>
  </r>
  <r>
    <n v="1036"/>
    <x v="35"/>
    <d v="2022-08-08T00:00:00"/>
    <s v="DIMARANAN PERPETUA F."/>
    <s v="TIPID IMPOK"/>
    <x v="1"/>
    <d v="2022-08-05T00:00:00"/>
    <d v="2022-08-05T00:00:00"/>
    <s v="SL"/>
    <m/>
    <s v="1 SL"/>
    <n v="1"/>
    <m/>
  </r>
  <r>
    <n v="1037"/>
    <x v="35"/>
    <d v="2022-08-05T00:00:00"/>
    <s v="MARINDUQUE GERRY C."/>
    <s v="CHO"/>
    <x v="1"/>
    <d v="2022-08-02T00:00:00"/>
    <d v="2022-08-02T00:00:00"/>
    <s v="SL"/>
    <m/>
    <s v="1 SL"/>
    <n v="1"/>
    <m/>
  </r>
  <r>
    <n v="1038"/>
    <x v="35"/>
    <d v="2022-07-27T00:00:00"/>
    <s v="MARINDUQUE GERRY C."/>
    <s v="CHO"/>
    <x v="1"/>
    <d v="2022-07-22T00:00:00"/>
    <d v="2022-07-22T00:00:00"/>
    <s v="SL"/>
    <m/>
    <s v="1 SL"/>
    <n v="1"/>
    <m/>
  </r>
  <r>
    <n v="1039"/>
    <x v="35"/>
    <d v="2022-08-10T00:00:00"/>
    <s v="ANARNA CRISTINA F."/>
    <s v="PICNIC GROVE"/>
    <x v="1"/>
    <d v="2022-08-15T00:00:00"/>
    <d v="2022-08-19T00:00:00"/>
    <s v="VL"/>
    <m/>
    <s v="5 VL"/>
    <n v="5"/>
    <m/>
  </r>
  <r>
    <n v="1039"/>
    <x v="35"/>
    <d v="2022-08-10T00:00:00"/>
    <s v="ANARNA CRISTINA F."/>
    <s v="PICNIC GROVE"/>
    <x v="1"/>
    <d v="2022-08-22T00:00:00"/>
    <d v="2022-08-26T00:00:00"/>
    <s v="VL"/>
    <m/>
    <s v="5 VL"/>
    <n v="5"/>
    <m/>
  </r>
  <r>
    <n v="1039"/>
    <x v="35"/>
    <d v="2022-08-10T00:00:00"/>
    <s v="ANARNA CRISTINA F."/>
    <s v="PICNIC GROVE"/>
    <x v="1"/>
    <d v="2022-08-30T00:00:00"/>
    <d v="2022-08-31T00:00:00"/>
    <s v="VL"/>
    <m/>
    <s v="2 VL"/>
    <n v="2"/>
    <m/>
  </r>
  <r>
    <n v="1040"/>
    <x v="35"/>
    <d v="2022-08-15T00:00:00"/>
    <s v="ANARNA CRISTINA F."/>
    <s v="PICNIC GROVE"/>
    <x v="1"/>
    <d v="2022-08-08T00:00:00"/>
    <d v="2022-08-12T00:00:00"/>
    <s v="SL"/>
    <m/>
    <s v="5 SL"/>
    <n v="5"/>
    <m/>
  </r>
  <r>
    <n v="1041"/>
    <x v="35"/>
    <d v="2022-07-28T00:00:00"/>
    <s v="LABARDA GINA L."/>
    <s v="PICNIC GROVE"/>
    <x v="1"/>
    <d v="2022-07-30T00:00:00"/>
    <d v="2022-07-30T00:00:00"/>
    <s v="OTHER"/>
    <s v="SEC 21 EO 292- SPECIAL PRIVILEGE"/>
    <s v="0 OTHER"/>
    <n v="0"/>
    <m/>
  </r>
  <r>
    <n v="1041"/>
    <x v="35"/>
    <d v="2022-07-28T00:00:00"/>
    <s v="LABARDA GINA L."/>
    <s v="PICNIC GROVE"/>
    <x v="1"/>
    <d v="2022-08-06T00:00:00"/>
    <d v="2022-08-07T00:00:00"/>
    <s v="OTHER"/>
    <s v="SEC 21 EO 292- SPECIAL PRIVILEGE"/>
    <s v="0 OTHER"/>
    <n v="0"/>
    <m/>
  </r>
  <r>
    <n v="1042"/>
    <x v="35"/>
    <d v="2022-07-29T00:00:00"/>
    <s v="MONTENEGRO HELEN L."/>
    <s v="TOPS (ADMIN CSU)"/>
    <x v="1"/>
    <d v="2022-07-15T00:00:00"/>
    <d v="2022-07-15T00:00:00"/>
    <s v="OTHER"/>
    <s v="DOMESTIC EMERGENCY"/>
    <s v="1 OTHER"/>
    <n v="1"/>
    <m/>
  </r>
  <r>
    <n v="1042"/>
    <x v="35"/>
    <d v="2022-07-29T00:00:00"/>
    <s v="MONTENEGRO HELEN L."/>
    <s v="TOPS (ADMIN CSU)"/>
    <x v="1"/>
    <d v="2022-07-18T00:00:00"/>
    <d v="2022-07-18T00:00:00"/>
    <s v="OTHER"/>
    <s v="DOMESTIC EMERGENCY"/>
    <s v="1 OTHER"/>
    <n v="1"/>
    <m/>
  </r>
  <r>
    <n v="1042"/>
    <x v="35"/>
    <d v="2022-07-29T00:00:00"/>
    <s v="MONTENEGRO HELEN L."/>
    <s v="TOPS (ADMIN CSU)"/>
    <x v="1"/>
    <d v="2022-08-02T00:00:00"/>
    <d v="2022-08-02T00:00:00"/>
    <s v="OTHER"/>
    <s v="DOMESTIC EMERGENCY"/>
    <s v="1 OTHER"/>
    <n v="1"/>
    <m/>
  </r>
  <r>
    <n v="1043"/>
    <x v="35"/>
    <d v="2022-07-29T00:00:00"/>
    <s v="DIMARANAN PERPETUA F."/>
    <s v="TIPID IMPOK"/>
    <x v="1"/>
    <d v="2022-07-21T00:00:00"/>
    <d v="2022-07-21T00:00:00"/>
    <s v="SL"/>
    <m/>
    <s v="1 SL"/>
    <n v="1"/>
    <m/>
  </r>
  <r>
    <n v="1044"/>
    <x v="35"/>
    <d v="2022-07-19T00:00:00"/>
    <s v="BAYHON GEORGE G."/>
    <s v="ASSESSORS OFFICE"/>
    <x v="1"/>
    <d v="2022-07-18T00:00:00"/>
    <d v="2022-07-18T00:00:00"/>
    <s v="OTHER"/>
    <s v="SEC 21 EO 292- SPECIAL PRIVILEGE"/>
    <s v="1 OTHER"/>
    <n v="1"/>
    <m/>
  </r>
  <r>
    <n v="1045"/>
    <x v="35"/>
    <d v="2022-07-22T00:00:00"/>
    <s v="TORRES SONIA M."/>
    <s v="ASSESSORS OFFICE"/>
    <x v="1"/>
    <d v="2022-07-20T00:00:00"/>
    <d v="2022-07-21T00:00:00"/>
    <s v="SL"/>
    <m/>
    <s v="2 SL"/>
    <n v="2"/>
    <m/>
  </r>
  <r>
    <n v="1046"/>
    <x v="35"/>
    <d v="2022-08-01T00:00:00"/>
    <s v="BAYOT RUMER M."/>
    <s v="ASSESSORS OFFICE"/>
    <x v="1"/>
    <d v="2022-07-29T00:00:00"/>
    <d v="2022-07-29T00:00:00"/>
    <s v="OTHER"/>
    <s v="SEC 21 EO 292- SPECIAL PRIVILEGE"/>
    <s v="1 OTHER"/>
    <n v="1"/>
    <m/>
  </r>
  <r>
    <n v="1047"/>
    <x v="35"/>
    <d v="2022-08-02T00:00:00"/>
    <s v="FERMA JOSEFA O."/>
    <s v="ADMIN OFFICE"/>
    <x v="1"/>
    <d v="2022-08-01T00:00:00"/>
    <d v="2022-08-01T00:00:00"/>
    <s v="SL"/>
    <m/>
    <s v="1 SL"/>
    <n v="1"/>
    <m/>
  </r>
  <r>
    <n v="1048"/>
    <x v="35"/>
    <d v="2022-08-03T00:00:00"/>
    <s v="PARASDAS OFELIA C."/>
    <s v="CCT"/>
    <x v="1"/>
    <d v="2022-07-29T00:00:00"/>
    <d v="2022-07-29T00:00:00"/>
    <s v="SL"/>
    <m/>
    <s v="1 SL"/>
    <n v="1"/>
    <m/>
  </r>
  <r>
    <n v="1048"/>
    <x v="35"/>
    <d v="2022-08-03T00:00:00"/>
    <s v="PARASDAS OFELIA C."/>
    <s v="CCT"/>
    <x v="1"/>
    <d v="2022-08-01T00:00:00"/>
    <d v="2022-08-01T00:00:00"/>
    <s v="SL"/>
    <m/>
    <s v="1 SL"/>
    <n v="1"/>
    <m/>
  </r>
  <r>
    <n v="1049"/>
    <x v="35"/>
    <d v="2022-08-02T00:00:00"/>
    <s v="PETIL GLENDA D."/>
    <s v="CCT"/>
    <x v="1"/>
    <d v="2022-08-01T00:00:00"/>
    <d v="2022-08-01T00:00:00"/>
    <s v="SL"/>
    <m/>
    <s v="1 SL"/>
    <n v="1"/>
    <m/>
  </r>
  <r>
    <n v="1050"/>
    <x v="35"/>
    <d v="2022-08-10T00:00:00"/>
    <s v="CHACON ELISA G."/>
    <s v="CCT"/>
    <x v="1"/>
    <d v="2022-08-17T00:00:00"/>
    <d v="2022-08-19T00:00:00"/>
    <s v="VL"/>
    <m/>
    <s v="3 VL"/>
    <n v="3"/>
    <m/>
  </r>
  <r>
    <n v="1051"/>
    <x v="35"/>
    <d v="2022-07-25T00:00:00"/>
    <s v="COSME MA VICTORIA M."/>
    <s v="PICNIC GROVE"/>
    <x v="1"/>
    <d v="2022-07-22T00:00:00"/>
    <d v="2022-07-24T00:00:00"/>
    <s v="SL"/>
    <m/>
    <s v="1 SL"/>
    <n v="1"/>
    <m/>
  </r>
  <r>
    <n v="1052"/>
    <x v="35"/>
    <d v="2022-07-30T00:00:00"/>
    <s v="VILLANUEVA PABLO B."/>
    <s v="PICNIC GROVE"/>
    <x v="1"/>
    <d v="2022-07-28T00:00:00"/>
    <d v="2022-07-29T00:00:00"/>
    <s v="SL"/>
    <m/>
    <s v="2 SL"/>
    <n v="2"/>
    <m/>
  </r>
  <r>
    <n v="1053"/>
    <x v="35"/>
    <d v="2022-08-01T00:00:00"/>
    <s v="MONTENEGRO HELEN L."/>
    <s v="TOPS (ADMIN CSU)"/>
    <x v="1"/>
    <d v="2022-08-17T00:00:00"/>
    <d v="2022-08-17T00:00:00"/>
    <s v="OTHER"/>
    <s v="SEC 68 EO 292 STUDY LEAVE"/>
    <s v="1 OTHER"/>
    <n v="1"/>
    <m/>
  </r>
  <r>
    <n v="1054"/>
    <x v="35"/>
    <d v="2022-08-24T00:00:00"/>
    <s v="REYES JUANITO P."/>
    <s v="OTM"/>
    <x v="1"/>
    <d v="2022-08-24T00:00:00"/>
    <d v="2022-08-26T00:00:00"/>
    <s v="SL"/>
    <m/>
    <s v="3 SL"/>
    <n v="3"/>
    <m/>
  </r>
  <r>
    <n v="1055"/>
    <x v="35"/>
    <d v="2022-05-17T00:00:00"/>
    <s v="PEÑANO DARYL BAMBI B."/>
    <s v="ONT"/>
    <x v="1"/>
    <d v="2022-05-25T00:00:00"/>
    <d v="2022-05-25T00:00:00"/>
    <s v="OTHER"/>
    <s v="BIRTHDAY LEAVE"/>
    <s v="1 OTHER"/>
    <n v="1"/>
    <m/>
  </r>
  <r>
    <n v="1056"/>
    <x v="35"/>
    <d v="2022-03-27T00:00:00"/>
    <s v="ORSAL MARK LESTER B."/>
    <s v="CPDO"/>
    <x v="1"/>
    <d v="2022-05-31T00:00:00"/>
    <d v="2022-05-31T00:00:00"/>
    <s v="OTHER"/>
    <s v="BIRTHDAY LEAVE"/>
    <s v="1 OTHER"/>
    <n v="1"/>
    <m/>
  </r>
  <r>
    <n v="1057"/>
    <x v="35"/>
    <d v="2022-08-09T00:00:00"/>
    <s v="LEGASPI DOLORES B."/>
    <s v="CHO"/>
    <x v="1"/>
    <d v="2022-09-05T00:00:00"/>
    <d v="2022-09-09T00:00:00"/>
    <s v="VL"/>
    <m/>
    <s v="5 VL"/>
    <n v="5"/>
    <m/>
  </r>
  <r>
    <n v="1057"/>
    <x v="35"/>
    <d v="2022-08-09T00:00:00"/>
    <s v="LEGASPI DOLORES B."/>
    <s v="CHO"/>
    <x v="1"/>
    <d v="2022-09-12T00:00:00"/>
    <d v="2022-09-16T00:00:00"/>
    <s v="VL"/>
    <m/>
    <s v="5 VL"/>
    <n v="5"/>
    <m/>
  </r>
  <r>
    <n v="1057"/>
    <x v="35"/>
    <d v="2022-08-09T00:00:00"/>
    <s v="LEGASPI DOLORES B."/>
    <s v="CHO"/>
    <x v="1"/>
    <d v="2022-09-19T00:00:00"/>
    <d v="2022-09-20T00:00:00"/>
    <s v="VL"/>
    <m/>
    <s v="2 VL"/>
    <n v="2"/>
    <m/>
  </r>
  <r>
    <n v="1058"/>
    <x v="5"/>
    <d v="2022-07-27T00:00:00"/>
    <s v="MONTENEGRO RODELIO A."/>
    <s v="CEO"/>
    <x v="1"/>
    <d v="2022-07-21T00:00:00"/>
    <d v="2022-07-21T00:00:00"/>
    <s v="SL"/>
    <m/>
    <s v="1 SL"/>
    <n v="1"/>
    <m/>
  </r>
  <r>
    <n v="1059"/>
    <x v="5"/>
    <d v="2022-07-27T00:00:00"/>
    <s v="MARINDUQUE ERNESTO P."/>
    <s v="CEO"/>
    <x v="1"/>
    <d v="2022-07-14T00:00:00"/>
    <d v="2022-07-14T00:00:00"/>
    <s v="SL"/>
    <m/>
    <s v="1 SL"/>
    <n v="1"/>
    <m/>
  </r>
  <r>
    <n v="1059"/>
    <x v="5"/>
    <d v="2022-07-27T00:00:00"/>
    <s v="MARINDUQUE ERNESTO P."/>
    <s v="CEO"/>
    <x v="1"/>
    <d v="2022-07-21T00:00:00"/>
    <d v="2022-07-21T00:00:00"/>
    <s v="SL"/>
    <m/>
    <s v="1 SL"/>
    <n v="1"/>
    <m/>
  </r>
  <r>
    <n v="1060"/>
    <x v="5"/>
    <d v="2022-07-01T00:00:00"/>
    <s v="VILLANUEVA MARIO A."/>
    <s v="HSKB"/>
    <x v="1"/>
    <d v="2023-01-02T00:00:00"/>
    <d v="2023-01-19T00:00:00"/>
    <s v="VL"/>
    <m/>
    <s v="13 VL"/>
    <n v="13"/>
    <m/>
  </r>
  <r>
    <n v="1061"/>
    <x v="5"/>
    <d v="2022-07-01T00:00:00"/>
    <s v="VILLANUEVA MARIO A."/>
    <s v="HSKB"/>
    <x v="1"/>
    <d v="2022-07-01T00:00:00"/>
    <d v="2022-12-31T00:00:00"/>
    <s v="VL"/>
    <m/>
    <s v="126 VL"/>
    <n v="126"/>
    <m/>
  </r>
  <r>
    <n v="1062"/>
    <x v="5"/>
    <d v="2022-08-01T00:00:00"/>
    <s v="MACAPUNO FELIX  "/>
    <s v="CENRO"/>
    <x v="1"/>
    <d v="2022-07-28T00:00:00"/>
    <d v="2022-07-29T00:00:00"/>
    <s v="SL"/>
    <m/>
    <s v="2 SL"/>
    <n v="2"/>
    <m/>
  </r>
  <r>
    <n v="1063"/>
    <x v="5"/>
    <d v="2022-08-09T00:00:00"/>
    <s v="RODRIGUEZ IGNACIO  "/>
    <s v="CENRO"/>
    <x v="1"/>
    <d v="2022-08-05T00:00:00"/>
    <d v="2022-08-05T00:00:00"/>
    <s v="SL"/>
    <m/>
    <s v="1 SL"/>
    <n v="1"/>
    <m/>
  </r>
  <r>
    <n v="1063"/>
    <x v="5"/>
    <d v="2022-08-09T00:00:00"/>
    <s v="RODRIGUEZ IGNACIO  "/>
    <s v="CENRO"/>
    <x v="1"/>
    <d v="2022-08-08T00:00:00"/>
    <d v="2022-08-08T00:00:00"/>
    <s v="SL"/>
    <m/>
    <s v="1 SL"/>
    <n v="1"/>
    <m/>
  </r>
  <r>
    <n v="1064"/>
    <x v="5"/>
    <d v="2022-09-05T00:00:00"/>
    <s v="COTONER NELIA C."/>
    <s v="COOPERATIVE OFFICE"/>
    <x v="1"/>
    <d v="2022-09-19T00:00:00"/>
    <d v="2022-09-19T00:00:00"/>
    <s v="VL"/>
    <m/>
    <s v="1 VL"/>
    <n v="1"/>
    <m/>
  </r>
  <r>
    <n v="1065"/>
    <x v="5"/>
    <d v="2022-08-09T00:00:00"/>
    <s v="MANALO ELIADA F."/>
    <s v="SP"/>
    <x v="1"/>
    <d v="2022-08-08T00:00:00"/>
    <d v="2022-08-08T00:00:00"/>
    <s v="SL"/>
    <m/>
    <s v="1 SL"/>
    <n v="1"/>
    <m/>
  </r>
  <r>
    <n v="1066"/>
    <x v="5"/>
    <d v="2022-08-11T00:00:00"/>
    <s v="REOSA CECILIA A."/>
    <s v="SP"/>
    <x v="1"/>
    <d v="2022-08-08T00:00:00"/>
    <d v="2022-08-10T00:00:00"/>
    <s v="SL"/>
    <m/>
    <s v="3 SL"/>
    <n v="3"/>
    <m/>
  </r>
  <r>
    <n v="1067"/>
    <x v="5"/>
    <d v="2022-08-10T00:00:00"/>
    <s v="DE OCAMPO MA. ELENA D."/>
    <s v="SP"/>
    <x v="1"/>
    <d v="2022-08-09T00:00:00"/>
    <d v="2022-08-09T00:00:00"/>
    <s v="SL"/>
    <m/>
    <s v="1 SL"/>
    <n v="1"/>
    <m/>
  </r>
  <r>
    <n v="1068"/>
    <x v="5"/>
    <d v="2022-08-02T00:00:00"/>
    <s v="MARINDUQUE ANNE RENELYN P."/>
    <s v="VMO"/>
    <x v="1"/>
    <d v="2022-08-08T00:00:00"/>
    <d v="2022-08-08T00:00:00"/>
    <s v="OTHER"/>
    <s v="SEC 21 EO 292- SPECIAL PRIVILEGE"/>
    <s v="1 OTHER"/>
    <n v="1"/>
    <m/>
  </r>
  <r>
    <n v="1069"/>
    <x v="5"/>
    <d v="2022-08-12T00:00:00"/>
    <s v="MARINDUQUE AURORA A."/>
    <s v="VMO"/>
    <x v="1"/>
    <d v="2022-08-08T00:00:00"/>
    <d v="2022-08-10T00:00:00"/>
    <s v="SL"/>
    <m/>
    <s v="3 SL"/>
    <n v="3"/>
    <m/>
  </r>
  <r>
    <n v="1070"/>
    <x v="5"/>
    <d v="2022-07-28T00:00:00"/>
    <s v="REOSA CECILIA A."/>
    <s v="SP"/>
    <x v="1"/>
    <d v="2022-07-27T00:00:00"/>
    <d v="2022-07-27T00:00:00"/>
    <s v="SL"/>
    <m/>
    <s v="1 SL"/>
    <n v="1"/>
    <m/>
  </r>
  <r>
    <n v="1071"/>
    <x v="5"/>
    <d v="2022-08-09T00:00:00"/>
    <s v="MACASPAC JOSE VICTOR P."/>
    <s v="MAHOGANY MARKET"/>
    <x v="1"/>
    <d v="2022-08-07T00:00:00"/>
    <d v="2022-08-07T00:00:00"/>
    <s v="SL"/>
    <m/>
    <s v="1 SL"/>
    <n v="1"/>
    <m/>
  </r>
  <r>
    <n v="1072"/>
    <x v="5"/>
    <d v="2022-07-25T00:00:00"/>
    <s v="PAYAD EDGARDO F."/>
    <s v="CENRO"/>
    <x v="1"/>
    <d v="2022-07-19T00:00:00"/>
    <d v="2022-07-22T00:00:00"/>
    <s v="SL"/>
    <m/>
    <s v="4 SL"/>
    <n v="4"/>
    <m/>
  </r>
  <r>
    <n v="1073"/>
    <x v="5"/>
    <d v="2022-08-26T00:00:00"/>
    <s v="ARCULLO MELISSA A."/>
    <s v="CEO"/>
    <x v="1"/>
    <d v="2022-09-07T00:00:00"/>
    <d v="2022-09-07T00:00:00"/>
    <s v="OTHER"/>
    <s v="SEC 21 EO 292- SPECIAL PRIVILEGE"/>
    <s v="1 OTHER"/>
    <n v="1"/>
    <m/>
  </r>
  <r>
    <n v="1074"/>
    <x v="5"/>
    <d v="2022-08-26T00:00:00"/>
    <s v="ARCULLO MELISSA A."/>
    <s v="CEO"/>
    <x v="1"/>
    <d v="2022-08-22T00:00:00"/>
    <d v="2022-08-22T00:00:00"/>
    <s v="SL"/>
    <m/>
    <s v="1 SL"/>
    <n v="1"/>
    <m/>
  </r>
  <r>
    <n v="1074"/>
    <x v="5"/>
    <d v="2022-08-26T00:00:00"/>
    <s v="ARCULLO MELISSA A."/>
    <s v="CEO"/>
    <x v="1"/>
    <d v="2022-08-26T00:00:00"/>
    <d v="2022-08-26T00:00:00"/>
    <s v="SL"/>
    <m/>
    <s v="1 SL"/>
    <n v="1"/>
    <m/>
  </r>
  <r>
    <n v="1075"/>
    <x v="5"/>
    <d v="2022-08-19T00:00:00"/>
    <s v="NAVARRO RITA A."/>
    <s v="DA"/>
    <x v="1"/>
    <d v="2022-08-16T00:00:00"/>
    <d v="2022-08-16T00:00:00"/>
    <s v="SL"/>
    <m/>
    <s v="1 SL"/>
    <n v="1"/>
    <m/>
  </r>
  <r>
    <n v="1076"/>
    <x v="5"/>
    <d v="2022-08-23T00:00:00"/>
    <s v="PERIDO MARITES V."/>
    <s v="TCCH/TICC"/>
    <x v="1"/>
    <d v="2022-08-22T00:00:00"/>
    <d v="2022-08-22T00:00:00"/>
    <s v="SL"/>
    <m/>
    <s v="1 SL"/>
    <n v="1"/>
    <m/>
  </r>
  <r>
    <n v="1077"/>
    <x v="5"/>
    <d v="2022-08-08T00:00:00"/>
    <s v="GUTIERREZ LYDIA C."/>
    <s v="HRMO"/>
    <x v="1"/>
    <d v="2022-08-03T00:00:00"/>
    <d v="2022-08-04T00:00:00"/>
    <s v="SL"/>
    <m/>
    <s v="2 SL"/>
    <n v="2"/>
    <m/>
  </r>
  <r>
    <n v="1078"/>
    <x v="5"/>
    <d v="2022-08-09T00:00:00"/>
    <s v="GUTIERREZ LYDIA C."/>
    <s v="HRMO"/>
    <x v="1"/>
    <d v="2022-08-11T00:00:00"/>
    <d v="2022-08-11T00:00:00"/>
    <s v="OTHER"/>
    <s v="SEC 21 EO 292- SPECIAL PRIVILEGE"/>
    <s v="1 OTHER"/>
    <n v="1"/>
    <m/>
  </r>
  <r>
    <n v="1078"/>
    <x v="5"/>
    <d v="2022-08-09T00:00:00"/>
    <s v="GUTIERREZ LYDIA C."/>
    <s v="HRMO"/>
    <x v="1"/>
    <d v="2022-08-15T00:00:00"/>
    <d v="2022-08-15T00:00:00"/>
    <s v="OTHER"/>
    <s v="SEC 21 EO 292- SPECIAL PRIVILEGE"/>
    <s v="1 OTHER"/>
    <n v="1"/>
    <m/>
  </r>
  <r>
    <n v="1079"/>
    <x v="5"/>
    <d v="2022-08-09T00:00:00"/>
    <s v="DIMAPILIS ARIEL M."/>
    <s v="CTO"/>
    <x v="1"/>
    <d v="2022-08-08T00:00:00"/>
    <d v="2022-08-08T00:00:00"/>
    <s v="SL"/>
    <m/>
    <s v="1 SL"/>
    <n v="1"/>
    <m/>
  </r>
  <r>
    <n v="1080"/>
    <x v="5"/>
    <d v="2022-07-01T00:00:00"/>
    <s v="MARASIGAN GINALYN D."/>
    <s v="ACCOUNTING"/>
    <x v="1"/>
    <d v="2022-07-18T00:00:00"/>
    <d v="2022-07-19T00:00:00"/>
    <s v="OTHER"/>
    <s v="SEC 21 EO 292- SPECIAL PRIVILEGE"/>
    <s v="2 OTHER"/>
    <n v="2"/>
    <m/>
  </r>
  <r>
    <n v="1081"/>
    <x v="5"/>
    <d v="2022-07-01T00:00:00"/>
    <s v="MARASIGAN GINALYN D."/>
    <s v="ACCOUNTING"/>
    <x v="1"/>
    <d v="2022-07-04T00:00:00"/>
    <d v="2022-07-04T00:00:00"/>
    <s v="OTHER"/>
    <s v="SEC 25 EO 292- FORCE LEAVE"/>
    <s v="1 OTHER"/>
    <n v="1"/>
    <m/>
  </r>
  <r>
    <n v="1082"/>
    <x v="6"/>
    <d v="2022-08-09T00:00:00"/>
    <s v="SANARES DAN T."/>
    <s v="CHO"/>
    <x v="1"/>
    <d v="2022-08-18T00:00:00"/>
    <d v="2022-08-19T00:00:00"/>
    <s v="VL"/>
    <m/>
    <s v="2 VL"/>
    <n v="2"/>
    <m/>
  </r>
  <r>
    <n v="1082"/>
    <x v="6"/>
    <d v="2022-08-09T00:00:00"/>
    <s v="SANARES DAN T."/>
    <s v="CHO"/>
    <x v="1"/>
    <d v="2022-08-22T00:00:00"/>
    <d v="2022-08-26T00:00:00"/>
    <s v="VL"/>
    <m/>
    <s v="5 VL"/>
    <n v="5"/>
    <m/>
  </r>
  <r>
    <n v="1083"/>
    <x v="6"/>
    <d v="2022-07-22T00:00:00"/>
    <s v="FELICIDARIO PAMELA C."/>
    <s v="BUDGET"/>
    <x v="1"/>
    <d v="2022-07-21T00:00:00"/>
    <d v="2022-07-21T00:00:00"/>
    <s v="SL"/>
    <m/>
    <s v="1 SL"/>
    <n v="1"/>
    <m/>
  </r>
  <r>
    <n v="1084"/>
    <x v="6"/>
    <d v="2022-08-10T00:00:00"/>
    <s v="PAYAD MARICEL  Q."/>
    <s v="HRMO"/>
    <x v="1"/>
    <d v="2022-08-11T00:00:00"/>
    <d v="2022-08-11T00:00:00"/>
    <s v="SL"/>
    <m/>
    <s v="1 SL"/>
    <n v="1"/>
    <m/>
  </r>
  <r>
    <n v="1085"/>
    <x v="6"/>
    <d v="2022-08-11T00:00:00"/>
    <s v="HAYAG JERMAINE JOI D."/>
    <s v="CHO"/>
    <x v="1"/>
    <d v="2022-08-23T00:00:00"/>
    <d v="2022-08-25T00:00:00"/>
    <s v="OTHER"/>
    <s v="SEC 25 EO 292- FORCE LEAVE"/>
    <s v="3 OTHER"/>
    <n v="3"/>
    <m/>
  </r>
  <r>
    <n v="1086"/>
    <x v="6"/>
    <d v="2022-08-05T00:00:00"/>
    <s v="SUSA NANETE B."/>
    <s v="ONT"/>
    <x v="1"/>
    <d v="2022-08-04T00:00:00"/>
    <d v="2022-08-04T00:00:00"/>
    <s v="SL"/>
    <m/>
    <s v="1 SL"/>
    <n v="1"/>
    <m/>
  </r>
  <r>
    <n v="1087"/>
    <x v="6"/>
    <d v="2022-08-05T00:00:00"/>
    <s v="VILLAPANDO JENITA M."/>
    <s v="ONT"/>
    <x v="1"/>
    <d v="2022-08-11T00:00:00"/>
    <d v="2022-08-11T00:00:00"/>
    <s v="VL"/>
    <m/>
    <s v="1 VL"/>
    <n v="1"/>
    <m/>
  </r>
  <r>
    <n v="1088"/>
    <x v="6"/>
    <d v="2022-08-01T00:00:00"/>
    <s v="AUDITOR AILEEN D."/>
    <s v="PIO"/>
    <x v="1"/>
    <d v="2022-07-25T00:00:00"/>
    <d v="2022-07-28T00:00:00"/>
    <s v="SL"/>
    <m/>
    <s v="4 SL"/>
    <n v="4"/>
    <m/>
  </r>
  <r>
    <n v="1089"/>
    <x v="6"/>
    <d v="2022-08-04T00:00:00"/>
    <s v="AUDITOR AILEEN D."/>
    <s v="PIO"/>
    <x v="1"/>
    <d v="2022-08-02T00:00:00"/>
    <d v="2022-08-03T00:00:00"/>
    <s v="SL"/>
    <m/>
    <s v="2 SL"/>
    <n v="2"/>
    <m/>
  </r>
  <r>
    <n v="1090"/>
    <x v="6"/>
    <d v="2022-08-22T00:00:00"/>
    <s v="DOLOT JESUS JR. D."/>
    <s v="PIO"/>
    <x v="1"/>
    <d v="2022-08-18T00:00:00"/>
    <d v="2022-08-18T00:00:00"/>
    <s v="SL"/>
    <m/>
    <s v="1 SL"/>
    <n v="1"/>
    <m/>
  </r>
  <r>
    <n v="1091"/>
    <x v="6"/>
    <d v="2022-08-19T00:00:00"/>
    <s v="DEL MUNDO ROSALLE A."/>
    <s v="PIO"/>
    <x v="1"/>
    <d v="2022-08-19T00:00:00"/>
    <d v="2022-08-19T00:00:00"/>
    <s v="OTHER"/>
    <s v="RA 8972 SOLO PARENT"/>
    <s v="1 OTHER"/>
    <n v="1"/>
    <m/>
  </r>
  <r>
    <n v="1092"/>
    <x v="6"/>
    <d v="2022-07-17T00:00:00"/>
    <s v="MARINDUQUE GERRY C."/>
    <s v="CHO"/>
    <x v="1"/>
    <d v="2022-08-12T00:00:00"/>
    <d v="2022-08-12T00:00:00"/>
    <s v="SL"/>
    <m/>
    <s v="1 SL"/>
    <n v="1"/>
    <m/>
  </r>
  <r>
    <n v="1093"/>
    <x v="6"/>
    <d v="2022-07-01T00:00:00"/>
    <s v="AMBION REYMOND A."/>
    <s v="VMO"/>
    <x v="1"/>
    <m/>
    <m/>
    <s v="OTHER"/>
    <s v="TERMINAL LEAVE"/>
    <s v="0 OTHER"/>
    <n v="0"/>
    <m/>
  </r>
  <r>
    <n v="1094"/>
    <x v="6"/>
    <d v="2022-08-12T00:00:00"/>
    <s v="DIMAPILIS JONNA T."/>
    <s v="ADMIN OFFICE"/>
    <x v="1"/>
    <d v="2022-08-05T00:00:00"/>
    <d v="2022-08-05T00:00:00"/>
    <s v="SL"/>
    <m/>
    <s v="1 SL"/>
    <n v="1"/>
    <m/>
  </r>
  <r>
    <n v="1094"/>
    <x v="6"/>
    <d v="2022-08-12T00:00:00"/>
    <s v="DIMAPILIS JONNA T."/>
    <s v="ADMIN OFFICE"/>
    <x v="1"/>
    <d v="2022-08-11T00:00:00"/>
    <d v="2022-08-11T00:00:00"/>
    <s v="SL"/>
    <m/>
    <s v="1 SL"/>
    <n v="1"/>
    <m/>
  </r>
  <r>
    <n v="1095"/>
    <x v="6"/>
    <d v="2022-09-15T00:00:00"/>
    <s v="ANGCAYA IRENEO A."/>
    <s v="EEO/ CITY MARKET"/>
    <x v="1"/>
    <m/>
    <m/>
    <s v="OTHER"/>
    <s v="TERMINAL LEAVE"/>
    <s v="0 OTHER"/>
    <n v="0"/>
    <m/>
  </r>
  <r>
    <n v="1096"/>
    <x v="7"/>
    <d v="2022-08-23T00:00:00"/>
    <s v="ATIENZA JULIE ANN A."/>
    <s v="CTO"/>
    <x v="1"/>
    <d v="2022-08-22T00:00:00"/>
    <d v="2022-08-22T00:00:00"/>
    <s v="SL"/>
    <m/>
    <s v="1 SL"/>
    <n v="1"/>
    <m/>
  </r>
  <r>
    <n v="1097"/>
    <x v="7"/>
    <d v="2022-08-22T00:00:00"/>
    <s v="MABUTI ANA MARIE C."/>
    <s v="CTO"/>
    <x v="1"/>
    <d v="2022-08-19T00:00:00"/>
    <d v="2022-08-19T00:00:00"/>
    <s v="OTHER"/>
    <s v="SEC 21 EO 292- SPECIAL PRIVILEGE"/>
    <s v="1 OTHER"/>
    <n v="1"/>
    <m/>
  </r>
  <r>
    <n v="1098"/>
    <x v="7"/>
    <d v="2022-08-22T00:00:00"/>
    <s v="MABUTI ANA MARIE C."/>
    <s v="CTO"/>
    <x v="1"/>
    <d v="2022-08-19T00:00:00"/>
    <d v="2022-08-19T00:00:00"/>
    <s v="OTHER"/>
    <s v="SEC 21 EO 292- SPECIAL PRIVILEGE"/>
    <s v="1 OTHER"/>
    <n v="1"/>
    <m/>
  </r>
  <r>
    <n v="1099"/>
    <x v="7"/>
    <d v="2022-08-25T00:00:00"/>
    <s v="FERNANDEZ MILAGROS C."/>
    <s v="CTO"/>
    <x v="1"/>
    <d v="2022-08-22T00:00:00"/>
    <d v="2022-08-22T00:00:00"/>
    <s v="SL"/>
    <m/>
    <s v="1 SL"/>
    <n v="1"/>
    <m/>
  </r>
  <r>
    <n v="1100"/>
    <x v="7"/>
    <d v="2022-08-26T00:00:00"/>
    <s v="DEL MUNDO ROSALLE A."/>
    <s v="PIO"/>
    <x v="1"/>
    <d v="2022-09-05T00:00:00"/>
    <d v="2022-09-05T00:00:00"/>
    <s v="OTHER"/>
    <s v="SEC 21 EO 292- SPECIAL PRIVILEGE"/>
    <s v="1 OTHER"/>
    <n v="1"/>
    <m/>
  </r>
  <r>
    <n v="1101"/>
    <x v="7"/>
    <d v="2022-08-26T00:00:00"/>
    <s v="MENDOZA LOURDES G."/>
    <s v="PIO"/>
    <x v="1"/>
    <d v="2022-09-06T00:00:00"/>
    <d v="2022-09-06T00:00:00"/>
    <s v="OTHER"/>
    <s v="SEC 21 EO 292- SPECIAL PRIVILEGE"/>
    <s v="1 OTHER"/>
    <n v="1"/>
    <m/>
  </r>
  <r>
    <n v="1102"/>
    <x v="7"/>
    <d v="2022-08-26T00:00:00"/>
    <s v="MENDOZA LOURDES G."/>
    <s v="PIO"/>
    <x v="1"/>
    <d v="2022-08-30T00:00:00"/>
    <d v="2022-08-30T00:00:00"/>
    <s v="OTHER"/>
    <s v="SEC 21 EO 292- SPECIAL PRIVILEGE"/>
    <s v="1 OTHER"/>
    <n v="1"/>
    <m/>
  </r>
  <r>
    <n v="1103"/>
    <x v="7"/>
    <d v="2022-07-27T00:00:00"/>
    <s v="MAGUINAO GILBERT  "/>
    <s v="GSO"/>
    <x v="1"/>
    <d v="2022-07-26T00:00:00"/>
    <d v="2022-07-26T00:00:00"/>
    <s v="SL"/>
    <m/>
    <s v="1 SL"/>
    <n v="1"/>
    <m/>
  </r>
  <r>
    <n v="1104"/>
    <x v="7"/>
    <d v="2022-08-25T00:00:00"/>
    <s v="DIMAPILIS VILMA T."/>
    <s v="GSO"/>
    <x v="1"/>
    <d v="2022-09-15T00:00:00"/>
    <d v="2022-09-15T00:00:00"/>
    <s v="VL"/>
    <m/>
    <s v="1 VL"/>
    <n v="1"/>
    <m/>
  </r>
  <r>
    <n v="1105"/>
    <x v="7"/>
    <d v="2022-08-25T00:00:00"/>
    <s v="ORTIZ TRINIDAD D."/>
    <s v="GSO"/>
    <x v="1"/>
    <d v="2022-08-18T00:00:00"/>
    <d v="2022-08-19T00:00:00"/>
    <s v="SL"/>
    <s v="WITHOUTPAY"/>
    <s v="2 SL"/>
    <n v="2"/>
    <m/>
  </r>
  <r>
    <n v="1105"/>
    <x v="7"/>
    <d v="2022-08-25T00:00:00"/>
    <s v="ORTIZ TRINIDAD D."/>
    <s v="GSO"/>
    <x v="1"/>
    <d v="2022-08-22T00:00:00"/>
    <d v="2022-08-23T00:00:00"/>
    <s v="SL"/>
    <s v="WITHOUTPAY"/>
    <s v="2 SL"/>
    <n v="2"/>
    <m/>
  </r>
  <r>
    <n v="1106"/>
    <x v="7"/>
    <d v="2022-08-26T00:00:00"/>
    <s v="MAGUINAO GILBERT  "/>
    <s v="GSO"/>
    <x v="1"/>
    <d v="2022-08-23T00:00:00"/>
    <d v="2022-08-23T00:00:00"/>
    <s v="SL"/>
    <m/>
    <s v="1 SL"/>
    <n v="1"/>
    <m/>
  </r>
  <r>
    <n v="1106"/>
    <x v="7"/>
    <d v="2022-08-26T00:00:00"/>
    <s v="MAGUINAO GILBERT  "/>
    <s v="GSO"/>
    <x v="1"/>
    <d v="2022-08-25T00:00:00"/>
    <d v="2022-08-25T00:00:00"/>
    <s v="SL"/>
    <m/>
    <s v="1 SL"/>
    <n v="1"/>
    <m/>
  </r>
  <r>
    <n v="1107"/>
    <x v="7"/>
    <d v="2022-08-25T00:00:00"/>
    <s v="MAGUINAO GILBERT  "/>
    <s v="GSO"/>
    <x v="1"/>
    <d v="2022-08-17T00:00:00"/>
    <d v="2022-08-19T00:00:00"/>
    <s v="SL"/>
    <m/>
    <s v="3 SL"/>
    <n v="3"/>
    <m/>
  </r>
  <r>
    <n v="1108"/>
    <x v="7"/>
    <d v="2022-08-10T00:00:00"/>
    <s v="DIMAPILIS VILMA T."/>
    <s v="GSO"/>
    <x v="1"/>
    <d v="2022-08-10T00:00:00"/>
    <d v="2022-08-10T00:00:00"/>
    <s v="OTHER"/>
    <s v="SEC 21 EO 292- SPECIAL PRIVILEGE"/>
    <s v="1 OTHER"/>
    <n v="1"/>
    <m/>
  </r>
  <r>
    <n v="1109"/>
    <x v="7"/>
    <d v="2022-08-09T00:00:00"/>
    <s v="ORTIZ TRINIDAD D."/>
    <s v="GSO"/>
    <x v="1"/>
    <d v="2022-08-08T00:00:00"/>
    <d v="2022-08-08T00:00:00"/>
    <s v="SL"/>
    <m/>
    <s v="1 SL"/>
    <n v="1"/>
    <m/>
  </r>
  <r>
    <n v="1110"/>
    <x v="7"/>
    <d v="2022-08-10T00:00:00"/>
    <s v="ANGCAYA ANA B."/>
    <s v="GSO"/>
    <x v="1"/>
    <d v="2022-08-05T00:00:00"/>
    <d v="2022-08-05T00:00:00"/>
    <s v="SL"/>
    <m/>
    <s v="1 SL"/>
    <n v="1"/>
    <m/>
  </r>
  <r>
    <n v="1110"/>
    <x v="7"/>
    <d v="2022-08-10T00:00:00"/>
    <s v="ANGCAYA ANA B."/>
    <s v="GSO"/>
    <x v="1"/>
    <d v="2022-08-08T00:00:00"/>
    <d v="2022-08-09T00:00:00"/>
    <s v="SL"/>
    <m/>
    <s v="2 SL"/>
    <n v="2"/>
    <m/>
  </r>
  <r>
    <n v="1111"/>
    <x v="7"/>
    <d v="2022-08-05T00:00:00"/>
    <s v="MAGUINAO GILBERT  "/>
    <s v="GSO"/>
    <x v="1"/>
    <d v="2022-08-04T00:00:00"/>
    <d v="2022-08-04T00:00:00"/>
    <s v="SL"/>
    <m/>
    <s v="1 SL"/>
    <n v="1"/>
    <m/>
  </r>
  <r>
    <n v="1112"/>
    <x v="7"/>
    <d v="2022-09-13T00:00:00"/>
    <s v="BORJA NECY M."/>
    <s v="CBO"/>
    <x v="1"/>
    <d v="2022-09-12T00:00:00"/>
    <d v="2022-09-12T00:00:00"/>
    <s v="SL"/>
    <m/>
    <s v="1 SL"/>
    <n v="1"/>
    <m/>
  </r>
  <r>
    <n v="1113"/>
    <x v="7"/>
    <d v="2022-09-12T00:00:00"/>
    <s v="COTONER NELIA C."/>
    <s v="COOPERATIVE OFFICE"/>
    <x v="1"/>
    <d v="2022-09-16T00:00:00"/>
    <d v="2022-09-16T00:00:00"/>
    <s v="VL"/>
    <m/>
    <s v="1 VL"/>
    <n v="1"/>
    <m/>
  </r>
  <r>
    <n v="1114"/>
    <x v="7"/>
    <d v="2022-09-08T00:00:00"/>
    <s v="BAURILE LOURDES Q."/>
    <s v="PICNIC GROVE"/>
    <x v="1"/>
    <d v="2022-09-18T00:00:00"/>
    <d v="2022-09-18T00:00:00"/>
    <s v="OTHER"/>
    <s v="SEC 21 EO 292- SPECIAL PRIVILEGE"/>
    <s v="0 OTHER"/>
    <n v="0"/>
    <m/>
  </r>
  <r>
    <n v="1115"/>
    <x v="7"/>
    <d v="2022-08-31T00:00:00"/>
    <s v="PEÑARANDA MARIA KEREN N."/>
    <n v="0"/>
    <x v="1"/>
    <d v="2022-08-31T00:00:00"/>
    <d v="2022-09-07T00:00:00"/>
    <s v="OTHER"/>
    <s v="WITHOUTPAY"/>
    <s v="6 OTHER"/>
    <n v="6"/>
    <m/>
  </r>
  <r>
    <n v="1116"/>
    <x v="7"/>
    <d v="2022-08-08T00:00:00"/>
    <s v="MALIGAYA NELITA M."/>
    <s v="GSO"/>
    <x v="1"/>
    <d v="2022-08-02T00:00:00"/>
    <d v="2022-08-02T00:00:00"/>
    <s v="SL"/>
    <m/>
    <s v="1 SL"/>
    <n v="1"/>
    <m/>
  </r>
  <r>
    <n v="1117"/>
    <x v="7"/>
    <d v="2022-09-15T00:00:00"/>
    <s v="MAESTRECAMPO LORENA A."/>
    <s v="HRMO"/>
    <x v="1"/>
    <d v="2022-09-28T00:00:00"/>
    <d v="2022-09-29T00:00:00"/>
    <s v="VL"/>
    <m/>
    <s v="2 VL"/>
    <n v="2"/>
    <m/>
  </r>
  <r>
    <n v="1118"/>
    <x v="7"/>
    <d v="2022-09-13T00:00:00"/>
    <s v="SALONGA LUCY M."/>
    <s v="EEO/ CITY MARKET"/>
    <x v="1"/>
    <d v="2022-09-16T00:00:00"/>
    <d v="2022-09-16T00:00:00"/>
    <s v="VL"/>
    <m/>
    <s v="1 VL"/>
    <n v="1"/>
    <m/>
  </r>
  <r>
    <n v="1118"/>
    <x v="7"/>
    <d v="2022-09-13T00:00:00"/>
    <s v="SALONGA LUCY M."/>
    <s v="EEO/ CITY MARKET"/>
    <x v="1"/>
    <d v="2022-09-23T00:00:00"/>
    <d v="2022-09-23T00:00:00"/>
    <s v="VL"/>
    <m/>
    <s v="1 VL"/>
    <n v="1"/>
    <m/>
  </r>
  <r>
    <n v="1118"/>
    <x v="7"/>
    <d v="2022-09-13T00:00:00"/>
    <s v="SALONGA LUCY M."/>
    <s v="EEO/ CITY MARKET"/>
    <x v="1"/>
    <d v="2022-09-30T00:00:00"/>
    <d v="2022-09-30T00:00:00"/>
    <s v="VL"/>
    <m/>
    <s v="1 VL"/>
    <n v="1"/>
    <m/>
  </r>
  <r>
    <n v="1119"/>
    <x v="7"/>
    <d v="2022-09-13T00:00:00"/>
    <s v="CALANOG ALMA P."/>
    <s v="VMO"/>
    <x v="1"/>
    <d v="2022-09-02T00:00:00"/>
    <d v="2022-09-02T00:00:00"/>
    <s v="SL"/>
    <m/>
    <s v="1 SL"/>
    <n v="1"/>
    <m/>
  </r>
  <r>
    <n v="1119"/>
    <x v="7"/>
    <d v="2022-09-13T00:00:00"/>
    <s v="CALANOG ALMA P."/>
    <s v="VMO"/>
    <x v="1"/>
    <d v="2022-09-05T00:00:00"/>
    <d v="2022-09-09T00:00:00"/>
    <s v="SL"/>
    <m/>
    <s v="5 SL"/>
    <n v="5"/>
    <m/>
  </r>
  <r>
    <n v="1120"/>
    <x v="7"/>
    <d v="2022-09-12T00:00:00"/>
    <s v="GUTIERREZ LYDIA C."/>
    <s v="HRMO"/>
    <x v="1"/>
    <d v="2022-09-05T00:00:00"/>
    <d v="2022-09-09T00:00:00"/>
    <s v="SL"/>
    <m/>
    <s v="5 SL"/>
    <n v="5"/>
    <m/>
  </r>
  <r>
    <n v="1121"/>
    <x v="7"/>
    <d v="2022-08-19T00:00:00"/>
    <s v="MIRANDO EDITH B."/>
    <s v="CHO"/>
    <x v="1"/>
    <d v="2022-08-15T00:00:00"/>
    <d v="2022-08-16T00:00:00"/>
    <s v="SL"/>
    <m/>
    <s v="2 SL"/>
    <n v="2"/>
    <m/>
  </r>
  <r>
    <n v="1122"/>
    <x v="7"/>
    <d v="2022-08-18T00:00:00"/>
    <s v="MALIGAYO YOLANDA D."/>
    <s v="CHO"/>
    <x v="1"/>
    <d v="2022-08-11T00:00:00"/>
    <d v="2022-08-12T00:00:00"/>
    <s v="SL"/>
    <m/>
    <s v="2 SL"/>
    <n v="2"/>
    <m/>
  </r>
  <r>
    <n v="1123"/>
    <x v="7"/>
    <d v="2022-08-01T00:00:00"/>
    <s v="AGUSTIN MARIA LUISA F."/>
    <s v="HRMO"/>
    <x v="1"/>
    <d v="2022-08-05T00:00:00"/>
    <d v="2022-08-05T00:00:00"/>
    <s v="VL"/>
    <m/>
    <s v="1 VL"/>
    <n v="1"/>
    <m/>
  </r>
  <r>
    <n v="1123"/>
    <x v="7"/>
    <d v="2022-08-01T00:00:00"/>
    <s v="AGUSTIN MARIA LUISA F."/>
    <s v="HRMO"/>
    <x v="1"/>
    <d v="2022-08-10T00:00:00"/>
    <d v="2022-08-12T00:00:00"/>
    <s v="VL"/>
    <m/>
    <s v="3 VL"/>
    <n v="3"/>
    <m/>
  </r>
  <r>
    <n v="1124"/>
    <x v="7"/>
    <d v="2022-08-17T00:00:00"/>
    <s v="TORRES SONIA M."/>
    <s v="ASSESSORS OFFICE"/>
    <x v="1"/>
    <d v="2022-08-25T00:00:00"/>
    <d v="2022-08-26T00:00:00"/>
    <s v="VL"/>
    <m/>
    <s v="2 VL"/>
    <n v="2"/>
    <m/>
  </r>
  <r>
    <n v="1125"/>
    <x v="7"/>
    <d v="2022-08-15T00:00:00"/>
    <s v="MANALO EDITHA V."/>
    <s v="ACCOUNTING"/>
    <x v="1"/>
    <d v="2022-08-22T00:00:00"/>
    <d v="2022-08-22T00:00:00"/>
    <s v="VL"/>
    <m/>
    <s v="1 VL"/>
    <n v="1"/>
    <m/>
  </r>
  <r>
    <n v="1126"/>
    <x v="7"/>
    <d v="2022-08-16T00:00:00"/>
    <s v="MANALO EDITHA V."/>
    <s v="ACCOUNTING"/>
    <x v="1"/>
    <d v="2022-08-12T00:00:00"/>
    <d v="2022-08-12T00:00:00"/>
    <s v="OTHER"/>
    <s v="SEC 21 EO 292- SPECIAL PRIVILEGE"/>
    <s v="1 OTHER"/>
    <n v="1"/>
    <m/>
  </r>
  <r>
    <n v="1127"/>
    <x v="7"/>
    <d v="2022-08-09T00:00:00"/>
    <s v="ROCILLO CECILLA A."/>
    <s v="ACCOUNTING"/>
    <x v="1"/>
    <d v="2022-08-16T00:00:00"/>
    <d v="2022-08-17T00:00:00"/>
    <s v="SL"/>
    <m/>
    <s v="2 SL"/>
    <n v="2"/>
    <m/>
  </r>
  <r>
    <n v="1128"/>
    <x v="7"/>
    <d v="2022-08-18T00:00:00"/>
    <s v="MENDOZA NORA A."/>
    <s v="ACCOUNTING"/>
    <x v="1"/>
    <d v="2022-08-09T00:00:00"/>
    <d v="2022-08-09T00:00:00"/>
    <s v="SL"/>
    <m/>
    <s v="1 SL"/>
    <n v="1"/>
    <m/>
  </r>
  <r>
    <n v="1129"/>
    <x v="7"/>
    <d v="2022-08-18T00:00:00"/>
    <s v="DAÑO ALMA R."/>
    <s v="ACCOUNTING"/>
    <x v="1"/>
    <d v="2022-08-22T00:00:00"/>
    <d v="2022-08-22T00:00:00"/>
    <s v="OTHER"/>
    <s v="SEC 21 EO 292- SPECIAL PRIVILEGE"/>
    <s v="1 OTHER"/>
    <n v="1"/>
    <m/>
  </r>
  <r>
    <n v="1130"/>
    <x v="7"/>
    <d v="2022-08-18T00:00:00"/>
    <s v="BAYOT RUMER M."/>
    <s v="ASSESSORS OFFICE"/>
    <x v="1"/>
    <d v="2022-08-17T00:00:00"/>
    <d v="2022-08-17T00:00:00"/>
    <s v="SL"/>
    <m/>
    <s v="1 SL"/>
    <n v="1"/>
    <m/>
  </r>
  <r>
    <n v="1131"/>
    <x v="7"/>
    <d v="2022-08-18T00:00:00"/>
    <s v="ROZUL FLORENCIA M."/>
    <s v="CSWDO"/>
    <x v="1"/>
    <d v="2022-08-15T00:00:00"/>
    <d v="2022-08-17T00:00:00"/>
    <s v="SL"/>
    <m/>
    <s v="3 SL"/>
    <n v="3"/>
    <m/>
  </r>
  <r>
    <n v="1132"/>
    <x v="7"/>
    <d v="2022-08-10T00:00:00"/>
    <s v="SARDINOLA  GINABLETH J."/>
    <s v="MO"/>
    <x v="1"/>
    <d v="2022-08-10T00:00:00"/>
    <d v="2022-08-10T00:00:00"/>
    <s v="OTHER"/>
    <s v="SEC 25 EO 292- FORCE LEAVE"/>
    <s v="1 OTHER"/>
    <n v="1"/>
    <m/>
  </r>
  <r>
    <n v="1132"/>
    <x v="7"/>
    <d v="2022-08-10T00:00:00"/>
    <s v="SARDINOLA  GINABLETH J."/>
    <s v="MO"/>
    <x v="1"/>
    <d v="2022-08-17T00:00:00"/>
    <d v="2022-08-17T00:00:00"/>
    <s v="OTHER"/>
    <s v="SEC 25 EO 292- FORCE LEAVE"/>
    <s v="1 OTHER"/>
    <n v="1"/>
    <m/>
  </r>
  <r>
    <n v="1133"/>
    <x v="7"/>
    <d v="2022-08-19T00:00:00"/>
    <s v="ANACAY ABNER M."/>
    <s v="ASSESSORS OFFICE"/>
    <x v="1"/>
    <d v="2022-08-30T00:00:00"/>
    <d v="2022-08-31T00:00:00"/>
    <s v="OTHER"/>
    <s v="SEC 21 EO 292- SPECIAL PRIVILEGE"/>
    <s v="2 OTHER"/>
    <n v="2"/>
    <m/>
  </r>
  <r>
    <n v="1134"/>
    <x v="7"/>
    <d v="2022-08-08T00:00:00"/>
    <s v="TORRES SONIA M."/>
    <s v="ASSESSORS OFFICE"/>
    <x v="1"/>
    <d v="2022-08-05T00:00:00"/>
    <d v="2022-08-05T00:00:00"/>
    <s v="SL"/>
    <m/>
    <s v="1 SL"/>
    <n v="1"/>
    <m/>
  </r>
  <r>
    <n v="1135"/>
    <x v="7"/>
    <d v="2022-08-22T00:00:00"/>
    <s v="FERMA MARIA I."/>
    <s v="LCR"/>
    <x v="1"/>
    <d v="2022-08-30T00:00:00"/>
    <d v="2022-08-31T00:00:00"/>
    <s v="VL"/>
    <m/>
    <s v="2 VL"/>
    <n v="2"/>
    <m/>
  </r>
  <r>
    <n v="1135"/>
    <x v="7"/>
    <d v="2022-08-22T00:00:00"/>
    <s v="FERMA MARIA I."/>
    <s v="LCR"/>
    <x v="1"/>
    <d v="2022-09-07T00:00:00"/>
    <d v="2022-09-09T00:00:00"/>
    <s v="VL"/>
    <m/>
    <s v="3 VL"/>
    <n v="3"/>
    <m/>
  </r>
  <r>
    <n v="1136"/>
    <x v="7"/>
    <d v="2022-08-15T00:00:00"/>
    <s v="PERENA RUBILINDA C."/>
    <s v="MO"/>
    <x v="1"/>
    <d v="2022-08-15T00:00:00"/>
    <d v="2022-08-16T00:00:00"/>
    <s v="OTHER"/>
    <s v="SEC 21 EO 292- SPECIAL PRIVILEGE"/>
    <s v="2 OTHER"/>
    <n v="2"/>
    <m/>
  </r>
  <r>
    <n v="1137"/>
    <x v="7"/>
    <d v="2022-08-18T00:00:00"/>
    <s v="PAITON MARY ANN M."/>
    <s v="CHARACTER OFFICE"/>
    <x v="1"/>
    <d v="2022-08-17T00:00:00"/>
    <d v="2022-08-17T00:00:00"/>
    <s v="SL"/>
    <m/>
    <s v="1 SL"/>
    <n v="1"/>
    <m/>
  </r>
  <r>
    <n v="1138"/>
    <x v="7"/>
    <d v="2022-08-18T00:00:00"/>
    <s v="LUCIANO ADELAIDA C."/>
    <s v="MO"/>
    <x v="1"/>
    <d v="2022-08-15T00:00:00"/>
    <d v="2022-08-17T00:00:00"/>
    <s v="SL"/>
    <m/>
    <s v="3 SL"/>
    <n v="3"/>
    <m/>
  </r>
  <r>
    <n v="1139"/>
    <x v="7"/>
    <d v="2022-08-15T00:00:00"/>
    <s v="CORTEZ FIDELA B."/>
    <s v="TCCH/TICC"/>
    <x v="1"/>
    <d v="2022-09-02T00:00:00"/>
    <d v="2022-09-02T00:00:00"/>
    <s v="VL"/>
    <m/>
    <s v="1 VL"/>
    <n v="1"/>
    <m/>
  </r>
  <r>
    <n v="1140"/>
    <x v="7"/>
    <d v="2022-08-22T00:00:00"/>
    <s v="LEGASPI DOLORES B."/>
    <s v="CHO"/>
    <x v="1"/>
    <d v="2022-09-05T00:00:00"/>
    <d v="2022-09-09T00:00:00"/>
    <s v="VL"/>
    <m/>
    <s v="5 VL"/>
    <n v="5"/>
    <m/>
  </r>
  <r>
    <n v="1140"/>
    <x v="7"/>
    <d v="2022-08-22T00:00:00"/>
    <s v="LEGASPI DOLORES B."/>
    <s v="CHO"/>
    <x v="1"/>
    <d v="2022-09-12T00:00:00"/>
    <d v="2022-09-16T00:00:00"/>
    <s v="VL"/>
    <m/>
    <s v="5 VL"/>
    <n v="5"/>
    <m/>
  </r>
  <r>
    <n v="1140"/>
    <x v="7"/>
    <d v="2022-08-22T00:00:00"/>
    <s v="LEGASPI DOLORES B."/>
    <s v="CHO"/>
    <x v="1"/>
    <d v="2022-09-19T00:00:00"/>
    <d v="2022-09-20T00:00:00"/>
    <s v="VL"/>
    <m/>
    <s v="2 VL"/>
    <n v="2"/>
    <m/>
  </r>
  <r>
    <n v="1141"/>
    <x v="7"/>
    <d v="2022-08-19T00:00:00"/>
    <s v="SALONGA LUCY M."/>
    <s v="EEO/ CITY MARKET"/>
    <x v="1"/>
    <d v="2022-08-18T00:00:00"/>
    <d v="2022-08-18T00:00:00"/>
    <s v="OTHER"/>
    <s v="SEC 21 EO 292- SPECIAL PRIVILEGE"/>
    <s v="1 OTHER"/>
    <n v="1"/>
    <m/>
  </r>
  <r>
    <n v="1142"/>
    <x v="7"/>
    <d v="2022-08-12T00:00:00"/>
    <s v="DOMINGO RACHEL L."/>
    <s v="PICNIC GROVE"/>
    <x v="1"/>
    <d v="2022-08-15T00:00:00"/>
    <d v="2022-08-15T00:00:00"/>
    <s v="OTHER"/>
    <s v="SEC 21 EO 292- SPECIAL PRIVILEGE"/>
    <s v="1 OTHER"/>
    <n v="1"/>
    <m/>
  </r>
  <r>
    <n v="1142"/>
    <x v="7"/>
    <d v="2022-08-12T00:00:00"/>
    <s v="DOMINGO RACHEL L."/>
    <s v="PICNIC GROVE"/>
    <x v="1"/>
    <d v="2022-08-18T00:00:00"/>
    <d v="2022-08-18T00:00:00"/>
    <s v="OTHER"/>
    <s v="SEC 21 EO 292- SPECIAL PRIVILEGE"/>
    <s v="1 OTHER"/>
    <n v="1"/>
    <m/>
  </r>
  <r>
    <n v="1142"/>
    <x v="7"/>
    <d v="2022-08-12T00:00:00"/>
    <s v="DOMINGO RACHEL L."/>
    <s v="PICNIC GROVE"/>
    <x v="1"/>
    <d v="2022-08-20T00:00:00"/>
    <d v="2022-08-20T00:00:00"/>
    <s v="OTHER"/>
    <s v="SEC 21 EO 292- SPECIAL PRIVILEGE"/>
    <s v="0 OTHER"/>
    <n v="0"/>
    <m/>
  </r>
  <r>
    <n v="1143"/>
    <x v="7"/>
    <d v="2022-08-22T00:00:00"/>
    <s v="DE VILLA OFELIA G."/>
    <s v="COMELEC"/>
    <x v="1"/>
    <d v="2022-08-26T00:00:00"/>
    <d v="2022-08-26T00:00:00"/>
    <s v="OTHER"/>
    <s v="SEC 21 EO 292- SPECIAL PRIVILEGE"/>
    <s v="1 OTHER"/>
    <n v="1"/>
    <m/>
  </r>
  <r>
    <n v="1144"/>
    <x v="7"/>
    <d v="2022-08-22T00:00:00"/>
    <s v="MONTENEGRO HENRY S."/>
    <s v="SP"/>
    <x v="1"/>
    <d v="2022-08-19T00:00:00"/>
    <d v="2022-08-19T00:00:00"/>
    <s v="SL"/>
    <m/>
    <s v="1 SL"/>
    <n v="1"/>
    <m/>
  </r>
  <r>
    <n v="1145"/>
    <x v="7"/>
    <d v="2022-08-22T00:00:00"/>
    <s v="DE OCAMPO MA. ELENA D."/>
    <s v="SP"/>
    <x v="1"/>
    <d v="2022-08-17T00:00:00"/>
    <d v="2022-08-19T00:00:00"/>
    <s v="OTHER"/>
    <s v="SEC 21 EO 292- SPECIAL PRIVILEGE"/>
    <s v="3 OTHER"/>
    <n v="3"/>
    <m/>
  </r>
  <r>
    <n v="1146"/>
    <x v="7"/>
    <d v="2022-08-23T00:00:00"/>
    <s v="DIMARANAN RODORA G."/>
    <s v="HRMO"/>
    <x v="1"/>
    <d v="2022-08-19T00:00:00"/>
    <d v="2022-08-19T00:00:00"/>
    <s v="SL"/>
    <m/>
    <s v="1 SL"/>
    <n v="1"/>
    <m/>
  </r>
  <r>
    <n v="1146"/>
    <x v="7"/>
    <d v="2022-08-23T00:00:00"/>
    <s v="DIMARANAN RODORA G."/>
    <s v="HRMO"/>
    <x v="1"/>
    <d v="2022-08-22T00:00:00"/>
    <d v="2022-08-22T00:00:00"/>
    <s v="SL"/>
    <m/>
    <s v="1 SL"/>
    <n v="1"/>
    <m/>
  </r>
  <r>
    <n v="1147"/>
    <x v="7"/>
    <d v="2022-08-23T00:00:00"/>
    <s v="PEÑAFIEL MELISSA Q."/>
    <s v="CBO"/>
    <x v="1"/>
    <d v="2022-08-22T00:00:00"/>
    <d v="2022-08-22T00:00:00"/>
    <s v="OTHER"/>
    <s v="SEC 21 EO 292- SPECIAL PRIVILEGE"/>
    <s v="1 OTHER"/>
    <n v="1"/>
    <m/>
  </r>
  <r>
    <n v="1148"/>
    <x v="7"/>
    <d v="2022-07-25T00:00:00"/>
    <s v="FLAVIER ADORACION  "/>
    <s v="ADMIN OFFICE"/>
    <x v="1"/>
    <d v="2022-08-19T00:00:00"/>
    <d v="2022-08-19T00:00:00"/>
    <s v="VL"/>
    <m/>
    <s v="1 VL"/>
    <n v="1"/>
    <m/>
  </r>
  <r>
    <n v="1149"/>
    <x v="7"/>
    <d v="2022-07-25T00:00:00"/>
    <s v="FLAVIER ADORACION  "/>
    <s v="ADMIN OFFICE"/>
    <x v="1"/>
    <d v="2022-08-08T00:00:00"/>
    <d v="2022-08-08T00:00:00"/>
    <s v="OTHER"/>
    <s v="SEC 21 EO 292- SPECIAL PRIVILEGE"/>
    <s v="1 OTHER"/>
    <n v="1"/>
    <m/>
  </r>
  <r>
    <n v="1150"/>
    <x v="7"/>
    <d v="2022-08-16T00:00:00"/>
    <s v="PALADAN VICENTE  "/>
    <s v="CENRO"/>
    <x v="1"/>
    <d v="2022-08-15T00:00:00"/>
    <d v="2022-08-15T00:00:00"/>
    <s v="SL"/>
    <m/>
    <s v="1 SL"/>
    <n v="1"/>
    <m/>
  </r>
  <r>
    <n v="1151"/>
    <x v="7"/>
    <d v="2022-08-15T00:00:00"/>
    <s v="BAUTISTA JANICE M."/>
    <s v="CTO"/>
    <x v="1"/>
    <d v="2022-08-19T00:00:00"/>
    <d v="2022-08-19T00:00:00"/>
    <s v="OTHER"/>
    <s v="SEC 21 EO 292- SPECIAL PRIVILEGE"/>
    <s v="1 OTHER"/>
    <n v="1"/>
    <m/>
  </r>
  <r>
    <n v="1151"/>
    <x v="7"/>
    <d v="2022-08-15T00:00:00"/>
    <s v="BAUTISTA JANICE M."/>
    <s v="CTO"/>
    <x v="1"/>
    <d v="2022-08-22T00:00:00"/>
    <d v="2022-08-22T00:00:00"/>
    <s v="OTHER"/>
    <s v="SEC 21 EO 292- SPECIAL PRIVILEGE"/>
    <s v="1 OTHER"/>
    <n v="1"/>
    <m/>
  </r>
  <r>
    <n v="1152"/>
    <x v="8"/>
    <d v="2022-09-22T00:00:00"/>
    <s v="CANDELARIA DANILO M."/>
    <s v="EEO/ CITY MARKET"/>
    <x v="1"/>
    <m/>
    <m/>
    <s v="OTHER"/>
    <s v="TERMINAL LEAVE"/>
    <s v="0 OTHER"/>
    <n v="0"/>
    <m/>
  </r>
  <r>
    <n v="1153"/>
    <x v="8"/>
    <d v="2022-09-19T00:00:00"/>
    <s v="REYES NORALYN B."/>
    <s v="SP"/>
    <x v="1"/>
    <d v="2022-09-12T00:00:00"/>
    <d v="2022-09-15T00:00:00"/>
    <s v="SL"/>
    <m/>
    <s v="4 SL"/>
    <n v="4"/>
    <m/>
  </r>
  <r>
    <n v="1154"/>
    <x v="8"/>
    <d v="2022-08-22T00:00:00"/>
    <s v="MIRANDA NICOLE MAY B."/>
    <s v="CTO"/>
    <x v="1"/>
    <d v="2022-08-22T00:00:00"/>
    <d v="2022-08-22T00:00:00"/>
    <s v="OTHER"/>
    <s v="SEC 21 EO 292- SPECIAL PRIVILEGE"/>
    <s v="1 OTHER"/>
    <n v="1"/>
    <m/>
  </r>
  <r>
    <n v="1155"/>
    <x v="8"/>
    <d v="2022-08-19T00:00:00"/>
    <s v="ESTIGOY BEVERLY ANNE P."/>
    <s v="ONT"/>
    <x v="1"/>
    <d v="2022-08-30T00:00:00"/>
    <d v="2022-08-30T00:00:00"/>
    <s v="OTHER"/>
    <s v="BIRTHDAY LEAVE"/>
    <s v="1 OTHER"/>
    <n v="1"/>
    <m/>
  </r>
  <r>
    <n v="1156"/>
    <x v="8"/>
    <d v="2022-09-27T00:00:00"/>
    <s v="LEPARDO ROWENA R."/>
    <s v="CCT"/>
    <x v="1"/>
    <d v="2022-09-23T00:00:00"/>
    <d v="2022-09-23T00:00:00"/>
    <s v="OTHER"/>
    <s v="RA 8972 SOLO PARENT"/>
    <s v="1 OTHER"/>
    <n v="1"/>
    <m/>
  </r>
  <r>
    <n v="1157"/>
    <x v="8"/>
    <d v="2022-09-22T00:00:00"/>
    <s v="ERIDAO ROSALINDA P."/>
    <s v="CSWDO"/>
    <x v="1"/>
    <d v="2022-09-20T00:00:00"/>
    <d v="2022-09-21T00:00:00"/>
    <s v="SL"/>
    <m/>
    <s v="2 SL"/>
    <n v="2"/>
    <m/>
  </r>
  <r>
    <n v="1158"/>
    <x v="9"/>
    <d v="2022-07-06T00:00:00"/>
    <s v="REYES NORALYN B."/>
    <s v="SP"/>
    <x v="1"/>
    <d v="2022-07-05T00:00:00"/>
    <d v="2022-07-05T00:00:00"/>
    <s v="SL"/>
    <m/>
    <s v="1 SL"/>
    <n v="1"/>
    <m/>
  </r>
  <r>
    <n v="1159"/>
    <x v="10"/>
    <d v="2022-09-08T00:00:00"/>
    <s v="PERIDO MARITES V."/>
    <s v="TCCH/TICC"/>
    <x v="1"/>
    <d v="2022-09-07T00:00:00"/>
    <d v="2022-09-07T00:00:00"/>
    <s v="SL"/>
    <m/>
    <s v="1 SL"/>
    <n v="1"/>
    <m/>
  </r>
  <r>
    <n v="1160"/>
    <x v="10"/>
    <d v="2022-09-28T00:00:00"/>
    <s v="DE GRANO MA. ERLINDA F."/>
    <s v="CTO"/>
    <x v="1"/>
    <d v="2022-10-04T00:00:00"/>
    <d v="2022-10-04T00:00:00"/>
    <s v="OTHER"/>
    <s v="SEC 25 EO 292- FORCE LEAVE"/>
    <s v="1 OTHER"/>
    <n v="1"/>
    <m/>
  </r>
  <r>
    <n v="1161"/>
    <x v="10"/>
    <d v="2022-09-28T00:00:00"/>
    <s v="DUNGO PURISIMA CORAZON E."/>
    <s v="CTO"/>
    <x v="1"/>
    <d v="2022-09-28T00:00:00"/>
    <d v="2022-09-28T00:00:00"/>
    <s v="SL"/>
    <m/>
    <s v="1 SL"/>
    <n v="1"/>
    <m/>
  </r>
  <r>
    <n v="1162"/>
    <x v="10"/>
    <d v="2022-09-23T00:00:00"/>
    <s v="FERMA MARIA I."/>
    <s v="LCR"/>
    <x v="1"/>
    <d v="2022-09-12T00:00:00"/>
    <d v="2022-09-16T00:00:00"/>
    <s v="SL"/>
    <m/>
    <s v="5 SL"/>
    <n v="5"/>
    <m/>
  </r>
  <r>
    <n v="1162"/>
    <x v="10"/>
    <d v="2022-09-23T00:00:00"/>
    <s v="FERMA MARIA I."/>
    <s v="LCR"/>
    <x v="1"/>
    <d v="2022-09-19T00:00:00"/>
    <d v="2022-09-19T00:00:00"/>
    <s v="SL"/>
    <m/>
    <s v="1 SL"/>
    <n v="1"/>
    <m/>
  </r>
  <r>
    <n v="1162"/>
    <x v="10"/>
    <d v="2022-09-23T00:00:00"/>
    <s v="FERMA MARIA I."/>
    <s v="LCR"/>
    <x v="1"/>
    <d v="2022-09-22T00:00:00"/>
    <d v="2022-09-22T00:00:00"/>
    <s v="SL"/>
    <m/>
    <s v="1 SL"/>
    <n v="1"/>
    <m/>
  </r>
  <r>
    <n v="1163"/>
    <x v="10"/>
    <d v="2022-09-12T00:00:00"/>
    <s v="TULIAO FLORDELIZA M."/>
    <s v="ACCOUNTING"/>
    <x v="1"/>
    <d v="2022-09-05T00:00:00"/>
    <d v="2022-09-05T00:00:00"/>
    <s v="SL"/>
    <m/>
    <s v="1 SL"/>
    <n v="1"/>
    <m/>
  </r>
  <r>
    <n v="1163"/>
    <x v="10"/>
    <d v="2022-09-12T00:00:00"/>
    <s v="TULIAO FLORDELIZA M."/>
    <s v="ACCOUNTING"/>
    <x v="1"/>
    <d v="2022-09-08T00:00:00"/>
    <d v="2022-09-08T00:00:00"/>
    <s v="SL"/>
    <m/>
    <s v="1 SL"/>
    <n v="1"/>
    <m/>
  </r>
  <r>
    <n v="1164"/>
    <x v="10"/>
    <d v="2022-09-29T00:00:00"/>
    <s v="TOPACIO ABEGAIL P."/>
    <s v="ONT"/>
    <x v="0"/>
    <d v="2022-09-02T00:00:00"/>
    <d v="2022-09-03T00:00:00"/>
    <s v="SL"/>
    <m/>
    <s v="1 SL"/>
    <n v="1"/>
    <m/>
  </r>
  <r>
    <n v="1165"/>
    <x v="10"/>
    <d v="2022-09-30T00:00:00"/>
    <s v="PASCUA LORENA D."/>
    <s v="ONT"/>
    <x v="1"/>
    <d v="2022-09-29T00:00:00"/>
    <d v="2022-09-29T00:00:00"/>
    <s v="SL"/>
    <m/>
    <s v="1 SL"/>
    <n v="1"/>
    <m/>
  </r>
  <r>
    <n v="1166"/>
    <x v="10"/>
    <d v="2022-09-27T00:00:00"/>
    <s v="MENDOZA LOURDES G."/>
    <s v="PIO"/>
    <x v="1"/>
    <d v="2022-09-22T00:00:00"/>
    <d v="2022-09-23T00:00:00"/>
    <s v="SL"/>
    <m/>
    <s v="2 SL"/>
    <n v="2"/>
    <m/>
  </r>
  <r>
    <n v="1167"/>
    <x v="10"/>
    <d v="2022-09-26T00:00:00"/>
    <s v="BOFILL ERNA P."/>
    <s v="LCR"/>
    <x v="1"/>
    <d v="2022-09-19T00:00:00"/>
    <d v="2022-09-19T00:00:00"/>
    <s v="SL"/>
    <m/>
    <s v="1 SL"/>
    <n v="1"/>
    <m/>
  </r>
  <r>
    <n v="1167"/>
    <x v="10"/>
    <d v="2022-09-26T00:00:00"/>
    <s v="BOFILL ERNA P."/>
    <s v="LCR"/>
    <x v="1"/>
    <d v="2022-09-23T00:00:00"/>
    <d v="2022-09-23T00:00:00"/>
    <s v="SL"/>
    <m/>
    <s v="1 SL"/>
    <n v="1"/>
    <m/>
  </r>
  <r>
    <n v="1168"/>
    <x v="10"/>
    <d v="2022-09-22T00:00:00"/>
    <s v="BERNALDEZ MARLONE P."/>
    <s v="TCNHS"/>
    <x v="1"/>
    <d v="2022-11-03T00:00:00"/>
    <d v="2022-11-04T00:00:00"/>
    <s v="VL"/>
    <s v="STUDY LEAVE"/>
    <s v="2 VL"/>
    <n v="2"/>
    <m/>
  </r>
  <r>
    <n v="1168"/>
    <x v="10"/>
    <d v="2022-09-22T00:00:00"/>
    <s v="BERNALDEZ MARLONE P."/>
    <s v="TCNHS"/>
    <x v="1"/>
    <d v="2022-11-07T00:00:00"/>
    <d v="2022-11-11T00:00:00"/>
    <s v="VL"/>
    <s v="STUDY LEAVE"/>
    <s v="5 VL"/>
    <n v="5"/>
    <m/>
  </r>
  <r>
    <n v="1168"/>
    <x v="10"/>
    <d v="2022-09-22T00:00:00"/>
    <s v="BERNALDEZ MARLONE P."/>
    <s v="TCNHS"/>
    <x v="1"/>
    <d v="2022-11-14T00:00:00"/>
    <d v="2022-11-15T00:00:00"/>
    <s v="VL"/>
    <s v="STUDY LEAVE"/>
    <s v="2 VL"/>
    <n v="2"/>
    <m/>
  </r>
  <r>
    <n v="1169"/>
    <x v="10"/>
    <d v="2022-09-27T00:00:00"/>
    <s v="BERNALDEZ MARLONE P."/>
    <s v="TCNHS"/>
    <x v="1"/>
    <d v="2022-10-24T00:00:00"/>
    <d v="2022-10-28T00:00:00"/>
    <s v="VL"/>
    <s v="STUDY LEAVE"/>
    <s v="5 VL"/>
    <n v="5"/>
    <m/>
  </r>
  <r>
    <n v="1169"/>
    <x v="10"/>
    <d v="2022-09-27T00:00:00"/>
    <s v="BERNALDEZ MARLONE P."/>
    <s v="TCNHS"/>
    <x v="1"/>
    <d v="2022-10-31T00:00:00"/>
    <d v="2022-10-31T00:00:00"/>
    <s v="VL"/>
    <s v="STUDY LEAVE"/>
    <s v="1 VL"/>
    <n v="1"/>
    <m/>
  </r>
  <r>
    <n v="1170"/>
    <x v="10"/>
    <d v="2022-09-28T00:00:00"/>
    <s v="MIRANDA MARIA LOIDA M."/>
    <s v="ACCOUNTING"/>
    <x v="1"/>
    <d v="2022-10-04T00:00:00"/>
    <d v="2022-10-04T00:00:00"/>
    <s v="VL"/>
    <m/>
    <s v="1 VL"/>
    <n v="1"/>
    <m/>
  </r>
  <r>
    <n v="1171"/>
    <x v="10"/>
    <d v="2022-09-28T00:00:00"/>
    <s v="MIRANDA MARIA LOIDA M."/>
    <s v="ACCOUNTING"/>
    <x v="1"/>
    <d v="2022-09-27T00:00:00"/>
    <d v="2022-09-27T00:00:00"/>
    <s v="SL"/>
    <m/>
    <s v="1 SL"/>
    <n v="1"/>
    <m/>
  </r>
  <r>
    <n v="1172"/>
    <x v="10"/>
    <d v="2022-09-27T00:00:00"/>
    <s v="DAÑO ALMA R."/>
    <s v="ACCOUNTING"/>
    <x v="1"/>
    <d v="2022-10-03T00:00:00"/>
    <d v="2022-10-04T00:00:00"/>
    <s v="VL"/>
    <m/>
    <s v="2 VL"/>
    <n v="2"/>
    <m/>
  </r>
  <r>
    <n v="1173"/>
    <x v="10"/>
    <d v="2022-09-27T00:00:00"/>
    <s v="TULIAO FLORDELIZA M."/>
    <s v="ACCOUNTING"/>
    <x v="1"/>
    <d v="2022-09-20T00:00:00"/>
    <d v="2022-09-20T00:00:00"/>
    <s v="VL"/>
    <m/>
    <s v="1 VL"/>
    <n v="1"/>
    <m/>
  </r>
  <r>
    <n v="1173"/>
    <x v="10"/>
    <d v="2022-09-27T00:00:00"/>
    <s v="TULIAO FLORDELIZA M."/>
    <s v="ACCOUNTING"/>
    <x v="1"/>
    <d v="2022-09-22T00:00:00"/>
    <d v="2022-09-22T00:00:00"/>
    <s v="VL"/>
    <m/>
    <s v="1 VL"/>
    <n v="1"/>
    <m/>
  </r>
  <r>
    <n v="1174"/>
    <x v="10"/>
    <d v="2022-09-23T00:00:00"/>
    <s v="ROCILLO CECILLA A."/>
    <s v="ACCOUNTING"/>
    <x v="1"/>
    <d v="2022-09-19T00:00:00"/>
    <d v="2022-09-19T00:00:00"/>
    <s v="SL"/>
    <m/>
    <s v="1 SL"/>
    <n v="1"/>
    <m/>
  </r>
  <r>
    <n v="1175"/>
    <x v="10"/>
    <d v="2022-09-09T00:00:00"/>
    <s v="DAÑO ALMA R."/>
    <s v="ACCOUNTING"/>
    <x v="1"/>
    <d v="2022-09-05T00:00:00"/>
    <d v="2022-09-05T00:00:00"/>
    <s v="SL"/>
    <m/>
    <s v="1 SL"/>
    <n v="1"/>
    <m/>
  </r>
  <r>
    <n v="1175"/>
    <x v="10"/>
    <d v="2022-09-09T00:00:00"/>
    <s v="DAÑO ALMA R."/>
    <s v="ACCOUNTING"/>
    <x v="1"/>
    <d v="2022-09-08T00:00:00"/>
    <d v="2022-09-08T00:00:00"/>
    <s v="SL"/>
    <m/>
    <s v="1 SL"/>
    <n v="1"/>
    <m/>
  </r>
  <r>
    <n v="1176"/>
    <x v="10"/>
    <d v="2022-09-22T00:00:00"/>
    <s v="VERGARA CATHERINE R."/>
    <s v="CSWDO"/>
    <x v="1"/>
    <d v="2022-09-19T00:00:00"/>
    <d v="2022-09-21T00:00:00"/>
    <s v="SL"/>
    <m/>
    <s v="3 SL"/>
    <n v="3"/>
    <m/>
  </r>
  <r>
    <n v="1177"/>
    <x v="10"/>
    <d v="2022-09-20T00:00:00"/>
    <s v="PEÑANO DARYL BAMBI B."/>
    <s v="ONT"/>
    <x v="1"/>
    <d v="2022-09-20T00:00:00"/>
    <d v="2022-09-25T00:00:00"/>
    <s v="SL"/>
    <m/>
    <s v="6 SL"/>
    <n v="6"/>
    <m/>
  </r>
  <r>
    <n v="1178"/>
    <x v="10"/>
    <d v="2022-09-27T00:00:00"/>
    <s v="DOGNIDON MARLYN P."/>
    <s v="ONT"/>
    <x v="1"/>
    <d v="2022-09-19T00:00:00"/>
    <d v="2022-09-19T00:00:00"/>
    <s v="SL"/>
    <m/>
    <s v="1 SL"/>
    <n v="1"/>
    <m/>
  </r>
  <r>
    <n v="1178"/>
    <x v="10"/>
    <d v="2022-09-27T00:00:00"/>
    <s v="DOGNIDON MARLYN P."/>
    <s v="ONT"/>
    <x v="1"/>
    <d v="2022-09-22T00:00:00"/>
    <d v="2022-09-25T00:00:00"/>
    <s v="SL"/>
    <m/>
    <s v="4 SL"/>
    <n v="4"/>
    <m/>
  </r>
  <r>
    <n v="1179"/>
    <x v="10"/>
    <d v="2022-09-16T00:00:00"/>
    <s v="ACERON ANGELU V."/>
    <s v="ONT"/>
    <x v="1"/>
    <d v="2022-10-23T00:00:00"/>
    <d v="2022-10-24T00:00:00"/>
    <s v="VL"/>
    <m/>
    <s v="2 VL"/>
    <n v="2"/>
    <m/>
  </r>
  <r>
    <n v="1180"/>
    <x v="10"/>
    <d v="2022-09-16T00:00:00"/>
    <s v="ACERON ANGELU V."/>
    <s v="ONT"/>
    <x v="1"/>
    <d v="2022-10-08T00:00:00"/>
    <d v="2022-10-09T00:00:00"/>
    <s v="OTHER"/>
    <s v="SEC 21 EO 292- SPECIAL PRIVILEGE"/>
    <s v="2 OTHER"/>
    <n v="2"/>
    <m/>
  </r>
  <r>
    <n v="1181"/>
    <x v="10"/>
    <d v="2022-09-17T00:00:00"/>
    <s v="AUSTRIA KIM E."/>
    <s v="ONT"/>
    <x v="1"/>
    <d v="2022-10-03T00:00:00"/>
    <d v="2022-10-04T00:00:00"/>
    <s v="VL"/>
    <m/>
    <s v="2 VL"/>
    <n v="2"/>
    <m/>
  </r>
  <r>
    <n v="1182"/>
    <x v="10"/>
    <d v="2022-09-22T00:00:00"/>
    <s v="SUSA NANETE B."/>
    <s v="ONT"/>
    <x v="1"/>
    <d v="2022-09-19T00:00:00"/>
    <d v="2022-09-19T00:00:00"/>
    <s v="SL"/>
    <m/>
    <s v="1 SL"/>
    <n v="1"/>
    <m/>
  </r>
  <r>
    <n v="1183"/>
    <x v="10"/>
    <d v="2022-09-28T00:00:00"/>
    <s v="PETIL GLENDA D."/>
    <s v="CCT"/>
    <x v="1"/>
    <d v="2022-09-19T00:00:00"/>
    <d v="2022-09-23T00:00:00"/>
    <s v="SL"/>
    <m/>
    <s v="5 SL"/>
    <n v="5"/>
    <m/>
  </r>
  <r>
    <n v="1183"/>
    <x v="10"/>
    <d v="2022-09-28T00:00:00"/>
    <s v="PETIL GLENDA D."/>
    <s v="CCT"/>
    <x v="1"/>
    <d v="2022-09-27T00:00:00"/>
    <d v="2022-09-27T00:00:00"/>
    <s v="SL"/>
    <m/>
    <s v="1 SL"/>
    <n v="1"/>
    <m/>
  </r>
  <r>
    <n v="1184"/>
    <x v="10"/>
    <d v="2022-09-26T00:00:00"/>
    <s v="BAYBAY MA. PAZ R."/>
    <s v="MO"/>
    <x v="1"/>
    <d v="2022-09-21T00:00:00"/>
    <d v="2022-09-23T00:00:00"/>
    <s v="OTHER"/>
    <s v="SEC 21 EO 292- SPECIAL PRIVILEGE"/>
    <s v="3 OTHER"/>
    <n v="3"/>
    <m/>
  </r>
  <r>
    <n v="1185"/>
    <x v="10"/>
    <d v="2022-09-21T00:00:00"/>
    <s v="DE VILLA MYRNA D."/>
    <s v="GSO"/>
    <x v="1"/>
    <d v="2022-09-20T00:00:00"/>
    <d v="2022-09-20T00:00:00"/>
    <s v="SL"/>
    <m/>
    <s v="1 SL"/>
    <n v="1"/>
    <m/>
  </r>
  <r>
    <n v="1186"/>
    <x v="10"/>
    <d v="2022-09-27T00:00:00"/>
    <s v="MALIGAYA NELITA M."/>
    <s v="GSO"/>
    <x v="1"/>
    <d v="2022-10-04T00:00:00"/>
    <d v="2022-10-04T00:00:00"/>
    <s v="OTHER"/>
    <s v="SEC 25 EO 292- FORCE LEAVE"/>
    <s v="1 OTHER"/>
    <n v="1"/>
    <m/>
  </r>
  <r>
    <n v="1187"/>
    <x v="10"/>
    <d v="2022-09-20T00:00:00"/>
    <s v="DIMAPILIS ANTHONY A."/>
    <s v="CTO"/>
    <x v="1"/>
    <d v="2022-09-26T00:00:00"/>
    <d v="2022-09-28T00:00:00"/>
    <s v="VL"/>
    <m/>
    <s v="3 VL"/>
    <n v="3"/>
    <m/>
  </r>
  <r>
    <n v="1188"/>
    <x v="10"/>
    <d v="2022-09-23T00:00:00"/>
    <s v="DIMAPILIS ANTHONY A."/>
    <s v="CTO"/>
    <x v="1"/>
    <d v="2022-09-15T00:00:00"/>
    <d v="2022-09-15T00:00:00"/>
    <s v="SL"/>
    <m/>
    <s v="1 SL"/>
    <n v="1"/>
    <m/>
  </r>
  <r>
    <n v="1188"/>
    <x v="10"/>
    <d v="2022-09-23T00:00:00"/>
    <s v="DIMAPILIS ANTHONY A."/>
    <s v="CTO"/>
    <x v="1"/>
    <d v="2022-09-21T00:00:00"/>
    <d v="2022-09-21T00:00:00"/>
    <s v="SL"/>
    <m/>
    <s v="1 SL"/>
    <n v="1"/>
    <m/>
  </r>
  <r>
    <n v="1189"/>
    <x v="10"/>
    <d v="2022-09-27T00:00:00"/>
    <s v="ATIENZA JULIE ANN A."/>
    <s v="CTO"/>
    <x v="1"/>
    <d v="2022-09-20T00:00:00"/>
    <d v="2022-09-20T00:00:00"/>
    <s v="SL"/>
    <m/>
    <s v="1 SL"/>
    <n v="1"/>
    <m/>
  </r>
  <r>
    <n v="1190"/>
    <x v="10"/>
    <d v="2022-09-12T00:00:00"/>
    <s v="DE OCAMPO ALMA A."/>
    <s v="CTO"/>
    <x v="1"/>
    <d v="2022-09-20T00:00:00"/>
    <d v="2022-09-21T00:00:00"/>
    <s v="OTHER"/>
    <s v="SEC 21 EO 292- SPECIAL PRIVILEGE"/>
    <s v="2 OTHER"/>
    <n v="2"/>
    <m/>
  </r>
  <r>
    <n v="1191"/>
    <x v="10"/>
    <d v="2022-09-27T00:00:00"/>
    <s v="GUAÑEZO MA. GINA P."/>
    <s v="CTO"/>
    <x v="1"/>
    <d v="2022-09-22T00:00:00"/>
    <d v="2022-09-22T00:00:00"/>
    <s v="OTHER"/>
    <s v="SEC 21 EO 292- SPECIAL PRIVILEGE"/>
    <s v="1 OTHER"/>
    <n v="1"/>
    <m/>
  </r>
  <r>
    <n v="1192"/>
    <x v="10"/>
    <d v="2022-09-27T00:00:00"/>
    <s v="DELA CRUZ EVANGELINE P."/>
    <s v="LANDTAX"/>
    <x v="1"/>
    <d v="2022-09-22T00:00:00"/>
    <d v="2022-09-22T00:00:00"/>
    <s v="OTHER"/>
    <s v="SEC 21 EO 292- SPECIAL PRIVILEGE"/>
    <s v="1 OTHER"/>
    <n v="1"/>
    <m/>
  </r>
  <r>
    <n v="1193"/>
    <x v="10"/>
    <d v="2022-09-27T00:00:00"/>
    <s v="DE OCAMPO ALMA A."/>
    <s v="CTO"/>
    <x v="1"/>
    <d v="2022-09-23T00:00:00"/>
    <d v="2022-09-23T00:00:00"/>
    <s v="SL"/>
    <m/>
    <s v="1 SL"/>
    <n v="1"/>
    <m/>
  </r>
  <r>
    <n v="1194"/>
    <x v="10"/>
    <d v="2022-09-20T00:00:00"/>
    <s v="PERIDO BEVERLY T."/>
    <s v="CTO"/>
    <x v="1"/>
    <d v="2022-09-23T00:00:00"/>
    <d v="2022-09-23T00:00:00"/>
    <s v="OTHER"/>
    <s v="SEC 25 EO 292- FORCE LEAVE"/>
    <s v="1 OTHER"/>
    <n v="1"/>
    <m/>
  </r>
  <r>
    <n v="1195"/>
    <x v="10"/>
    <d v="2022-09-27T00:00:00"/>
    <s v="BAUTISTA JANICE M."/>
    <s v="CTO"/>
    <x v="1"/>
    <d v="2022-09-29T00:00:00"/>
    <d v="2022-09-29T00:00:00"/>
    <s v="OTHER"/>
    <s v="SEC 21 EO 292- SPECIAL PRIVILEGE"/>
    <s v="1 OTHER"/>
    <n v="1"/>
    <m/>
  </r>
  <r>
    <n v="1196"/>
    <x v="10"/>
    <d v="2022-09-27T00:00:00"/>
    <s v="MIRANDA NICOLE MAY B."/>
    <s v="CTO"/>
    <x v="1"/>
    <d v="2022-09-29T00:00:00"/>
    <d v="2022-09-29T00:00:00"/>
    <s v="OTHER"/>
    <s v="SEC 25 EO 292- FORCE LEAVE"/>
    <s v="1 OTHER"/>
    <n v="1"/>
    <m/>
  </r>
  <r>
    <n v="1197"/>
    <x v="10"/>
    <d v="2022-09-27T00:00:00"/>
    <s v="DELA CRUZ EVANGELINE P."/>
    <s v="LANDTAX"/>
    <x v="1"/>
    <d v="2022-10-10T00:00:00"/>
    <d v="2022-10-12T00:00:00"/>
    <s v="VL"/>
    <m/>
    <s v="3 VL"/>
    <n v="3"/>
    <m/>
  </r>
  <r>
    <n v="1198"/>
    <x v="10"/>
    <d v="2022-09-27T00:00:00"/>
    <s v="DOGELIO RONNEL D."/>
    <s v="CEO"/>
    <x v="1"/>
    <d v="2022-09-29T00:00:00"/>
    <d v="2022-09-30T00:00:00"/>
    <s v="OTHER"/>
    <s v="SEC 25 EO 292- FORCE LEAVE"/>
    <s v="2 OTHER"/>
    <n v="2"/>
    <m/>
  </r>
  <r>
    <n v="1199"/>
    <x v="10"/>
    <d v="2022-09-23T00:00:00"/>
    <s v="MENDOZA PRESCILA S."/>
    <s v="CEO"/>
    <x v="1"/>
    <d v="2022-09-22T00:00:00"/>
    <d v="2022-09-22T00:00:00"/>
    <s v="SL"/>
    <m/>
    <s v="1 SL"/>
    <n v="1"/>
    <m/>
  </r>
  <r>
    <n v="1200"/>
    <x v="10"/>
    <d v="2022-09-13T00:00:00"/>
    <s v="DELA GRACIA MA. CECILIA P."/>
    <s v="ACCOUNTING"/>
    <x v="1"/>
    <d v="2022-09-05T00:00:00"/>
    <d v="2022-09-05T00:00:00"/>
    <s v="SL"/>
    <m/>
    <s v="1 SL"/>
    <n v="1"/>
    <m/>
  </r>
  <r>
    <n v="1201"/>
    <x v="11"/>
    <d v="2022-09-13T00:00:00"/>
    <s v="MAWAK MIA PAULEEN B."/>
    <s v="ACCOUNTING"/>
    <x v="1"/>
    <d v="2022-09-12T00:00:00"/>
    <d v="2022-09-12T00:00:00"/>
    <s v="SL"/>
    <m/>
    <s v="1 SL"/>
    <n v="1"/>
    <m/>
  </r>
  <r>
    <n v="1202"/>
    <x v="11"/>
    <d v="2022-10-01T00:00:00"/>
    <s v="ORTIZ TRINIDAD D."/>
    <s v="GSO"/>
    <x v="1"/>
    <d v="2022-10-07T00:00:00"/>
    <d v="2022-10-07T00:00:00"/>
    <s v="SL"/>
    <m/>
    <s v="1 SL"/>
    <n v="1"/>
    <m/>
  </r>
  <r>
    <n v="1202"/>
    <x v="11"/>
    <d v="2022-10-01T00:00:00"/>
    <s v="ORTIZ TRINIDAD D."/>
    <s v="GSO"/>
    <x v="1"/>
    <d v="2022-10-10T00:00:00"/>
    <d v="2022-10-10T00:00:00"/>
    <s v="SL"/>
    <m/>
    <s v="1 SL"/>
    <n v="1"/>
    <m/>
  </r>
  <r>
    <n v="1203"/>
    <x v="11"/>
    <d v="2022-09-12T00:00:00"/>
    <s v="PALADAN VICENTE  "/>
    <s v="CENRO"/>
    <x v="1"/>
    <d v="2022-09-09T00:00:00"/>
    <d v="2022-09-09T00:00:00"/>
    <s v="SL"/>
    <m/>
    <s v="1 SL"/>
    <n v="1"/>
    <m/>
  </r>
  <r>
    <n v="1204"/>
    <x v="11"/>
    <d v="2022-10-10T00:00:00"/>
    <s v="TAMAYO MARIA ELLAINE III B."/>
    <s v="CTO"/>
    <x v="1"/>
    <d v="2022-10-05T00:00:00"/>
    <d v="2022-10-05T00:00:00"/>
    <s v="SL"/>
    <m/>
    <s v="1 SL"/>
    <n v="1"/>
    <m/>
  </r>
  <r>
    <n v="1205"/>
    <x v="11"/>
    <d v="2022-10-05T00:00:00"/>
    <s v="DUNGO PURISIMA CORAZON E."/>
    <s v="CTO"/>
    <x v="1"/>
    <d v="2022-10-11T00:00:00"/>
    <d v="2022-10-11T00:00:00"/>
    <s v="OTHER"/>
    <s v="SEC 25 EO 292- FORCE LEAVE"/>
    <s v="1 OTHER"/>
    <n v="1"/>
    <m/>
  </r>
  <r>
    <n v="1206"/>
    <x v="11"/>
    <d v="2022-10-07T00:00:00"/>
    <s v="MENDOZA NORA A."/>
    <s v="ACCOUNTING"/>
    <x v="1"/>
    <d v="2022-09-23T00:00:00"/>
    <d v="2022-09-23T00:00:00"/>
    <s v="SL"/>
    <m/>
    <s v="1 SL"/>
    <n v="1"/>
    <m/>
  </r>
  <r>
    <n v="1206"/>
    <x v="11"/>
    <d v="2022-10-07T00:00:00"/>
    <s v="MENDOZA NORA A."/>
    <s v="ACCOUNTING"/>
    <x v="1"/>
    <d v="2022-09-30T00:00:00"/>
    <d v="2022-09-30T00:00:00"/>
    <s v="SL"/>
    <m/>
    <s v="1 SL"/>
    <n v="1"/>
    <m/>
  </r>
  <r>
    <n v="1207"/>
    <x v="11"/>
    <d v="2022-10-10T00:00:00"/>
    <s v="TULIAO FLORDELIZA M."/>
    <s v="ACCOUNTING"/>
    <x v="1"/>
    <d v="2022-10-04T00:00:00"/>
    <d v="2022-10-07T00:00:00"/>
    <s v="SL"/>
    <m/>
    <s v="4 SL"/>
    <n v="4"/>
    <m/>
  </r>
  <r>
    <n v="1208"/>
    <x v="11"/>
    <d v="2022-10-10T00:00:00"/>
    <s v="MANALO EDITHA V."/>
    <s v="ACCOUNTING"/>
    <x v="1"/>
    <d v="2022-10-24T00:00:00"/>
    <d v="2022-10-24T00:00:00"/>
    <s v="VL"/>
    <m/>
    <s v="1 VL"/>
    <n v="1"/>
    <m/>
  </r>
  <r>
    <n v="1209"/>
    <x v="11"/>
    <d v="2022-10-10T00:00:00"/>
    <s v="MARASIGAN GINALYN D."/>
    <s v="ACCOUNTING"/>
    <x v="1"/>
    <d v="2022-10-21T00:00:00"/>
    <d v="2022-10-21T00:00:00"/>
    <s v="VL"/>
    <m/>
    <s v="1 VL"/>
    <n v="1"/>
    <m/>
  </r>
  <r>
    <n v="1210"/>
    <x v="11"/>
    <d v="2022-10-07T00:00:00"/>
    <s v="DIMARANAN GREGORIA C."/>
    <s v="ACCOUNTING"/>
    <x v="1"/>
    <d v="2022-10-24T00:00:00"/>
    <d v="2022-10-25T00:00:00"/>
    <s v="OTHER"/>
    <s v="SEC 25 EO 292- FORCE LEAVE"/>
    <s v="2 OTHER"/>
    <n v="2"/>
    <m/>
  </r>
  <r>
    <n v="1211"/>
    <x v="11"/>
    <d v="2022-10-10T00:00:00"/>
    <s v="MONTENEGRO HELEN L."/>
    <s v="TOPS (ADMIN CSU)"/>
    <x v="1"/>
    <d v="2022-10-07T00:00:00"/>
    <d v="2022-10-07T00:00:00"/>
    <s v="SL"/>
    <m/>
    <s v="1 SL"/>
    <n v="1"/>
    <m/>
  </r>
  <r>
    <n v="1212"/>
    <x v="11"/>
    <d v="2022-10-07T00:00:00"/>
    <s v="ERIDAO ROSALINDA P."/>
    <s v="CSWDO"/>
    <x v="1"/>
    <d v="2022-10-13T00:00:00"/>
    <d v="2022-10-14T00:00:00"/>
    <s v="VL"/>
    <m/>
    <s v="2 VL"/>
    <n v="2"/>
    <m/>
  </r>
  <r>
    <n v="1213"/>
    <x v="11"/>
    <d v="2022-10-12T00:00:00"/>
    <s v="PARASDAS OFELIA C."/>
    <s v="CCT"/>
    <x v="1"/>
    <m/>
    <m/>
    <s v="OTHER"/>
    <s v="TERMINAL LEAVE"/>
    <s v="0 OTHER"/>
    <n v="0"/>
    <m/>
  </r>
  <r>
    <n v="1214"/>
    <x v="11"/>
    <d v="2022-08-31T00:00:00"/>
    <s v="REMOLLENO MICHELLE U."/>
    <s v="CHO"/>
    <x v="1"/>
    <d v="2022-09-19T00:00:00"/>
    <d v="2022-09-20T00:00:00"/>
    <s v="VL"/>
    <m/>
    <s v="2 VL"/>
    <n v="2"/>
    <m/>
  </r>
  <r>
    <n v="1215"/>
    <x v="11"/>
    <d v="2022-09-09T00:00:00"/>
    <s v="ABENA WINNIE ROSE M."/>
    <s v="CSWDO"/>
    <x v="1"/>
    <d v="2022-09-08T00:00:00"/>
    <d v="2022-09-08T00:00:00"/>
    <s v="SL"/>
    <m/>
    <s v="1 SL"/>
    <n v="1"/>
    <m/>
  </r>
  <r>
    <n v="1216"/>
    <x v="11"/>
    <d v="2022-09-01T00:00:00"/>
    <s v="CRIZALDO THELMA U."/>
    <s v="CHO"/>
    <x v="1"/>
    <d v="2022-08-26T00:00:00"/>
    <d v="2022-08-26T00:00:00"/>
    <s v="SL"/>
    <m/>
    <s v="1 SL"/>
    <n v="1"/>
    <m/>
  </r>
  <r>
    <n v="1217"/>
    <x v="11"/>
    <d v="2022-08-30T00:00:00"/>
    <s v="CAPUPUS LIZA FE F."/>
    <s v="CHO"/>
    <x v="1"/>
    <d v="2022-08-25T00:00:00"/>
    <d v="2022-08-26T00:00:00"/>
    <s v="SL"/>
    <m/>
    <s v="2 SL"/>
    <n v="2"/>
    <m/>
  </r>
  <r>
    <n v="1218"/>
    <x v="11"/>
    <d v="2022-09-24T00:00:00"/>
    <s v="BAYOT ANISIA P."/>
    <s v="CTO"/>
    <x v="1"/>
    <d v="2022-08-30T00:00:00"/>
    <d v="2022-08-30T00:00:00"/>
    <s v="SL"/>
    <m/>
    <s v="1 SL"/>
    <n v="1"/>
    <m/>
  </r>
  <r>
    <n v="1219"/>
    <x v="11"/>
    <d v="2022-08-31T00:00:00"/>
    <s v="TAÑEDO MARIA EVELYN C."/>
    <s v="CBO"/>
    <x v="1"/>
    <d v="2022-08-30T00:00:00"/>
    <d v="2022-08-30T00:00:00"/>
    <s v="SL"/>
    <m/>
    <s v="1 SL"/>
    <n v="1"/>
    <m/>
  </r>
  <r>
    <n v="1220"/>
    <x v="11"/>
    <d v="2022-08-30T00:00:00"/>
    <s v="NOVICIO PERLITA G."/>
    <s v="LEGAL"/>
    <x v="1"/>
    <d v="2022-08-22T00:00:00"/>
    <d v="2022-08-22T00:00:00"/>
    <s v="SL"/>
    <m/>
    <s v="1 SL"/>
    <n v="1"/>
    <m/>
  </r>
  <r>
    <n v="1220"/>
    <x v="11"/>
    <d v="2022-08-30T00:00:00"/>
    <s v="NOVICIO PERLITA G."/>
    <s v="LEGAL"/>
    <x v="1"/>
    <d v="2022-08-25T00:00:00"/>
    <d v="2022-08-26T00:00:00"/>
    <s v="SL"/>
    <m/>
    <s v="2 SL"/>
    <n v="2"/>
    <m/>
  </r>
  <r>
    <n v="1221"/>
    <x v="11"/>
    <d v="2022-08-30T00:00:00"/>
    <s v="COLETO HANY ROY D."/>
    <s v="ONT"/>
    <x v="1"/>
    <d v="2022-09-13T00:00:00"/>
    <d v="2022-09-15T00:00:00"/>
    <s v="VL"/>
    <m/>
    <s v="3 VL"/>
    <n v="3"/>
    <m/>
  </r>
  <r>
    <n v="1222"/>
    <x v="11"/>
    <d v="2022-09-01T00:00:00"/>
    <s v="PEÑAFIEL MELISSA Q."/>
    <s v="CBO"/>
    <x v="1"/>
    <d v="2022-08-31T00:00:00"/>
    <d v="2022-08-31T00:00:00"/>
    <s v="SL"/>
    <m/>
    <s v="1 SL"/>
    <n v="1"/>
    <m/>
  </r>
  <r>
    <n v="1223"/>
    <x v="11"/>
    <d v="2022-08-30T00:00:00"/>
    <s v="ROCILLO CECILLA A."/>
    <s v="ACCOUNTING"/>
    <x v="1"/>
    <d v="2022-08-26T00:00:00"/>
    <d v="2022-08-26T00:00:00"/>
    <s v="SL"/>
    <m/>
    <s v="1 SL"/>
    <n v="1"/>
    <m/>
  </r>
  <r>
    <n v="1224"/>
    <x v="11"/>
    <d v="2022-08-25T00:00:00"/>
    <s v="MAWAK MIA PAULEEN B."/>
    <s v="ACCOUNTING"/>
    <x v="1"/>
    <d v="2022-08-23T00:00:00"/>
    <d v="2022-08-23T00:00:00"/>
    <s v="SL"/>
    <m/>
    <s v="1 SL"/>
    <n v="1"/>
    <m/>
  </r>
  <r>
    <n v="1225"/>
    <x v="11"/>
    <d v="2022-08-23T00:00:00"/>
    <s v="DIMARANAN GREGORIA C."/>
    <s v="ACCOUNTING"/>
    <x v="1"/>
    <d v="2022-08-18T00:00:00"/>
    <d v="2022-08-18T00:00:00"/>
    <s v="SL"/>
    <m/>
    <s v="1 SL"/>
    <n v="1"/>
    <m/>
  </r>
  <r>
    <n v="1225"/>
    <x v="11"/>
    <d v="2022-08-23T00:00:00"/>
    <s v="DIMARANAN GREGORIA C."/>
    <s v="ACCOUNTING"/>
    <x v="1"/>
    <d v="2022-08-22T00:00:00"/>
    <d v="2022-08-22T00:00:00"/>
    <s v="SL"/>
    <m/>
    <s v="1 SL"/>
    <n v="1"/>
    <m/>
  </r>
  <r>
    <n v="1226"/>
    <x v="11"/>
    <d v="2022-08-25T00:00:00"/>
    <s v="MIRANDA MARIA LOIDA M."/>
    <s v="ACCOUNTING"/>
    <x v="1"/>
    <d v="2022-08-22T00:00:00"/>
    <d v="2022-08-22T00:00:00"/>
    <s v="SL"/>
    <m/>
    <s v="1 SL"/>
    <n v="1"/>
    <m/>
  </r>
  <r>
    <n v="1227"/>
    <x v="11"/>
    <d v="2022-08-25T00:00:00"/>
    <s v="BUGARIN MA. ANA M."/>
    <s v="LCR"/>
    <x v="1"/>
    <d v="2022-08-22T00:00:00"/>
    <d v="2022-08-23T00:00:00"/>
    <s v="SL"/>
    <m/>
    <s v="2 SL"/>
    <n v="2"/>
    <m/>
  </r>
  <r>
    <n v="1228"/>
    <x v="11"/>
    <d v="2022-08-30T00:00:00"/>
    <s v="MAGUINAO GILBERT  "/>
    <s v="GSO"/>
    <x v="1"/>
    <d v="2022-08-26T00:00:00"/>
    <d v="2022-08-26T00:00:00"/>
    <s v="SL"/>
    <m/>
    <s v="1 SL"/>
    <n v="1"/>
    <m/>
  </r>
  <r>
    <n v="1229"/>
    <x v="11"/>
    <d v="2022-08-24T00:00:00"/>
    <s v="PERIDO BEVERLY T."/>
    <s v="CTO"/>
    <x v="1"/>
    <d v="2022-08-26T00:00:00"/>
    <d v="2022-08-26T00:00:00"/>
    <s v="OTHER"/>
    <s v="SEC 25 EO 292- FORCE LEAVE"/>
    <s v="1 OTHER"/>
    <n v="1"/>
    <m/>
  </r>
  <r>
    <n v="1230"/>
    <x v="11"/>
    <d v="2022-08-30T00:00:00"/>
    <s v="DELA CRUZ EVANGELINE P."/>
    <s v="LANDTAX"/>
    <x v="1"/>
    <d v="2022-08-24T00:00:00"/>
    <d v="2022-08-24T00:00:00"/>
    <s v="SL"/>
    <m/>
    <s v="1 SL"/>
    <n v="1"/>
    <m/>
  </r>
  <r>
    <n v="1231"/>
    <x v="11"/>
    <d v="2022-08-31T00:00:00"/>
    <s v="DELA CRUZ EVANGELINE P."/>
    <s v="LANDTAX"/>
    <x v="1"/>
    <d v="2022-08-11T00:00:00"/>
    <d v="2022-08-12T00:00:00"/>
    <s v="VL"/>
    <m/>
    <s v="2 VL"/>
    <n v="2"/>
    <m/>
  </r>
  <r>
    <n v="1232"/>
    <x v="11"/>
    <d v="2022-08-23T00:00:00"/>
    <s v="GUAÑEZO MA. GINA P."/>
    <s v="CTO"/>
    <x v="1"/>
    <d v="2022-08-25T00:00:00"/>
    <d v="2022-08-25T00:00:00"/>
    <s v="OTHER"/>
    <s v="BIRTHDAY LEAVE"/>
    <s v="1 OTHER"/>
    <n v="1"/>
    <m/>
  </r>
  <r>
    <n v="1233"/>
    <x v="11"/>
    <d v="2022-08-23T00:00:00"/>
    <s v="GUAÑEZO MA. GINA P."/>
    <s v="CTO"/>
    <x v="1"/>
    <d v="2022-08-26T00:00:00"/>
    <d v="2022-08-26T00:00:00"/>
    <s v="OTHER"/>
    <s v="SEC 25 EO 292- FORCE LEAVE"/>
    <s v="1 OTHER"/>
    <n v="1"/>
    <m/>
  </r>
  <r>
    <n v="1234"/>
    <x v="11"/>
    <d v="2022-07-01T00:00:00"/>
    <s v="NELSON CATHERINE L."/>
    <s v="CHO"/>
    <x v="1"/>
    <m/>
    <m/>
    <s v="OTHER"/>
    <s v="TERMINAL LEAVE"/>
    <s v="0 OTHER"/>
    <n v="0"/>
    <m/>
  </r>
  <r>
    <n v="1235"/>
    <x v="11"/>
    <d v="2022-08-04T00:00:00"/>
    <s v="BAYOT ANABEL D."/>
    <s v="CTO"/>
    <x v="1"/>
    <d v="2022-08-11T00:00:00"/>
    <d v="2022-08-12T00:00:00"/>
    <s v="SL"/>
    <m/>
    <s v="2 SL"/>
    <n v="2"/>
    <m/>
  </r>
  <r>
    <n v="1235"/>
    <x v="11"/>
    <d v="2022-08-04T00:00:00"/>
    <s v="BAYOT ANABEL D."/>
    <s v="CTO"/>
    <x v="1"/>
    <d v="2022-08-16T00:00:00"/>
    <d v="2022-08-17T00:00:00"/>
    <s v="SL"/>
    <m/>
    <s v="2 SL"/>
    <n v="2"/>
    <m/>
  </r>
  <r>
    <n v="1236"/>
    <x v="11"/>
    <d v="2022-08-31T00:00:00"/>
    <s v="DE OCAMPO ALMA A."/>
    <s v="CTO"/>
    <x v="1"/>
    <d v="2022-08-30T00:00:00"/>
    <d v="2022-08-30T00:00:00"/>
    <s v="SL"/>
    <m/>
    <s v="1 SL"/>
    <n v="1"/>
    <m/>
  </r>
  <r>
    <n v="1237"/>
    <x v="11"/>
    <d v="2022-08-31T00:00:00"/>
    <s v="ALEGA ESTELITA M."/>
    <s v="CTO"/>
    <x v="1"/>
    <d v="2022-08-25T00:00:00"/>
    <d v="2022-08-25T00:00:00"/>
    <s v="SL"/>
    <m/>
    <s v="1 SL"/>
    <n v="1"/>
    <m/>
  </r>
  <r>
    <n v="1238"/>
    <x v="11"/>
    <d v="2022-08-31T00:00:00"/>
    <s v="RODRIGUEZ IGNACIO  "/>
    <s v="CENRO"/>
    <x v="1"/>
    <d v="2022-08-24T00:00:00"/>
    <d v="2022-08-24T00:00:00"/>
    <s v="SL"/>
    <m/>
    <s v="1 SL"/>
    <n v="1"/>
    <m/>
  </r>
  <r>
    <n v="1238"/>
    <x v="11"/>
    <d v="2022-08-31T00:00:00"/>
    <s v="RODRIGUEZ IGNACIO  "/>
    <s v="CENRO"/>
    <x v="1"/>
    <d v="2022-08-30T00:00:00"/>
    <d v="2022-08-30T00:00:00"/>
    <s v="SL"/>
    <m/>
    <s v="1 SL"/>
    <n v="1"/>
    <m/>
  </r>
  <r>
    <n v="1239"/>
    <x v="11"/>
    <d v="2022-08-31T00:00:00"/>
    <s v="MACAPUNO FELIX  "/>
    <s v="CENRO"/>
    <x v="1"/>
    <d v="2022-08-30T00:00:00"/>
    <d v="2022-08-30T00:00:00"/>
    <s v="SL"/>
    <m/>
    <s v="1 SL"/>
    <n v="1"/>
    <m/>
  </r>
  <r>
    <n v="1240"/>
    <x v="11"/>
    <d v="2022-09-01T00:00:00"/>
    <s v="ORTIZ TRINIDAD D."/>
    <s v="GSO"/>
    <x v="1"/>
    <d v="2022-08-26T00:00:00"/>
    <d v="2022-08-26T00:00:00"/>
    <s v="SL"/>
    <m/>
    <s v="1 SL"/>
    <n v="1"/>
    <m/>
  </r>
  <r>
    <n v="1240"/>
    <x v="11"/>
    <d v="2022-09-01T00:00:00"/>
    <s v="ORTIZ TRINIDAD D."/>
    <s v="GSO"/>
    <x v="1"/>
    <d v="2022-08-30T00:00:00"/>
    <d v="2022-08-31T00:00:00"/>
    <s v="SL"/>
    <m/>
    <s v="2 SL"/>
    <n v="2"/>
    <m/>
  </r>
  <r>
    <n v="1241"/>
    <x v="11"/>
    <d v="2022-06-27T00:00:00"/>
    <s v="DOGELIO RONNEL D."/>
    <s v="CEO"/>
    <x v="1"/>
    <d v="2022-06-24T00:00:00"/>
    <d v="2022-06-24T00:00:00"/>
    <s v="SL"/>
    <m/>
    <s v="1 SL"/>
    <n v="1"/>
    <m/>
  </r>
  <r>
    <n v="1242"/>
    <x v="11"/>
    <d v="2022-07-11T00:00:00"/>
    <s v="FELICIDARIO PAMELA C."/>
    <s v="BUDGET"/>
    <x v="1"/>
    <d v="2022-07-07T00:00:00"/>
    <d v="2022-07-07T00:00:00"/>
    <s v="SL"/>
    <m/>
    <s v="1 SL"/>
    <n v="1"/>
    <m/>
  </r>
  <r>
    <n v="1243"/>
    <x v="11"/>
    <d v="2022-06-22T00:00:00"/>
    <s v="MIRANDA NICOLE MAY B."/>
    <s v="CTO"/>
    <x v="1"/>
    <d v="2022-06-27T00:00:00"/>
    <d v="2022-06-27T00:00:00"/>
    <s v="OTHER"/>
    <s v="SEC 21 EO 292- SPECIAL PRIVILEGE"/>
    <s v="1 OTHER"/>
    <n v="1"/>
    <m/>
  </r>
  <r>
    <n v="1244"/>
    <x v="11"/>
    <d v="2022-07-25T00:00:00"/>
    <s v="MIRANDA NICOLE MAY B."/>
    <s v="CTO"/>
    <x v="1"/>
    <d v="2022-07-28T00:00:00"/>
    <d v="2022-07-28T00:00:00"/>
    <s v="OTHER"/>
    <s v="SEC 25 EO 292- FORCE LEAVE"/>
    <s v="1 OTHER"/>
    <n v="1"/>
    <m/>
  </r>
  <r>
    <n v="1245"/>
    <x v="11"/>
    <d v="2022-08-05T00:00:00"/>
    <s v="MIRANDA NICOLE MAY B."/>
    <s v="CTO"/>
    <x v="1"/>
    <d v="2022-08-08T00:00:00"/>
    <d v="2022-08-08T00:00:00"/>
    <s v="OTHER"/>
    <s v="SEC 25 EO 292- FORCE LEAVE"/>
    <s v="1 OTHER"/>
    <n v="1"/>
    <m/>
  </r>
  <r>
    <n v="1246"/>
    <x v="11"/>
    <d v="2022-06-28T00:00:00"/>
    <s v="PERIDO BEVERLY T."/>
    <s v="CTO"/>
    <x v="1"/>
    <d v="2022-07-07T00:00:00"/>
    <d v="2022-07-07T00:00:00"/>
    <s v="OTHER"/>
    <s v="SEC 25 EO 292- FORCE LEAVE"/>
    <s v="1 OTHER"/>
    <n v="1"/>
    <m/>
  </r>
  <r>
    <n v="1247"/>
    <x v="11"/>
    <d v="2022-07-22T00:00:00"/>
    <s v="PERIDO BEVERLY T."/>
    <s v="CTO"/>
    <x v="1"/>
    <d v="2022-07-20T00:00:00"/>
    <d v="2022-07-20T00:00:00"/>
    <s v="SL"/>
    <m/>
    <s v="1 SL"/>
    <n v="1"/>
    <m/>
  </r>
  <r>
    <n v="1248"/>
    <x v="11"/>
    <d v="2022-07-22T00:00:00"/>
    <s v="DE OCAMPO ALMA A."/>
    <s v="CTO"/>
    <x v="1"/>
    <d v="2022-07-20T00:00:00"/>
    <d v="2022-07-20T00:00:00"/>
    <s v="SL"/>
    <m/>
    <s v="1 SL"/>
    <n v="1"/>
    <m/>
  </r>
  <r>
    <n v="1249"/>
    <x v="11"/>
    <d v="2022-07-15T00:00:00"/>
    <s v="BAUTISTA JANICE M."/>
    <s v="CTO"/>
    <x v="1"/>
    <d v="2022-07-19T00:00:00"/>
    <d v="2022-07-19T00:00:00"/>
    <s v="VL"/>
    <m/>
    <s v="1 VL"/>
    <n v="1"/>
    <m/>
  </r>
  <r>
    <n v="1250"/>
    <x v="11"/>
    <d v="2022-08-03T00:00:00"/>
    <s v="BAUTISTA JANICE M."/>
    <s v="CTO"/>
    <x v="1"/>
    <d v="2022-08-08T00:00:00"/>
    <d v="2022-08-08T00:00:00"/>
    <s v="VL"/>
    <m/>
    <s v="1 VL"/>
    <n v="1"/>
    <m/>
  </r>
  <r>
    <n v="1250"/>
    <x v="11"/>
    <d v="2022-08-03T00:00:00"/>
    <s v="BAUTISTA JANICE M."/>
    <s v="CTO"/>
    <x v="1"/>
    <d v="2022-08-10T00:00:00"/>
    <d v="2022-08-10T00:00:00"/>
    <s v="VL"/>
    <m/>
    <s v="1 VL"/>
    <n v="1"/>
    <m/>
  </r>
  <r>
    <n v="1251"/>
    <x v="36"/>
    <d v="2022-09-23T00:00:00"/>
    <s v="CANDELARIA DANILO M."/>
    <s v="EEO/ CITY MARKET"/>
    <x v="1"/>
    <d v="2022-09-26T00:00:00"/>
    <d v="2022-09-30T00:00:00"/>
    <s v="OTHER"/>
    <s v="TERMINAL LEAVE"/>
    <s v="5 OTHER"/>
    <n v="5"/>
    <m/>
  </r>
  <r>
    <n v="1251"/>
    <x v="36"/>
    <d v="2022-09-23T00:00:00"/>
    <s v="CANDELARIA DANILO M."/>
    <s v="EEO/ CITY MARKET"/>
    <x v="1"/>
    <d v="2022-10-03T00:00:00"/>
    <d v="2022-10-07T00:00:00"/>
    <s v="OTHER"/>
    <s v="TERMINAL LEAVE"/>
    <s v="5 OTHER"/>
    <n v="5"/>
    <m/>
  </r>
  <r>
    <n v="1251"/>
    <x v="36"/>
    <d v="2022-09-23T00:00:00"/>
    <s v="CANDELARIA DANILO M."/>
    <s v="EEO/ CITY MARKET"/>
    <x v="1"/>
    <d v="2022-10-10T00:00:00"/>
    <d v="2022-10-14T00:00:00"/>
    <s v="OTHER"/>
    <s v="TERMINAL LEAVE"/>
    <s v="5 OTHER"/>
    <n v="5"/>
    <m/>
  </r>
  <r>
    <n v="1251"/>
    <x v="36"/>
    <d v="2022-09-23T00:00:00"/>
    <s v="CANDELARIA DANILO M."/>
    <s v="EEO/ CITY MARKET"/>
    <x v="1"/>
    <d v="2022-10-17T00:00:00"/>
    <d v="2022-10-21T00:00:00"/>
    <s v="OTHER"/>
    <s v="TERMINAL LEAVE"/>
    <s v="5 OTHER"/>
    <n v="5"/>
    <m/>
  </r>
  <r>
    <n v="1251"/>
    <x v="36"/>
    <d v="2022-09-23T00:00:00"/>
    <s v="CANDELARIA DANILO M."/>
    <s v="EEO/ CITY MARKET"/>
    <x v="1"/>
    <d v="2022-10-24T00:00:00"/>
    <d v="2022-10-28T00:00:00"/>
    <s v="OTHER"/>
    <s v="TERMINAL LEAVE"/>
    <s v="5 OTHER"/>
    <n v="5"/>
    <m/>
  </r>
  <r>
    <n v="1252"/>
    <x v="36"/>
    <d v="2022-08-15T00:00:00"/>
    <s v="PAYAD MARICEL  Q."/>
    <s v="HRMO"/>
    <x v="1"/>
    <d v="2022-08-22T00:00:00"/>
    <d v="2022-08-22T00:00:00"/>
    <s v="VL"/>
    <m/>
    <s v="1 VL"/>
    <n v="1"/>
    <m/>
  </r>
  <r>
    <n v="1253"/>
    <x v="36"/>
    <d v="2022-09-05T00:00:00"/>
    <s v="MAESTRECAMPO LORENA A."/>
    <s v="HRMO"/>
    <x v="1"/>
    <d v="2022-09-06T00:00:00"/>
    <d v="2022-09-06T00:00:00"/>
    <s v="OTHER"/>
    <s v="SEC 21 EO 292- SPECIAL PRIVILEGE"/>
    <s v="1 OTHER"/>
    <n v="1"/>
    <m/>
  </r>
  <r>
    <n v="1254"/>
    <x v="36"/>
    <d v="2022-10-04T00:00:00"/>
    <s v="SARDINOLA  GINABLETH J."/>
    <s v="MO"/>
    <x v="1"/>
    <d v="2022-10-04T00:00:00"/>
    <d v="2022-10-05T00:00:00"/>
    <s v="VL"/>
    <m/>
    <s v="2 VL"/>
    <n v="2"/>
    <m/>
  </r>
  <r>
    <n v="1255"/>
    <x v="36"/>
    <d v="2022-09-23T00:00:00"/>
    <s v="SARDINOLA  GINABLETH J."/>
    <s v="MO"/>
    <x v="1"/>
    <d v="2022-09-23T00:00:00"/>
    <d v="2022-09-23T00:00:00"/>
    <s v="SL"/>
    <m/>
    <s v="1 SL"/>
    <n v="1"/>
    <m/>
  </r>
  <r>
    <n v="1256"/>
    <x v="36"/>
    <d v="2022-10-05T00:00:00"/>
    <s v="LANTING AILEEN D."/>
    <s v="CHARACTER OFFICE"/>
    <x v="1"/>
    <d v="2022-10-04T00:00:00"/>
    <d v="2022-10-04T00:00:00"/>
    <s v="SL"/>
    <m/>
    <s v="1 SL"/>
    <n v="1"/>
    <m/>
  </r>
  <r>
    <n v="1257"/>
    <x v="36"/>
    <d v="2022-08-12T00:00:00"/>
    <s v="LANTING AILEEN D."/>
    <s v="CHARACTER OFFICE"/>
    <x v="1"/>
    <d v="2022-08-10T00:00:00"/>
    <d v="2022-08-11T00:00:00"/>
    <s v="SL"/>
    <m/>
    <s v="2 SL"/>
    <n v="2"/>
    <m/>
  </r>
  <r>
    <n v="1258"/>
    <x v="36"/>
    <d v="2022-08-14T00:00:00"/>
    <s v="COSME MA VICTORIA M."/>
    <s v="PICNIC GROVE"/>
    <x v="1"/>
    <d v="2022-08-22T00:00:00"/>
    <d v="2022-08-24T00:00:00"/>
    <s v="OTHER"/>
    <s v="RA 8972 SOLO PARENT"/>
    <s v="3 OTHER"/>
    <n v="3"/>
    <m/>
  </r>
  <r>
    <n v="1259"/>
    <x v="17"/>
    <d v="2022-10-05T00:00:00"/>
    <s v="ALCALA DANIEL P."/>
    <s v="BPLO"/>
    <x v="1"/>
    <d v="2022-10-17T00:00:00"/>
    <d v="2022-10-21T00:00:00"/>
    <s v="VL"/>
    <m/>
    <s v="5 VL"/>
    <n v="5"/>
    <m/>
  </r>
  <r>
    <n v="1260"/>
    <x v="17"/>
    <d v="2022-11-03T00:00:00"/>
    <s v="MAESTRECAMPO LORENA A."/>
    <s v="HRMO"/>
    <x v="1"/>
    <d v="2022-11-24T00:00:00"/>
    <d v="1903-01-28T00:00:00"/>
    <s v="VL"/>
    <m/>
    <s v="-31258 VL"/>
    <n v="-31258"/>
    <m/>
  </r>
  <r>
    <n v="1261"/>
    <x v="17"/>
    <d v="2022-11-03T00:00:00"/>
    <s v="MAESTRECAMPO LORENA A."/>
    <s v="HRMO"/>
    <x v="1"/>
    <d v="2022-12-09T00:00:00"/>
    <d v="2022-12-09T00:00:00"/>
    <s v="VL"/>
    <m/>
    <s v="1 VL"/>
    <n v="1"/>
    <m/>
  </r>
  <r>
    <n v="1262"/>
    <x v="17"/>
    <d v="2022-11-03T00:00:00"/>
    <s v="MAESTRECAMPO LORENA A."/>
    <s v="HRMO"/>
    <x v="1"/>
    <d v="2022-12-14T00:00:00"/>
    <d v="2022-12-14T00:00:00"/>
    <s v="VL"/>
    <m/>
    <s v="1 VL"/>
    <n v="1"/>
    <m/>
  </r>
  <r>
    <n v="1263"/>
    <x v="17"/>
    <d v="2022-11-17T00:00:00"/>
    <s v="PAYAD MARICEL  Q."/>
    <s v="HRMO"/>
    <x v="1"/>
    <d v="2022-12-06T00:00:00"/>
    <d v="2022-12-06T00:00:00"/>
    <s v="VL"/>
    <m/>
    <s v="1 VL"/>
    <n v="1"/>
    <m/>
  </r>
  <r>
    <n v="1264"/>
    <x v="17"/>
    <d v="2022-11-17T00:00:00"/>
    <s v="PAYAD MARICEL  Q."/>
    <s v="HRMO"/>
    <x v="1"/>
    <d v="2022-12-23T00:00:00"/>
    <d v="2022-12-23T00:00:00"/>
    <s v="VL"/>
    <m/>
    <s v="1 VL"/>
    <n v="1"/>
    <m/>
  </r>
  <r>
    <n v="1265"/>
    <x v="17"/>
    <d v="2022-10-03T00:00:00"/>
    <s v="FELICIDARIO PAMELA C."/>
    <s v="BUDGET"/>
    <x v="1"/>
    <d v="2022-09-30T00:00:00"/>
    <d v="2022-09-30T00:00:00"/>
    <s v="SL"/>
    <m/>
    <s v="1 SL"/>
    <n v="1"/>
    <m/>
  </r>
  <r>
    <n v="1266"/>
    <x v="17"/>
    <d v="2022-11-23T00:00:00"/>
    <s v="FELICIDARIO PAMELA C."/>
    <s v="BUDGET"/>
    <x v="1"/>
    <d v="2022-11-22T00:00:00"/>
    <d v="2022-11-22T00:00:00"/>
    <s v="OTHER"/>
    <s v="SEC 21 EO 292- SPECIAL PRIVILEGE"/>
    <s v="1 OTHER"/>
    <n v="1"/>
    <m/>
  </r>
  <r>
    <n v="1267"/>
    <x v="17"/>
    <d v="2022-11-22T00:00:00"/>
    <s v="PEÑAFIEL MELISSA Q."/>
    <s v="CBO"/>
    <x v="1"/>
    <d v="2022-11-29T00:00:00"/>
    <d v="2022-11-29T00:00:00"/>
    <s v="VL"/>
    <s v="SEC 25 EO 292- FORCE LEAVE"/>
    <s v="1 VL"/>
    <n v="1"/>
    <m/>
  </r>
  <r>
    <n v="1267"/>
    <x v="17"/>
    <d v="2022-11-22T00:00:00"/>
    <s v="PEÑAFIEL MELISSA Q."/>
    <s v="CBO"/>
    <x v="1"/>
    <d v="2022-12-16T00:00:00"/>
    <d v="2022-12-16T00:00:00"/>
    <s v="VL"/>
    <s v="SEC 25 EO 292- FORCE LEAVE"/>
    <s v="1 VL"/>
    <n v="1"/>
    <m/>
  </r>
  <r>
    <n v="1267"/>
    <x v="17"/>
    <d v="2022-11-22T00:00:00"/>
    <s v="PEÑAFIEL MELISSA Q."/>
    <s v="CBO"/>
    <x v="1"/>
    <d v="2022-12-26T00:00:00"/>
    <d v="2022-12-26T00:00:00"/>
    <s v="VL"/>
    <s v="SEC 25 EO 292- FORCE LEAVE"/>
    <s v="0 VL"/>
    <n v="0"/>
    <m/>
  </r>
  <r>
    <n v="1268"/>
    <x v="17"/>
    <d v="2022-11-11T00:00:00"/>
    <s v="PEÑAFIEL MELISSA Q."/>
    <s v="CBO"/>
    <x v="1"/>
    <d v="2022-11-11T00:00:00"/>
    <d v="2022-11-11T00:00:00"/>
    <s v="OTHER"/>
    <s v="SEC 21 EO 292- SPECIAL PRIVILEGE"/>
    <s v="1 OTHER"/>
    <n v="1"/>
    <m/>
  </r>
  <r>
    <n v="1269"/>
    <x v="17"/>
    <d v="2022-11-10T00:00:00"/>
    <s v="TAÑEDO MARIA EVELYN C."/>
    <s v="CBO"/>
    <x v="1"/>
    <d v="2022-11-07T00:00:00"/>
    <d v="2022-11-08T00:00:00"/>
    <s v="SL"/>
    <m/>
    <s v="2 SL"/>
    <n v="2"/>
    <m/>
  </r>
  <r>
    <n v="1270"/>
    <x v="17"/>
    <d v="2022-10-26T00:00:00"/>
    <s v="TAÑEDO MARIA EVELYN C."/>
    <s v="CBO"/>
    <x v="1"/>
    <d v="2022-11-04T00:00:00"/>
    <d v="2022-11-04T00:00:00"/>
    <s v="VL"/>
    <m/>
    <s v="1 VL"/>
    <n v="1"/>
    <m/>
  </r>
  <r>
    <n v="1271"/>
    <x v="17"/>
    <d v="2022-10-19T00:00:00"/>
    <s v="BORJA NECY M."/>
    <s v="CBO"/>
    <x v="1"/>
    <d v="2022-10-25T00:00:00"/>
    <d v="2022-10-25T00:00:00"/>
    <s v="VL"/>
    <m/>
    <s v="1 VL"/>
    <n v="1"/>
    <m/>
  </r>
  <r>
    <n v="1272"/>
    <x v="17"/>
    <d v="2022-11-21T00:00:00"/>
    <s v="BORJA NECY M."/>
    <s v="CBO"/>
    <x v="1"/>
    <d v="2022-11-25T00:00:00"/>
    <d v="2022-11-25T00:00:00"/>
    <s v="VL"/>
    <m/>
    <s v="1 VL"/>
    <n v="1"/>
    <m/>
  </r>
  <r>
    <n v="1272"/>
    <x v="17"/>
    <d v="2022-11-21T00:00:00"/>
    <s v="BORJA NECY M."/>
    <s v="CBO"/>
    <x v="1"/>
    <d v="2022-12-23T00:00:00"/>
    <d v="2022-12-23T00:00:00"/>
    <s v="VL"/>
    <m/>
    <s v="1 VL"/>
    <n v="1"/>
    <m/>
  </r>
  <r>
    <n v="1272"/>
    <x v="17"/>
    <d v="2022-11-21T00:00:00"/>
    <s v="BORJA NECY M."/>
    <s v="CBO"/>
    <x v="1"/>
    <d v="2022-12-29T00:00:00"/>
    <d v="2022-12-29T00:00:00"/>
    <s v="VL"/>
    <m/>
    <s v="1 VL"/>
    <n v="1"/>
    <m/>
  </r>
  <r>
    <n v="1273"/>
    <x v="17"/>
    <d v="2022-10-25T00:00:00"/>
    <s v="MONTENEGRO MARISSA P."/>
    <s v="CBO"/>
    <x v="1"/>
    <d v="2022-10-24T00:00:00"/>
    <d v="2022-10-24T00:00:00"/>
    <s v="SL"/>
    <m/>
    <s v="1 SL"/>
    <n v="1"/>
    <m/>
  </r>
  <r>
    <n v="1274"/>
    <x v="17"/>
    <d v="2022-11-23T00:00:00"/>
    <s v="MONTENEGRO MARISSA P."/>
    <s v="CBO"/>
    <x v="1"/>
    <d v="2022-11-24T00:00:00"/>
    <d v="2022-11-24T00:00:00"/>
    <s v="OTHER"/>
    <s v="SEC 21 EO 292- SPECIAL PRIVILEGE"/>
    <s v="1 OTHER"/>
    <n v="1"/>
    <m/>
  </r>
  <r>
    <n v="1275"/>
    <x v="17"/>
    <d v="2022-11-22T00:00:00"/>
    <s v="MONTENEGRO MARISSA P."/>
    <s v="CBO"/>
    <x v="1"/>
    <d v="2022-11-29T00:00:00"/>
    <d v="2022-11-29T00:00:00"/>
    <s v="OTHER"/>
    <s v="SEC 21 EO 292- SPECIAL PRIVILEGE"/>
    <s v="1 OTHER"/>
    <n v="1"/>
    <m/>
  </r>
  <r>
    <n v="1276"/>
    <x v="17"/>
    <d v="2022-11-22T00:00:00"/>
    <s v="MONTENEGRO MARISSA P."/>
    <s v="CBO"/>
    <x v="1"/>
    <d v="2022-12-02T00:00:00"/>
    <d v="2022-12-02T00:00:00"/>
    <s v="VL"/>
    <m/>
    <s v="1 VL"/>
    <n v="1"/>
    <m/>
  </r>
  <r>
    <n v="1277"/>
    <x v="17"/>
    <d v="2022-10-18T00:00:00"/>
    <s v="PENALES GUILLERMA B."/>
    <s v="CBO"/>
    <x v="1"/>
    <d v="2022-10-14T00:00:00"/>
    <d v="2022-10-14T00:00:00"/>
    <s v="SL"/>
    <m/>
    <s v="1 SL"/>
    <n v="1"/>
    <m/>
  </r>
  <r>
    <n v="1278"/>
    <x v="17"/>
    <d v="2022-11-14T00:00:00"/>
    <s v="PENALES GUILLERMA B."/>
    <s v="CBO"/>
    <x v="1"/>
    <d v="2022-11-14T00:00:00"/>
    <d v="2022-11-14T00:00:00"/>
    <s v="OTHER"/>
    <s v="SEC 21 EO 292- SPECIAL PRIVILEGE"/>
    <s v="1 OTHER"/>
    <n v="1"/>
    <m/>
  </r>
  <r>
    <n v="1279"/>
    <x v="17"/>
    <d v="2022-11-11T00:00:00"/>
    <s v="PENALES GUILLERMA B."/>
    <s v="CBO"/>
    <x v="1"/>
    <d v="2022-11-16T00:00:00"/>
    <d v="2022-11-16T00:00:00"/>
    <s v="VL"/>
    <m/>
    <s v="1 VL"/>
    <n v="1"/>
    <m/>
  </r>
  <r>
    <n v="1280"/>
    <x v="17"/>
    <d v="2022-11-07T00:00:00"/>
    <s v="MARTINEZ BELEN B."/>
    <s v="CBO"/>
    <x v="1"/>
    <d v="2022-11-03T00:00:00"/>
    <d v="2022-11-04T00:00:00"/>
    <s v="SL"/>
    <m/>
    <s v="2 SL"/>
    <n v="2"/>
    <m/>
  </r>
  <r>
    <n v="1281"/>
    <x v="17"/>
    <d v="2022-11-21T00:00:00"/>
    <s v="MARTINEZ BELEN B."/>
    <s v="CBO"/>
    <x v="1"/>
    <d v="2022-11-25T00:00:00"/>
    <d v="2022-11-25T00:00:00"/>
    <s v="VL"/>
    <s v="SEC 25 EO 292- FORCE LEAVE"/>
    <s v="1 VL"/>
    <n v="1"/>
    <m/>
  </r>
  <r>
    <n v="1282"/>
    <x v="17"/>
    <d v="2022-09-16T00:00:00"/>
    <s v="MARTINEZ BELEN B."/>
    <s v="CBO"/>
    <x v="1"/>
    <d v="2022-09-22T00:00:00"/>
    <d v="2022-09-22T00:00:00"/>
    <s v="VL"/>
    <m/>
    <s v="1 VL"/>
    <n v="1"/>
    <m/>
  </r>
  <r>
    <n v="1283"/>
    <x v="17"/>
    <d v="2022-09-30T00:00:00"/>
    <s v="PEÑAFIEL MELISSA Q."/>
    <s v="CBO"/>
    <x v="1"/>
    <d v="2022-09-29T00:00:00"/>
    <d v="2022-09-29T00:00:00"/>
    <s v="SL"/>
    <m/>
    <s v="1 SL"/>
    <n v="1"/>
    <m/>
  </r>
  <r>
    <n v="1284"/>
    <x v="17"/>
    <d v="2022-09-09T00:00:00"/>
    <s v="PENALES GUILLERMA B."/>
    <s v="CBO"/>
    <x v="1"/>
    <d v="2022-09-12T00:00:00"/>
    <d v="2022-09-12T00:00:00"/>
    <s v="OTHER"/>
    <s v="SEC 21 EO 292- SPECIAL PRIVILEGE"/>
    <s v="1 OTHER"/>
    <n v="1"/>
    <m/>
  </r>
  <r>
    <n v="1285"/>
    <x v="17"/>
    <d v="2022-09-08T00:00:00"/>
    <s v="MONTENEGRO MARISSA P."/>
    <s v="CBO"/>
    <x v="1"/>
    <d v="2022-09-05T00:00:00"/>
    <d v="2022-09-07T00:00:00"/>
    <s v="SL"/>
    <m/>
    <s v="3 SL"/>
    <n v="3"/>
    <m/>
  </r>
  <r>
    <n v="1286"/>
    <x v="17"/>
    <d v="2022-08-16T00:00:00"/>
    <s v="MONTENEGRO MARISSA P."/>
    <s v="CBO"/>
    <x v="1"/>
    <d v="2022-08-15T00:00:00"/>
    <d v="2022-08-15T00:00:00"/>
    <s v="SL"/>
    <m/>
    <s v="1 SL"/>
    <n v="1"/>
    <m/>
  </r>
  <r>
    <n v="1286"/>
    <x v="17"/>
    <d v="2022-09-21T00:00:00"/>
    <s v="TAÑEDO MARIA EVELYN C."/>
    <s v="CBO"/>
    <x v="1"/>
    <d v="2022-09-20T00:00:00"/>
    <d v="2022-09-20T00:00:00"/>
    <s v="SL"/>
    <m/>
    <s v="1 SL"/>
    <n v="1"/>
    <m/>
  </r>
  <r>
    <n v="1287"/>
    <x v="17"/>
    <d v="2022-09-06T00:00:00"/>
    <s v="TAÑEDO MARIA EVELYN C."/>
    <s v="CBO"/>
    <x v="1"/>
    <d v="2022-09-05T00:00:00"/>
    <d v="2022-09-05T00:00:00"/>
    <s v="SL"/>
    <m/>
    <s v="1 SL"/>
    <n v="1"/>
    <m/>
  </r>
  <r>
    <n v="1288"/>
    <x v="17"/>
    <d v="2022-08-18T00:00:00"/>
    <s v="FELICIDARIO PAMELA C."/>
    <s v="BUDGET"/>
    <x v="1"/>
    <d v="2022-08-17T00:00:00"/>
    <d v="2022-08-17T00:00:00"/>
    <s v="SL"/>
    <m/>
    <s v="1 SL"/>
    <n v="1"/>
    <m/>
  </r>
  <r>
    <n v="1289"/>
    <x v="17"/>
    <d v="2022-11-28T00:00:00"/>
    <s v="PAYAD MARICEL  Q."/>
    <s v="HRMO"/>
    <x v="1"/>
    <d v="2022-12-06T00:00:00"/>
    <d v="2022-12-06T00:00:00"/>
    <s v="VL"/>
    <m/>
    <s v="1 VL"/>
    <n v="1"/>
    <m/>
  </r>
  <r>
    <n v="1289"/>
    <x v="17"/>
    <d v="2022-11-28T00:00:00"/>
    <s v="PAYAD MARICEL  Q."/>
    <s v="HRMO"/>
    <x v="1"/>
    <d v="2022-12-23T00:00:00"/>
    <d v="2022-12-23T00:00:00"/>
    <s v="VL"/>
    <m/>
    <s v="1 VL"/>
    <n v="1"/>
    <m/>
  </r>
  <r>
    <n v="1290"/>
    <x v="17"/>
    <d v="2022-09-13T00:00:00"/>
    <s v="ATIENZA JULIE ANN A."/>
    <s v="CTO"/>
    <x v="1"/>
    <d v="2022-09-08T00:00:00"/>
    <d v="2022-09-09T00:00:00"/>
    <s v="SL"/>
    <m/>
    <s v="2 SL"/>
    <n v="2"/>
    <m/>
  </r>
  <r>
    <n v="1291"/>
    <x v="17"/>
    <d v="2022-10-21T00:00:00"/>
    <s v="ATIENZA JULIE ANN A."/>
    <s v="CTO"/>
    <x v="1"/>
    <d v="2022-10-28T00:00:00"/>
    <d v="2022-10-28T00:00:00"/>
    <s v="VL"/>
    <s v="SEC 25 EO 292- FORCE LEAVE"/>
    <s v="1 VL"/>
    <n v="1"/>
    <m/>
  </r>
  <r>
    <n v="1292"/>
    <x v="17"/>
    <d v="2022-10-31T00:00:00"/>
    <s v="LABARDA GINA L."/>
    <s v="PICNIC GROVE"/>
    <x v="1"/>
    <d v="2022-10-22T00:00:00"/>
    <d v="2022-10-22T00:00:00"/>
    <s v="SL"/>
    <m/>
    <s v="1 SL"/>
    <n v="1"/>
    <m/>
  </r>
  <r>
    <n v="1292"/>
    <x v="17"/>
    <d v="2022-10-31T00:00:00"/>
    <s v="LABARDA GINA L."/>
    <s v="PICNIC GROVE"/>
    <x v="1"/>
    <d v="2022-10-29T00:00:00"/>
    <d v="2022-10-29T00:00:00"/>
    <s v="SL"/>
    <m/>
    <s v="1 SL"/>
    <n v="1"/>
    <m/>
  </r>
  <r>
    <n v="1293"/>
    <x v="17"/>
    <d v="2022-10-28T00:00:00"/>
    <s v="TOLENTINO FE M."/>
    <s v="PICNIC GROVE"/>
    <x v="1"/>
    <d v="2022-12-09T00:00:00"/>
    <d v="2022-12-09T00:00:00"/>
    <s v="VL"/>
    <m/>
    <s v="1 VL"/>
    <n v="1"/>
    <m/>
  </r>
  <r>
    <n v="1293"/>
    <x v="17"/>
    <d v="2022-10-28T00:00:00"/>
    <s v="TOLENTINO FE M."/>
    <s v="PICNIC GROVE"/>
    <x v="1"/>
    <d v="2022-12-16T00:00:00"/>
    <d v="2022-12-16T00:00:00"/>
    <s v="VL"/>
    <m/>
    <s v="1 VL"/>
    <n v="1"/>
    <m/>
  </r>
  <r>
    <n v="1294"/>
    <x v="17"/>
    <d v="2022-10-28T00:00:00"/>
    <s v="TOLENTINO FE M."/>
    <s v="PICNIC GROVE"/>
    <x v="1"/>
    <d v="2022-11-11T00:00:00"/>
    <d v="2022-11-11T00:00:00"/>
    <s v="VL"/>
    <m/>
    <s v="1 VL"/>
    <n v="1"/>
    <m/>
  </r>
  <r>
    <n v="1294"/>
    <x v="17"/>
    <d v="2022-10-28T00:00:00"/>
    <s v="TOLENTINO FE M."/>
    <s v="PICNIC GROVE"/>
    <x v="1"/>
    <d v="2022-11-18T00:00:00"/>
    <d v="2022-11-18T00:00:00"/>
    <s v="VL"/>
    <m/>
    <s v="1 VL"/>
    <n v="1"/>
    <m/>
  </r>
  <r>
    <n v="1294"/>
    <x v="17"/>
    <d v="2022-10-28T00:00:00"/>
    <s v="TOLENTINO FE M."/>
    <s v="PICNIC GROVE"/>
    <x v="1"/>
    <d v="2022-11-25T00:00:00"/>
    <d v="2022-11-25T00:00:00"/>
    <s v="VL"/>
    <m/>
    <s v="1 VL"/>
    <n v="1"/>
    <m/>
  </r>
  <r>
    <n v="1295"/>
    <x v="17"/>
    <d v="2022-10-28T00:00:00"/>
    <s v="TOLENTINO FE M."/>
    <s v="PICNIC GROVE"/>
    <x v="1"/>
    <d v="2022-12-02T00:00:00"/>
    <d v="2022-12-02T00:00:00"/>
    <s v="OTHER"/>
    <s v="SEC 21 EO 292- SPECIAL PRIVILEGE"/>
    <s v="1 OTHER"/>
    <n v="1"/>
    <m/>
  </r>
  <r>
    <n v="1295"/>
    <x v="17"/>
    <d v="2022-10-28T00:00:00"/>
    <s v="TOLENTINO FE M."/>
    <s v="PICNIC GROVE"/>
    <x v="1"/>
    <d v="2022-12-23T00:00:00"/>
    <d v="2022-12-23T00:00:00"/>
    <s v="OTHER"/>
    <s v="SEC 21 EO 292- SPECIAL PRIVILEGE"/>
    <s v="1 OTHER"/>
    <n v="1"/>
    <m/>
  </r>
  <r>
    <n v="1296"/>
    <x v="17"/>
    <d v="2022-11-28T00:00:00"/>
    <s v="ANACAY ANICETA P."/>
    <s v="PICNIC GROVE"/>
    <x v="1"/>
    <d v="2022-12-13T00:00:00"/>
    <d v="2022-12-13T00:00:00"/>
    <s v="VL"/>
    <m/>
    <s v="1 VL"/>
    <n v="1"/>
    <m/>
  </r>
  <r>
    <n v="1296"/>
    <x v="17"/>
    <d v="2022-11-28T00:00:00"/>
    <s v="ANACAY ANICETA P."/>
    <s v="PICNIC GROVE"/>
    <x v="1"/>
    <d v="2022-12-16T00:00:00"/>
    <d v="2022-12-16T00:00:00"/>
    <s v="VL"/>
    <m/>
    <s v="1 VL"/>
    <n v="1"/>
    <m/>
  </r>
  <r>
    <n v="1297"/>
    <x v="17"/>
    <d v="2022-10-16T00:00:00"/>
    <s v="BAURILE LOURDES Q."/>
    <s v="PICNIC GROVE"/>
    <x v="1"/>
    <d v="2022-11-07T00:00:00"/>
    <d v="2022-11-11T00:00:00"/>
    <s v="VL"/>
    <m/>
    <s v="5 VL"/>
    <n v="5"/>
    <m/>
  </r>
  <r>
    <n v="1298"/>
    <x v="17"/>
    <d v="2022-10-16T00:00:00"/>
    <s v="ANACAY ANICETA P."/>
    <s v="PICNIC GROVE"/>
    <x v="1"/>
    <d v="2022-11-08T00:00:00"/>
    <d v="2022-11-08T00:00:00"/>
    <s v="OTHER"/>
    <s v="SEC 21 EO 292- SPECIAL PRIVILEGE"/>
    <s v="1 OTHER"/>
    <n v="1"/>
    <m/>
  </r>
  <r>
    <n v="1299"/>
    <x v="17"/>
    <d v="2022-11-28T00:00:00"/>
    <s v="ANACAY ANICETA P."/>
    <s v="PICNIC GROVE"/>
    <x v="1"/>
    <d v="2022-11-29T00:00:00"/>
    <d v="2022-11-29T00:00:00"/>
    <s v="SL"/>
    <m/>
    <s v="1 SL"/>
    <n v="1"/>
    <m/>
  </r>
  <r>
    <n v="1300"/>
    <x v="17"/>
    <d v="2022-10-18T00:00:00"/>
    <s v="ANACAY ANICETA P."/>
    <s v="PICNIC GROVE"/>
    <x v="1"/>
    <d v="2022-11-15T00:00:00"/>
    <d v="2022-11-15T00:00:00"/>
    <s v="SL"/>
    <m/>
    <s v="1 SL"/>
    <n v="1"/>
    <m/>
  </r>
  <r>
    <n v="1301"/>
    <x v="17"/>
    <d v="2022-10-11T00:00:00"/>
    <s v="JAVIER HILARIO  "/>
    <s v="PICNIC GROVE"/>
    <x v="1"/>
    <d v="2022-10-17T00:00:00"/>
    <d v="2022-10-18T00:00:00"/>
    <s v="VL"/>
    <s v="SEC 25 EO 292- FORCE LEAVE"/>
    <s v="2 VL"/>
    <n v="2"/>
    <m/>
  </r>
  <r>
    <n v="1302"/>
    <x v="17"/>
    <d v="2022-10-25T00:00:00"/>
    <s v="JAVIER HILARIO  "/>
    <s v="PICNIC GROVE"/>
    <x v="1"/>
    <d v="2022-11-03T00:00:00"/>
    <d v="2022-11-04T00:00:00"/>
    <m/>
    <m/>
    <s v="2 "/>
    <n v="2"/>
    <m/>
  </r>
  <r>
    <n v="1303"/>
    <x v="17"/>
    <d v="2022-10-10T00:00:00"/>
    <s v="VILLANUEVA PABLO B."/>
    <s v="PICNIC GROVE"/>
    <x v="1"/>
    <d v="2022-10-03T00:00:00"/>
    <d v="2022-10-04T00:00:00"/>
    <s v="SL"/>
    <m/>
    <s v="2 SL"/>
    <n v="2"/>
    <m/>
  </r>
  <r>
    <n v="1303"/>
    <x v="17"/>
    <d v="2022-10-10T00:00:00"/>
    <s v="VILLANUEVA PABLO B."/>
    <s v="PICNIC GROVE"/>
    <x v="1"/>
    <d v="2022-10-07T00:00:00"/>
    <d v="2022-10-07T00:00:00"/>
    <s v="SL"/>
    <m/>
    <s v="1 SL"/>
    <n v="1"/>
    <m/>
  </r>
  <r>
    <n v="1304"/>
    <x v="17"/>
    <d v="2022-11-04T00:00:00"/>
    <s v="VILLANUEVA PABLO B."/>
    <s v="PICNIC GROVE"/>
    <x v="1"/>
    <d v="2022-10-27T00:00:00"/>
    <d v="2022-10-28T00:00:00"/>
    <s v="SL"/>
    <m/>
    <s v="2 SL"/>
    <n v="2"/>
    <m/>
  </r>
  <r>
    <n v="1305"/>
    <x v="17"/>
    <d v="2022-09-08T00:00:00"/>
    <s v="ANARNA CRISTINA F."/>
    <s v="PICNIC GROVE"/>
    <x v="1"/>
    <d v="2022-09-13T00:00:00"/>
    <d v="2022-09-30T00:00:00"/>
    <s v="VL"/>
    <m/>
    <s v="14 VL"/>
    <n v="14"/>
    <m/>
  </r>
  <r>
    <n v="1306"/>
    <x v="17"/>
    <d v="2022-09-12T00:00:00"/>
    <s v="ANARNA CRISTINA F."/>
    <s v="PICNIC GROVE"/>
    <x v="1"/>
    <d v="2022-09-08T00:00:00"/>
    <d v="2022-09-10T00:00:00"/>
    <s v="SL"/>
    <m/>
    <s v="3 SL"/>
    <n v="3"/>
    <m/>
  </r>
  <r>
    <n v="1307"/>
    <x v="17"/>
    <d v="2022-11-28T00:00:00"/>
    <s v="ANARNA CRISTINA F."/>
    <s v="PICNIC GROVE"/>
    <x v="1"/>
    <d v="2022-10-10T00:00:00"/>
    <d v="2022-10-14T00:00:00"/>
    <s v="SL"/>
    <m/>
    <s v="5 SL"/>
    <n v="5"/>
    <m/>
  </r>
  <r>
    <n v="1308"/>
    <x v="17"/>
    <d v="2022-09-15T00:00:00"/>
    <s v="COSME MA VICTORIA M."/>
    <s v="PICNIC GROVE"/>
    <x v="1"/>
    <d v="2022-09-12T00:00:00"/>
    <d v="2022-09-14T00:00:00"/>
    <s v="SL"/>
    <m/>
    <s v="3 SL"/>
    <n v="3"/>
    <m/>
  </r>
  <r>
    <n v="1309"/>
    <x v="17"/>
    <d v="2022-10-10T00:00:00"/>
    <s v="COSME MA VICTORIA M."/>
    <s v="PICNIC GROVE"/>
    <x v="1"/>
    <d v="2022-10-27T00:00:00"/>
    <d v="2022-10-30T00:00:00"/>
    <s v="OTHER"/>
    <s v="RA 8972 SOLO PARENT"/>
    <s v="4 OTHER"/>
    <n v="4"/>
    <m/>
  </r>
  <r>
    <n v="1310"/>
    <x v="17"/>
    <d v="2022-10-16T00:00:00"/>
    <s v="COSME MA VICTORIA M."/>
    <s v="PICNIC GROVE"/>
    <x v="1"/>
    <d v="2022-12-08T00:00:00"/>
    <d v="2022-12-08T00:00:00"/>
    <s v="OTHER"/>
    <s v="SEC 21 EO 292- SPECIAL PRIVILEGE"/>
    <s v="0 OTHER"/>
    <n v="0"/>
    <m/>
  </r>
  <r>
    <n v="1311"/>
    <x v="17"/>
    <d v="2022-10-16T00:00:00"/>
    <s v="COSME MA VICTORIA M."/>
    <s v="PICNIC GROVE"/>
    <x v="1"/>
    <d v="2022-10-30T00:00:00"/>
    <d v="2022-10-30T00:00:00"/>
    <s v="OTHER"/>
    <s v="SEC 21 EO 292- SPECIAL PRIVILEGE"/>
    <s v="0 OTHER"/>
    <n v="0"/>
    <m/>
  </r>
  <r>
    <n v="1312"/>
    <x v="17"/>
    <d v="2022-09-12T00:00:00"/>
    <s v="ESPIRITU RONALD M."/>
    <s v="CTO"/>
    <x v="1"/>
    <d v="2022-09-16T00:00:00"/>
    <d v="2022-09-16T00:00:00"/>
    <s v="VL"/>
    <m/>
    <s v="1 VL"/>
    <n v="1"/>
    <m/>
  </r>
  <r>
    <n v="1313"/>
    <x v="17"/>
    <d v="2022-09-09T00:00:00"/>
    <s v="ESPIRITU RONALD M."/>
    <s v="CTO"/>
    <x v="1"/>
    <d v="2022-08-16T00:00:00"/>
    <d v="2022-08-16T00:00:00"/>
    <s v="VL"/>
    <m/>
    <s v="1 VL"/>
    <n v="1"/>
    <m/>
  </r>
  <r>
    <n v="1314"/>
    <x v="17"/>
    <d v="2022-08-25T00:00:00"/>
    <s v="ESPIRITU RONALD M."/>
    <s v="CTO"/>
    <x v="1"/>
    <d v="2022-09-06T00:00:00"/>
    <d v="2022-09-06T00:00:00"/>
    <s v="VL"/>
    <m/>
    <s v="1 VL"/>
    <n v="1"/>
    <m/>
  </r>
  <r>
    <n v="1315"/>
    <x v="17"/>
    <d v="2022-10-03T00:00:00"/>
    <s v="ESPIRITU RONALD M."/>
    <s v="CTO"/>
    <x v="1"/>
    <d v="2022-09-29T00:00:00"/>
    <d v="2022-09-30T00:00:00"/>
    <s v="SL"/>
    <m/>
    <s v="2 SL"/>
    <n v="2"/>
    <m/>
  </r>
  <r>
    <n v="1316"/>
    <x v="17"/>
    <d v="2022-10-24T00:00:00"/>
    <s v="ESPIRITU RONALD M."/>
    <s v="CTO"/>
    <x v="1"/>
    <d v="2022-10-19T00:00:00"/>
    <d v="2022-10-19T00:00:00"/>
    <s v="SL"/>
    <m/>
    <s v="1 SL"/>
    <n v="1"/>
    <m/>
  </r>
  <r>
    <n v="1317"/>
    <x v="17"/>
    <d v="2022-11-07T00:00:00"/>
    <s v="ESPIRITU RONALD M."/>
    <s v="CTO"/>
    <x v="1"/>
    <d v="2022-11-14T00:00:00"/>
    <d v="2022-11-14T00:00:00"/>
    <s v="VL"/>
    <m/>
    <s v="1 VL"/>
    <n v="1"/>
    <m/>
  </r>
  <r>
    <n v="1318"/>
    <x v="17"/>
    <d v="2022-10-28T00:00:00"/>
    <s v="BAYOT ANISIA P."/>
    <s v="CTO"/>
    <x v="1"/>
    <d v="2022-10-24T00:00:00"/>
    <d v="2022-10-25T00:00:00"/>
    <s v="SL"/>
    <m/>
    <s v="2 SL"/>
    <n v="2"/>
    <m/>
  </r>
  <r>
    <n v="1319"/>
    <x v="17"/>
    <d v="2022-10-18T00:00:00"/>
    <s v="BAYOT ANISIA P."/>
    <s v="CTO"/>
    <x v="1"/>
    <d v="2022-10-17T00:00:00"/>
    <d v="2022-10-17T00:00:00"/>
    <s v="SL"/>
    <m/>
    <s v="1 SL"/>
    <n v="1"/>
    <m/>
  </r>
  <r>
    <n v="1320"/>
    <x v="17"/>
    <d v="2022-11-09T00:00:00"/>
    <s v="ALEGA ESTELITA M."/>
    <s v="CTO"/>
    <x v="1"/>
    <d v="2022-11-08T00:00:00"/>
    <d v="2022-11-08T00:00:00"/>
    <s v="SL"/>
    <m/>
    <s v="1 SL"/>
    <n v="1"/>
    <m/>
  </r>
  <r>
    <n v="1321"/>
    <x v="17"/>
    <d v="2022-11-09T00:00:00"/>
    <s v="BAYOT ANISIA P."/>
    <s v="CTO"/>
    <x v="1"/>
    <d v="2022-11-07T00:00:00"/>
    <d v="2022-11-07T00:00:00"/>
    <s v="SL"/>
    <m/>
    <s v="1 SL"/>
    <n v="1"/>
    <m/>
  </r>
  <r>
    <n v="1322"/>
    <x v="17"/>
    <d v="2022-08-08T00:00:00"/>
    <s v="BAYOT ANISIA P."/>
    <s v="CTO"/>
    <x v="1"/>
    <d v="2022-08-04T00:00:00"/>
    <d v="2022-08-05T00:00:00"/>
    <s v="SL"/>
    <m/>
    <s v="2 SL"/>
    <n v="2"/>
    <m/>
  </r>
  <r>
    <n v="1323"/>
    <x v="17"/>
    <d v="2022-09-14T00:00:00"/>
    <s v="BAYOT ANISIA P."/>
    <s v="CTO"/>
    <x v="1"/>
    <d v="2022-09-12T00:00:00"/>
    <d v="2022-09-13T00:00:00"/>
    <s v="SL"/>
    <m/>
    <s v="2 SL"/>
    <n v="2"/>
    <m/>
  </r>
  <r>
    <n v="1324"/>
    <x v="17"/>
    <d v="2022-08-23T00:00:00"/>
    <s v="PENALES GUILLERMA B."/>
    <s v="CBO"/>
    <x v="1"/>
    <d v="2022-08-25T00:00:00"/>
    <d v="2022-08-25T00:00:00"/>
    <s v="VL"/>
    <m/>
    <s v="1 VL"/>
    <n v="1"/>
    <m/>
  </r>
  <r>
    <n v="1325"/>
    <x v="17"/>
    <d v="2022-11-10T00:00:00"/>
    <s v="ATIENZA JULIE ANN A."/>
    <s v="CTO"/>
    <x v="1"/>
    <d v="2022-11-17T00:00:00"/>
    <d v="2022-11-17T00:00:00"/>
    <s v="OTHER"/>
    <s v="SEC 21 EO 292- SPECIAL PRIVILEGE"/>
    <s v="1 OTHER"/>
    <n v="1"/>
    <m/>
  </r>
  <r>
    <n v="1326"/>
    <x v="17"/>
    <d v="2022-10-17T00:00:00"/>
    <s v="ATIENZA JULIE ANN A."/>
    <s v="CTO"/>
    <x v="1"/>
    <d v="2022-10-24T00:00:00"/>
    <d v="2022-10-24T00:00:00"/>
    <s v="VL"/>
    <s v="SEC 25 EO 292- FORCE LEAVE"/>
    <s v="1 VL"/>
    <n v="1"/>
    <m/>
  </r>
  <r>
    <n v="1327"/>
    <x v="17"/>
    <d v="2022-09-07T00:00:00"/>
    <s v="MABUTI ANA MARIE C."/>
    <s v="CTO"/>
    <x v="1"/>
    <d v="2022-09-06T00:00:00"/>
    <d v="2022-09-06T00:00:00"/>
    <s v="SL"/>
    <m/>
    <s v="1 SL"/>
    <n v="1"/>
    <m/>
  </r>
  <r>
    <n v="1328"/>
    <x v="17"/>
    <d v="2022-09-20T00:00:00"/>
    <s v="MABUTI ANA MARIE C."/>
    <s v="CTO"/>
    <x v="1"/>
    <d v="2022-09-19T00:00:00"/>
    <d v="2022-09-19T00:00:00"/>
    <s v="SL"/>
    <m/>
    <s v="1 SL"/>
    <n v="1"/>
    <m/>
  </r>
  <r>
    <n v="1329"/>
    <x v="17"/>
    <d v="2022-09-14T00:00:00"/>
    <s v="MABUTI ANA MARIE C."/>
    <s v="CTO"/>
    <x v="1"/>
    <d v="2022-09-12T00:00:00"/>
    <d v="2022-09-13T00:00:00"/>
    <s v="SL"/>
    <m/>
    <s v="2 SL"/>
    <n v="2"/>
    <m/>
  </r>
  <r>
    <n v="1330"/>
    <x v="17"/>
    <d v="2022-10-12T00:00:00"/>
    <s v="ALEGA ESTELITA M."/>
    <s v="CTO"/>
    <x v="1"/>
    <d v="2022-10-11T00:00:00"/>
    <d v="2022-10-11T00:00:00"/>
    <s v="SL"/>
    <m/>
    <s v="1 SL"/>
    <n v="1"/>
    <m/>
  </r>
  <r>
    <n v="1331"/>
    <x v="17"/>
    <d v="2022-10-04T00:00:00"/>
    <s v="ALEGA ESTELITA M."/>
    <s v="CTO"/>
    <x v="1"/>
    <d v="2022-09-28T00:00:00"/>
    <d v="2022-09-28T00:00:00"/>
    <s v="VL"/>
    <s v="SEC 25 EO 292- FORCE LEAVE"/>
    <s v="1 VL"/>
    <n v="1"/>
    <m/>
  </r>
  <r>
    <n v="1332"/>
    <x v="17"/>
    <d v="2022-10-04T00:00:00"/>
    <s v="ALEGA ESTELITA M."/>
    <s v="CTO"/>
    <x v="1"/>
    <d v="2022-09-29T00:00:00"/>
    <d v="2022-09-30T00:00:00"/>
    <s v="SL"/>
    <m/>
    <s v="2 SL"/>
    <n v="2"/>
    <m/>
  </r>
  <r>
    <n v="1333"/>
    <x v="17"/>
    <d v="2022-10-24T00:00:00"/>
    <s v="TAMAYO MARIA ELLAINE III B."/>
    <s v="CTO"/>
    <x v="1"/>
    <d v="2022-10-03T00:00:00"/>
    <d v="2022-10-03T00:00:00"/>
    <s v="SL"/>
    <m/>
    <s v="1 SL"/>
    <n v="1"/>
    <m/>
  </r>
  <r>
    <n v="1334"/>
    <x v="17"/>
    <d v="2022-11-21T00:00:00"/>
    <s v="TAMAYO MARIA ELLAINE III B."/>
    <s v="CTO"/>
    <x v="1"/>
    <d v="2022-11-25T00:00:00"/>
    <d v="2022-11-25T00:00:00"/>
    <s v="VL"/>
    <s v="SEC 25 EO 292- FORCE LEAVE"/>
    <s v="1 VL"/>
    <n v="1"/>
    <m/>
  </r>
  <r>
    <n v="1335"/>
    <x v="17"/>
    <d v="2022-09-21T00:00:00"/>
    <s v="TAMAYO MARIA ELLAINE III B."/>
    <s v="CTO"/>
    <x v="1"/>
    <d v="2022-09-27T00:00:00"/>
    <d v="2022-09-30T00:00:00"/>
    <s v="VL"/>
    <m/>
    <s v="4 VL"/>
    <n v="4"/>
    <m/>
  </r>
  <r>
    <n v="1336"/>
    <x v="17"/>
    <d v="2022-09-21T00:00:00"/>
    <s v="TAMAYO MARIA ELLAINE III B."/>
    <s v="CTO"/>
    <x v="1"/>
    <d v="2022-09-26T00:00:00"/>
    <d v="2022-09-28T00:00:00"/>
    <s v="VL"/>
    <m/>
    <s v="3 VL"/>
    <n v="3"/>
    <m/>
  </r>
  <r>
    <n v="1337"/>
    <x v="17"/>
    <d v="2022-09-19T00:00:00"/>
    <s v="TAMAYO MARIA ELLAINE III B."/>
    <s v="CTO"/>
    <x v="1"/>
    <d v="2022-09-15T00:00:00"/>
    <d v="2022-09-15T00:00:00"/>
    <s v="SL"/>
    <m/>
    <s v="1 SL"/>
    <n v="1"/>
    <m/>
  </r>
  <r>
    <n v="1338"/>
    <x v="17"/>
    <d v="2022-10-12T00:00:00"/>
    <s v="DIMAPILIS JOSEPHINE P."/>
    <s v="CTO"/>
    <x v="1"/>
    <d v="2022-10-11T00:00:00"/>
    <d v="2022-10-11T00:00:00"/>
    <s v="SL"/>
    <m/>
    <s v="1 SL"/>
    <n v="1"/>
    <m/>
  </r>
  <r>
    <n v="1339"/>
    <x v="17"/>
    <d v="2022-10-25T00:00:00"/>
    <s v="DIMAPILIS JOSEPHINE P."/>
    <s v="CTO"/>
    <x v="1"/>
    <d v="2022-10-24T00:00:00"/>
    <d v="2022-10-24T00:00:00"/>
    <s v="SL"/>
    <m/>
    <s v="1 SL"/>
    <n v="1"/>
    <m/>
  </r>
  <r>
    <n v="1340"/>
    <x v="17"/>
    <d v="2022-09-05T00:00:00"/>
    <s v="DIMAPILIS JOSEPHINE P."/>
    <s v="CTO"/>
    <x v="1"/>
    <d v="2022-09-02T00:00:00"/>
    <d v="2022-09-02T00:00:00"/>
    <s v="VL"/>
    <s v="SEC 25 EO 292- FORCE LEAVE"/>
    <s v="1 VL"/>
    <n v="1"/>
    <m/>
  </r>
  <r>
    <n v="1341"/>
    <x v="17"/>
    <d v="2022-09-22T00:00:00"/>
    <s v="ESPIRITU RONALD M."/>
    <s v="CTO"/>
    <x v="1"/>
    <d v="2022-09-19T00:00:00"/>
    <d v="2022-09-20T00:00:00"/>
    <s v="SL"/>
    <m/>
    <s v="2 SL"/>
    <n v="2"/>
    <m/>
  </r>
  <r>
    <n v="1342"/>
    <x v="17"/>
    <d v="2022-11-17T00:00:00"/>
    <s v="OLEGARIO TEOFISTA B."/>
    <s v="CTO"/>
    <x v="1"/>
    <d v="2022-11-22T00:00:00"/>
    <d v="2022-11-22T00:00:00"/>
    <s v="VL"/>
    <s v="SEC 25 EO 292- FORCE LEAVE"/>
    <s v="1 VL"/>
    <n v="1"/>
    <m/>
  </r>
  <r>
    <n v="1343"/>
    <x v="17"/>
    <d v="2022-09-13T00:00:00"/>
    <s v="OLEGARIO TEOFISTA B."/>
    <s v="CTO"/>
    <x v="1"/>
    <d v="2022-09-20T00:00:00"/>
    <d v="2022-09-20T00:00:00"/>
    <s v="OTHER"/>
    <s v="SEC 21 EO 292- SPECIAL PRIVILEGE"/>
    <s v="1 OTHER"/>
    <n v="1"/>
    <m/>
  </r>
  <r>
    <n v="1344"/>
    <x v="17"/>
    <d v="2022-10-25T00:00:00"/>
    <s v="BURAZON CARIDAD A."/>
    <s v="CTO"/>
    <x v="1"/>
    <d v="2022-10-24T00:00:00"/>
    <d v="2022-10-24T00:00:00"/>
    <s v="OTHER"/>
    <s v="SEC 21 EO 292- SPECIAL PRIVILEGE"/>
    <s v="1 OTHER"/>
    <n v="1"/>
    <m/>
  </r>
  <r>
    <n v="1345"/>
    <x v="17"/>
    <d v="2022-11-21T00:00:00"/>
    <s v="ESCAMILLAS EVELYN M."/>
    <s v="CTO"/>
    <x v="1"/>
    <d v="2022-10-27T00:00:00"/>
    <d v="2022-10-28T00:00:00"/>
    <s v="VL"/>
    <s v="SEC 25 EO 292- FORCE LEAVE"/>
    <s v="2 VL"/>
    <n v="2"/>
    <m/>
  </r>
  <r>
    <n v="1346"/>
    <x v="17"/>
    <d v="2022-10-24T00:00:00"/>
    <s v="DE GRANO MA. ERLINDA F."/>
    <s v="CTO"/>
    <x v="1"/>
    <d v="2022-10-28T00:00:00"/>
    <d v="2022-10-28T00:00:00"/>
    <s v="VL"/>
    <s v="SEC 25 EO 292- FORCE LEAVE"/>
    <s v="1 VL"/>
    <n v="1"/>
    <m/>
  </r>
  <r>
    <n v="1346"/>
    <x v="17"/>
    <d v="2022-10-24T00:00:00"/>
    <s v="DE GRANO MA. ERLINDA F."/>
    <s v="CTO"/>
    <x v="1"/>
    <d v="2022-11-02T00:00:00"/>
    <d v="2022-11-02T00:00:00"/>
    <s v="VL"/>
    <s v="SEC 25 EO 292- FORCE LEAVE"/>
    <s v="0 VL"/>
    <n v="0"/>
    <m/>
  </r>
  <r>
    <n v="1347"/>
    <x v="17"/>
    <d v="2022-10-25T00:00:00"/>
    <s v="OLEGARIO NENITA A."/>
    <s v="LIBRARY"/>
    <x v="1"/>
    <d v="2022-11-07T00:00:00"/>
    <d v="2022-11-07T00:00:00"/>
    <s v="VL"/>
    <m/>
    <s v="1 VL"/>
    <n v="1"/>
    <m/>
  </r>
  <r>
    <n v="1348"/>
    <x v="17"/>
    <d v="2022-09-19T00:00:00"/>
    <s v="OLEGARIO NENITA A."/>
    <s v="LIBRARY"/>
    <x v="1"/>
    <d v="2022-09-28T00:00:00"/>
    <d v="2022-09-30T00:00:00"/>
    <s v="VL"/>
    <m/>
    <s v="3 VL"/>
    <n v="3"/>
    <m/>
  </r>
  <r>
    <n v="1349"/>
    <x v="17"/>
    <d v="2022-10-17T00:00:00"/>
    <s v="DE OCAMPO ALMA A."/>
    <s v="CTO"/>
    <x v="1"/>
    <d v="2022-10-24T00:00:00"/>
    <d v="2022-10-24T00:00:00"/>
    <s v="VL"/>
    <s v="SEC 25 EO 292- FORCE LEAVE"/>
    <s v="1 VL"/>
    <n v="1"/>
    <m/>
  </r>
  <r>
    <n v="1350"/>
    <x v="17"/>
    <d v="2022-11-11T00:00:00"/>
    <s v="DE OCAMPO ALMA A."/>
    <s v="CTO"/>
    <x v="1"/>
    <d v="2022-11-10T00:00:00"/>
    <d v="2022-11-10T00:00:00"/>
    <s v="SL"/>
    <m/>
    <s v="1 SL"/>
    <n v="1"/>
    <m/>
  </r>
  <r>
    <n v="1351"/>
    <x v="17"/>
    <d v="2022-10-03T00:00:00"/>
    <s v="VIDALLO WINNIE R."/>
    <s v="CTO"/>
    <x v="1"/>
    <d v="2022-09-29T00:00:00"/>
    <d v="2022-09-29T00:00:00"/>
    <s v="SL"/>
    <m/>
    <s v="1 SL"/>
    <n v="1"/>
    <m/>
  </r>
  <r>
    <n v="1352"/>
    <x v="17"/>
    <d v="2022-10-14T00:00:00"/>
    <s v="VIDALLO WINNIE R."/>
    <s v="CTO"/>
    <x v="1"/>
    <d v="2022-10-20T00:00:00"/>
    <d v="2022-10-20T00:00:00"/>
    <s v="OTHER"/>
    <s v="SEC 21 EO 292- SPECIAL PRIVILEGE"/>
    <s v="1 OTHER"/>
    <n v="1"/>
    <m/>
  </r>
  <r>
    <n v="1353"/>
    <x v="17"/>
    <d v="2022-10-12T00:00:00"/>
    <s v="REPILLO AMMY LOU M."/>
    <s v="CTO"/>
    <x v="1"/>
    <d v="2022-10-07T00:00:00"/>
    <d v="2022-10-07T00:00:00"/>
    <s v="SL"/>
    <m/>
    <s v="1 SL"/>
    <n v="1"/>
    <m/>
  </r>
  <r>
    <n v="1354"/>
    <x v="17"/>
    <d v="2022-11-02T00:00:00"/>
    <s v="REPILLO AMMY LOU M."/>
    <s v="CTO"/>
    <x v="1"/>
    <d v="2022-10-27T00:00:00"/>
    <d v="2022-10-27T00:00:00"/>
    <s v="SL"/>
    <m/>
    <s v="1 SL"/>
    <n v="1"/>
    <m/>
  </r>
  <r>
    <n v="1355"/>
    <x v="17"/>
    <d v="2022-09-13T00:00:00"/>
    <s v="REPILLO AMMY LOU M."/>
    <s v="CTO"/>
    <x v="1"/>
    <d v="2022-09-12T00:00:00"/>
    <d v="2022-09-12T00:00:00"/>
    <s v="SL"/>
    <m/>
    <s v="1 SL"/>
    <n v="1"/>
    <m/>
  </r>
  <r>
    <n v="1356"/>
    <x v="17"/>
    <d v="2022-11-03T00:00:00"/>
    <s v="PERIDO BEVERLY T."/>
    <s v="CTO"/>
    <x v="1"/>
    <d v="2022-11-02T00:00:00"/>
    <d v="2022-11-02T00:00:00"/>
    <s v="OTHER"/>
    <s v="SEC 21 EO 292- SPECIAL PRIVILEGE"/>
    <s v="0 OTHER"/>
    <n v="0"/>
    <m/>
  </r>
  <r>
    <n v="1357"/>
    <x v="17"/>
    <d v="2022-10-03T00:00:00"/>
    <s v="AMORA ELISA S."/>
    <s v="CTO"/>
    <x v="1"/>
    <d v="2022-09-28T00:00:00"/>
    <d v="2022-09-30T00:00:00"/>
    <s v="SL"/>
    <m/>
    <s v="3 SL"/>
    <n v="3"/>
    <m/>
  </r>
  <r>
    <n v="1358"/>
    <x v="17"/>
    <d v="2022-10-17T00:00:00"/>
    <s v="AMORA ELISA S."/>
    <s v="CTO"/>
    <x v="1"/>
    <d v="2022-10-24T00:00:00"/>
    <d v="2022-10-25T00:00:00"/>
    <s v="VL"/>
    <m/>
    <s v="2 VL"/>
    <n v="2"/>
    <m/>
  </r>
  <r>
    <n v="1359"/>
    <x v="17"/>
    <d v="2022-09-19T00:00:00"/>
    <s v="VIDALLO WINNIE R."/>
    <s v="CTO"/>
    <x v="1"/>
    <d v="2022-09-12T00:00:00"/>
    <d v="2022-09-12T00:00:00"/>
    <s v="SL"/>
    <m/>
    <s v="1 SL"/>
    <n v="1"/>
    <m/>
  </r>
  <r>
    <n v="1359"/>
    <x v="17"/>
    <d v="2022-09-19T00:00:00"/>
    <s v="VIDALLO WINNIE R."/>
    <s v="CTO"/>
    <x v="1"/>
    <d v="2022-09-16T00:00:00"/>
    <d v="2022-09-16T00:00:00"/>
    <s v="SL"/>
    <m/>
    <s v="1 SL"/>
    <n v="1"/>
    <m/>
  </r>
  <r>
    <n v="1360"/>
    <x v="17"/>
    <d v="2022-09-05T00:00:00"/>
    <s v="VIDALLO WINNIE R."/>
    <s v="CTO"/>
    <x v="1"/>
    <d v="2022-08-16T00:00:00"/>
    <d v="2022-08-16T00:00:00"/>
    <s v="SL"/>
    <m/>
    <s v="1 SL"/>
    <n v="1"/>
    <m/>
  </r>
  <r>
    <n v="1360"/>
    <x v="17"/>
    <d v="2022-09-05T00:00:00"/>
    <s v="VIDALLO WINNIE R."/>
    <s v="CTO"/>
    <x v="1"/>
    <d v="2022-09-02T00:00:00"/>
    <d v="2022-09-02T00:00:00"/>
    <s v="SL"/>
    <m/>
    <s v="1 SL"/>
    <n v="1"/>
    <m/>
  </r>
  <r>
    <n v="1361"/>
    <x v="17"/>
    <d v="2022-10-12T00:00:00"/>
    <s v="MABUTI ANA MARIE C."/>
    <s v="CTO"/>
    <x v="1"/>
    <d v="2022-09-29T00:00:00"/>
    <d v="2022-09-30T00:00:00"/>
    <s v="SL"/>
    <m/>
    <s v="2 SL"/>
    <n v="2"/>
    <m/>
  </r>
  <r>
    <n v="1362"/>
    <x v="17"/>
    <d v="2022-10-12T00:00:00"/>
    <s v="MABUTI ANA MARIE C."/>
    <s v="CTO"/>
    <x v="1"/>
    <d v="2022-10-03T00:00:00"/>
    <d v="2022-10-11T00:00:00"/>
    <s v="SL"/>
    <m/>
    <s v="7 SL"/>
    <n v="7"/>
    <m/>
  </r>
  <r>
    <n v="1363"/>
    <x v="17"/>
    <d v="2022-11-07T00:00:00"/>
    <s v="MABUTI ANA MARIE C."/>
    <s v="CTO"/>
    <x v="1"/>
    <d v="2022-11-02T00:00:00"/>
    <d v="2022-11-04T00:00:00"/>
    <s v="SL"/>
    <m/>
    <s v="2 SL"/>
    <n v="2"/>
    <m/>
  </r>
  <r>
    <n v="1364"/>
    <x v="17"/>
    <d v="2022-08-17T00:00:00"/>
    <s v="ALEGA ESTELITA M."/>
    <s v="CTO"/>
    <x v="1"/>
    <d v="2022-08-15T00:00:00"/>
    <d v="2022-08-15T00:00:00"/>
    <s v="VL"/>
    <s v="SEC 25 EO 292- FORCE LEAVE"/>
    <s v="1 VL"/>
    <n v="1"/>
    <m/>
  </r>
  <r>
    <n v="1364"/>
    <x v="17"/>
    <d v="2022-08-17T00:00:00"/>
    <s v="ALEGA ESTELITA M."/>
    <s v="CTO"/>
    <x v="1"/>
    <d v="2022-08-22T00:00:00"/>
    <d v="2022-08-22T00:00:00"/>
    <s v="VL"/>
    <s v="SEC 25 EO 292- FORCE LEAVE"/>
    <s v="1 VL"/>
    <n v="1"/>
    <m/>
  </r>
  <r>
    <n v="1365"/>
    <x v="17"/>
    <d v="2022-09-30T00:00:00"/>
    <s v="BAUTISTA JANICE M."/>
    <s v="CTO"/>
    <x v="1"/>
    <d v="2022-10-04T00:00:00"/>
    <d v="2022-10-04T00:00:00"/>
    <s v="VL"/>
    <m/>
    <s v="1 VL"/>
    <n v="1"/>
    <m/>
  </r>
  <r>
    <n v="1366"/>
    <x v="17"/>
    <d v="2022-09-14T00:00:00"/>
    <s v="UNTALAN DIVINA R."/>
    <s v="CTO"/>
    <x v="1"/>
    <d v="2022-09-21T00:00:00"/>
    <d v="2022-09-21T00:00:00"/>
    <s v="VL"/>
    <m/>
    <s v="1 VL"/>
    <n v="1"/>
    <m/>
  </r>
  <r>
    <n v="1367"/>
    <x v="17"/>
    <d v="2022-09-05T00:00:00"/>
    <s v="GUAÑEZO MARY ANNE P."/>
    <s v="CTO"/>
    <x v="1"/>
    <d v="2022-08-26T00:00:00"/>
    <d v="2022-08-26T00:00:00"/>
    <s v="OTHER"/>
    <s v="SEC 21 EO 292- SPECIAL PRIVILEGE"/>
    <s v="1 OTHER"/>
    <n v="1"/>
    <m/>
  </r>
  <r>
    <n v="1367"/>
    <x v="17"/>
    <d v="2022-09-05T00:00:00"/>
    <s v="GUAÑEZO MARY ANNE P."/>
    <s v="CTO"/>
    <x v="1"/>
    <d v="2022-09-01T00:00:00"/>
    <d v="2022-09-01T00:00:00"/>
    <s v="OTHER"/>
    <s v="SEC 21 EO 292- SPECIAL PRIVILEGE"/>
    <s v="1 OTHER"/>
    <n v="1"/>
    <m/>
  </r>
  <r>
    <n v="1368"/>
    <x v="17"/>
    <d v="2022-08-17T00:00:00"/>
    <s v="GUAÑEZO MARY ANNE P."/>
    <s v="CTO"/>
    <x v="1"/>
    <d v="2022-08-19T00:00:00"/>
    <d v="2022-08-19T00:00:00"/>
    <s v="VL"/>
    <m/>
    <s v="1 VL"/>
    <n v="1"/>
    <m/>
  </r>
  <r>
    <n v="1369"/>
    <x v="17"/>
    <d v="2022-11-17T00:00:00"/>
    <s v="JORGE CAROLINA M."/>
    <s v="CTO"/>
    <x v="1"/>
    <d v="2022-12-12T00:00:00"/>
    <d v="2022-12-12T00:00:00"/>
    <s v="OTHER"/>
    <s v="SEC 21 EO 292- SPECIAL PRIVILEGE"/>
    <s v="1 OTHER"/>
    <n v="1"/>
    <m/>
  </r>
  <r>
    <n v="1370"/>
    <x v="17"/>
    <d v="2022-11-17T00:00:00"/>
    <s v="AMORA ELISA S."/>
    <s v="CTO"/>
    <x v="1"/>
    <d v="2022-12-27T00:00:00"/>
    <d v="2022-12-29T00:00:00"/>
    <s v="VL"/>
    <s v="SEC 25 EO 292- FORCE LEAVE"/>
    <s v="3 VL"/>
    <n v="3"/>
    <m/>
  </r>
  <r>
    <n v="1371"/>
    <x v="17"/>
    <d v="2022-09-13T00:00:00"/>
    <s v="AMORA ELISA S."/>
    <s v="CTO"/>
    <x v="1"/>
    <d v="2022-09-12T00:00:00"/>
    <d v="2022-09-12T00:00:00"/>
    <s v="SL"/>
    <m/>
    <s v="1 SL"/>
    <n v="1"/>
    <m/>
  </r>
  <r>
    <n v="1372"/>
    <x v="17"/>
    <d v="2022-11-13T00:00:00"/>
    <s v="AMORA ELISA S."/>
    <s v="CTO"/>
    <x v="1"/>
    <d v="2022-11-12T00:00:00"/>
    <d v="2022-11-12T00:00:00"/>
    <s v="SL"/>
    <m/>
    <s v="0 SL"/>
    <n v="0"/>
    <m/>
  </r>
  <r>
    <n v="1373"/>
    <x v="17"/>
    <d v="2022-10-31T00:00:00"/>
    <s v="BAYOT ANABEL D."/>
    <s v="CTO"/>
    <x v="1"/>
    <d v="2022-10-17T00:00:00"/>
    <d v="2022-10-20T00:00:00"/>
    <s v="VL"/>
    <m/>
    <s v="4 VL"/>
    <n v="4"/>
    <m/>
  </r>
  <r>
    <n v="1374"/>
    <x v="17"/>
    <d v="2022-10-21T00:00:00"/>
    <s v="BAYOT ANABEL D."/>
    <s v="CTO"/>
    <x v="1"/>
    <d v="2022-10-24T00:00:00"/>
    <d v="2022-10-25T00:00:00"/>
    <s v="VL"/>
    <m/>
    <s v="2 VL"/>
    <n v="2"/>
    <m/>
  </r>
  <r>
    <n v="1375"/>
    <x v="17"/>
    <d v="2022-10-26T00:00:00"/>
    <s v="DIMAPILIS ANTHONY A."/>
    <s v="CTO"/>
    <x v="1"/>
    <d v="2022-10-13T00:00:00"/>
    <d v="2022-10-13T00:00:00"/>
    <s v="SL"/>
    <m/>
    <s v="1 SL"/>
    <n v="1"/>
    <m/>
  </r>
  <r>
    <n v="1375"/>
    <x v="17"/>
    <d v="2022-10-26T00:00:00"/>
    <s v="DIMAPILIS ANTHONY A."/>
    <s v="CTO"/>
    <x v="1"/>
    <d v="2022-10-24T00:00:00"/>
    <d v="2022-10-25T00:00:00"/>
    <s v="SL"/>
    <m/>
    <s v="2 SL"/>
    <n v="2"/>
    <m/>
  </r>
  <r>
    <n v="1376"/>
    <x v="17"/>
    <d v="2022-11-10T00:00:00"/>
    <s v="DIMAPILIS ELVIRA S."/>
    <s v="CTO"/>
    <x v="1"/>
    <d v="2022-11-14T00:00:00"/>
    <d v="2022-11-14T00:00:00"/>
    <s v="VL"/>
    <m/>
    <s v="1 VL"/>
    <n v="1"/>
    <m/>
  </r>
  <r>
    <n v="1377"/>
    <x v="17"/>
    <d v="2022-11-08T00:00:00"/>
    <s v="GUAÑEZO MARY ANNE P."/>
    <s v="CTO"/>
    <x v="1"/>
    <d v="2022-11-07T00:00:00"/>
    <d v="2022-11-07T00:00:00"/>
    <s v="SL"/>
    <m/>
    <s v="1 SL"/>
    <n v="1"/>
    <m/>
  </r>
  <r>
    <n v="1378"/>
    <x v="17"/>
    <d v="2022-11-03T00:00:00"/>
    <s v="DIMAPILIS ELVIRA S."/>
    <s v="CTO"/>
    <x v="1"/>
    <d v="2022-11-02T00:00:00"/>
    <d v="2022-11-02T00:00:00"/>
    <s v="SL"/>
    <m/>
    <s v="0 SL"/>
    <n v="0"/>
    <m/>
  </r>
  <r>
    <n v="1379"/>
    <x v="17"/>
    <d v="2022-11-07T00:00:00"/>
    <s v="UNTALAN DIVINA R."/>
    <s v="CTO"/>
    <x v="1"/>
    <d v="2022-11-11T00:00:00"/>
    <d v="2022-11-11T00:00:00"/>
    <s v="VL"/>
    <s v="SEC 25 EO 292- FORCE LEAVE"/>
    <s v="1 VL"/>
    <n v="1"/>
    <m/>
  </r>
  <r>
    <n v="1380"/>
    <x v="17"/>
    <d v="2022-11-02T00:00:00"/>
    <s v="OLEGARIO TEOFISTA B."/>
    <s v="CTO"/>
    <x v="1"/>
    <d v="2022-11-04T00:00:00"/>
    <d v="2022-11-04T00:00:00"/>
    <s v="VL"/>
    <m/>
    <s v="1 VL"/>
    <n v="1"/>
    <m/>
  </r>
  <r>
    <n v="1380"/>
    <x v="17"/>
    <d v="2022-11-02T00:00:00"/>
    <s v="OLEGARIO TEOFISTA B."/>
    <s v="CTO"/>
    <x v="1"/>
    <d v="2022-11-07T00:00:00"/>
    <d v="2022-11-07T00:00:00"/>
    <s v="VL"/>
    <m/>
    <s v="1 VL"/>
    <n v="1"/>
    <m/>
  </r>
  <r>
    <n v="1381"/>
    <x v="17"/>
    <d v="2022-11-04T00:00:00"/>
    <s v="OLEGARIO TEOFISTA B."/>
    <s v="CTO"/>
    <x v="1"/>
    <d v="2022-11-11T00:00:00"/>
    <d v="2022-11-11T00:00:00"/>
    <s v="VL"/>
    <m/>
    <s v="1 VL"/>
    <n v="1"/>
    <m/>
  </r>
  <r>
    <n v="1382"/>
    <x v="17"/>
    <d v="2022-07-11T00:00:00"/>
    <s v="FELICIDARIO PAMELA C."/>
    <s v="BUDGET"/>
    <x v="1"/>
    <d v="2022-07-07T00:00:00"/>
    <d v="2022-07-07T00:00:00"/>
    <s v="SL"/>
    <m/>
    <s v="1 SL"/>
    <n v="1"/>
    <m/>
  </r>
  <r>
    <n v="1383"/>
    <x v="17"/>
    <d v="2022-09-27T00:00:00"/>
    <s v="DELA CRUZ EVANGELINE P."/>
    <s v="LANDTAX"/>
    <x v="1"/>
    <d v="2022-10-11T00:00:00"/>
    <d v="2022-10-12T00:00:00"/>
    <s v="VL"/>
    <m/>
    <s v="3 VL"/>
    <n v="3"/>
    <m/>
  </r>
  <r>
    <n v="1384"/>
    <x v="17"/>
    <d v="2022-09-27T00:00:00"/>
    <s v="DELA CRUZ EVANGELINE P."/>
    <s v="LANDTAX"/>
    <x v="1"/>
    <d v="2022-09-22T00:00:00"/>
    <d v="2022-09-22T00:00:00"/>
    <s v="OTHER"/>
    <s v="SEC 21 EO 292- SPECIAL PRIVILEGE"/>
    <s v="1 OTHER"/>
    <n v="1"/>
    <m/>
  </r>
  <r>
    <n v="1385"/>
    <x v="17"/>
    <d v="2022-06-28T00:00:00"/>
    <s v="PERIDO BEVERLY T."/>
    <s v="CTO"/>
    <x v="1"/>
    <d v="2022-07-07T00:00:00"/>
    <d v="2022-07-07T00:00:00"/>
    <s v="VL"/>
    <s v="SEC 25 EO 292- FORCE LEAVE"/>
    <s v="1 VL"/>
    <n v="1"/>
    <m/>
  </r>
  <r>
    <n v="1386"/>
    <x v="17"/>
    <d v="2022-07-22T00:00:00"/>
    <s v="PERIDO BEVERLY T."/>
    <s v="CTO"/>
    <x v="1"/>
    <d v="2022-07-20T00:00:00"/>
    <d v="2022-07-20T00:00:00"/>
    <s v="SL"/>
    <m/>
    <s v="1 SL"/>
    <n v="1"/>
    <m/>
  </r>
  <r>
    <n v="1387"/>
    <x v="17"/>
    <d v="2022-08-24T00:00:00"/>
    <s v="PERIDO BEVERLY T."/>
    <s v="CTO"/>
    <x v="1"/>
    <d v="2022-08-26T00:00:00"/>
    <d v="2022-08-26T00:00:00"/>
    <s v="VL"/>
    <s v="SEC 25 EO 292- FORCE LEAVE"/>
    <s v="1 VL"/>
    <n v="1"/>
    <m/>
  </r>
  <r>
    <n v="1388"/>
    <x v="17"/>
    <d v="2022-09-20T00:00:00"/>
    <s v="PERIDO BEVERLY T."/>
    <s v="CTO"/>
    <x v="1"/>
    <d v="2022-08-23T00:00:00"/>
    <d v="2022-08-23T00:00:00"/>
    <s v="VL"/>
    <s v="SEC 25 EO 292- FORCE LEAVE"/>
    <s v="1 VL"/>
    <n v="1"/>
    <m/>
  </r>
  <r>
    <n v="1389"/>
    <x v="17"/>
    <d v="2022-10-10T00:00:00"/>
    <s v="TAMAYO MARIA ELLAINE III B."/>
    <s v="CTO"/>
    <x v="1"/>
    <d v="2022-10-05T00:00:00"/>
    <d v="2022-10-05T00:00:00"/>
    <s v="SL"/>
    <m/>
    <s v="1 SL"/>
    <n v="1"/>
    <m/>
  </r>
  <r>
    <n v="1390"/>
    <x v="37"/>
    <d v="2022-12-01T00:00:00"/>
    <s v="MALABANAN ALMA A."/>
    <s v="HRMO"/>
    <x v="1"/>
    <d v="2022-12-12T00:00:00"/>
    <d v="2022-12-16T00:00:00"/>
    <s v="VL"/>
    <s v="SEC 25 EO 292- FORCE LEAVE"/>
    <s v="5 VL"/>
    <n v="5"/>
    <m/>
  </r>
  <r>
    <n v="1391"/>
    <x v="37"/>
    <d v="2022-12-01T00:00:00"/>
    <s v="MALABANAN ALMA A."/>
    <s v="HRMO"/>
    <x v="1"/>
    <d v="2022-12-05T00:00:00"/>
    <d v="2022-12-09T00:00:00"/>
    <s v="OTHER"/>
    <s v="SOLO PARENT"/>
    <s v="4 OTHER"/>
    <n v="4"/>
    <m/>
  </r>
  <r>
    <n v="1392"/>
    <x v="38"/>
    <d v="2022-12-05T00:00:00"/>
    <s v="MENDOZA LELISA L."/>
    <s v="SP"/>
    <x v="1"/>
    <m/>
    <m/>
    <s v="OTHER"/>
    <s v="TERMINAL LEAVE"/>
    <s v="0 OTHER"/>
    <n v="0"/>
    <m/>
  </r>
  <r>
    <n v="1393"/>
    <x v="38"/>
    <d v="2022-12-05T00:00:00"/>
    <s v="HERNANDO BENILDA S."/>
    <s v="SP"/>
    <x v="1"/>
    <m/>
    <m/>
    <s v="OTHER"/>
    <s v="TERMINAL LEAVE"/>
    <s v="0 OTHER"/>
    <n v="0"/>
    <m/>
  </r>
  <r>
    <n v="1394"/>
    <x v="38"/>
    <d v="2022-12-05T00:00:00"/>
    <s v="QUILAO REYVI E."/>
    <s v="SP"/>
    <x v="1"/>
    <m/>
    <m/>
    <s v="OTHER"/>
    <s v="TERMINAL LEAVE"/>
    <s v="0 OTHER"/>
    <n v="0"/>
    <m/>
  </r>
  <r>
    <n v="1395"/>
    <x v="38"/>
    <d v="2022-12-05T00:00:00"/>
    <s v="CARMONA REMY M."/>
    <s v="SP"/>
    <x v="1"/>
    <m/>
    <m/>
    <s v="OTHER"/>
    <s v="TERMINAL LEAVE"/>
    <s v="0 OTHER"/>
    <n v="0"/>
    <m/>
  </r>
  <r>
    <n v="1396"/>
    <x v="38"/>
    <d v="2022-12-05T00:00:00"/>
    <s v="PARRA LORNA A."/>
    <s v="SP"/>
    <x v="1"/>
    <m/>
    <m/>
    <s v="OTHER"/>
    <s v="TERMINAL LEAVE"/>
    <s v="0 OTHER"/>
    <n v="0"/>
    <m/>
  </r>
  <r>
    <n v="1397"/>
    <x v="38"/>
    <d v="2022-12-02T00:00:00"/>
    <s v="COLETO HANY ROY D."/>
    <s v="ONT"/>
    <x v="1"/>
    <d v="2022-12-23T00:00:00"/>
    <d v="2022-12-29T00:00:00"/>
    <s v="VL"/>
    <m/>
    <s v="4 VL"/>
    <n v="4"/>
    <m/>
  </r>
  <r>
    <n v="1398"/>
    <x v="38"/>
    <d v="2022-12-06T00:00:00"/>
    <s v="GOMEZ EMMA M."/>
    <s v="CEO"/>
    <x v="1"/>
    <d v="2022-12-23T00:00:00"/>
    <d v="2023-02-03T00:00:00"/>
    <s v="VL"/>
    <m/>
    <s v="28 VL"/>
    <n v="28"/>
    <m/>
  </r>
  <r>
    <n v="1399"/>
    <x v="38"/>
    <d v="2022-07-15T00:00:00"/>
    <s v="DIMAPILIS VILMA T."/>
    <s v="GSO"/>
    <x v="1"/>
    <d v="2022-07-14T00:00:00"/>
    <d v="2022-07-14T00:00:00"/>
    <s v="SL"/>
    <m/>
    <s v="1 SL"/>
    <n v="1"/>
    <m/>
  </r>
  <r>
    <n v="1400"/>
    <x v="38"/>
    <d v="2021-01-27T00:00:00"/>
    <s v="ANGCAYA ANA B."/>
    <s v="GSO"/>
    <x v="1"/>
    <d v="2021-12-31T00:00:00"/>
    <d v="2021-12-31T00:00:00"/>
    <s v="VL"/>
    <m/>
    <s v="1 VL"/>
    <n v="1"/>
    <m/>
  </r>
  <r>
    <n v="1401"/>
    <x v="38"/>
    <d v="2022-11-21T00:00:00"/>
    <s v="LANDICHO CHARLENE R."/>
    <s v="GSO"/>
    <x v="0"/>
    <d v="2022-11-28T00:00:00"/>
    <d v="2022-11-29T00:00:00"/>
    <s v="VL"/>
    <m/>
    <s v="2 VL"/>
    <n v="2"/>
    <m/>
  </r>
  <r>
    <n v="1402"/>
    <x v="38"/>
    <d v="2022-09-22T00:00:00"/>
    <s v="LANDICHO CHARLENE R."/>
    <s v="GSO"/>
    <x v="0"/>
    <d v="2022-09-21T00:00:00"/>
    <d v="2022-09-21T00:00:00"/>
    <s v="SL"/>
    <m/>
    <s v="1 SL"/>
    <n v="1"/>
    <m/>
  </r>
  <r>
    <n v="1403"/>
    <x v="38"/>
    <d v="2022-09-29T00:00:00"/>
    <s v="ORTIZ TRINIDAD D."/>
    <s v="GSO"/>
    <x v="1"/>
    <d v="2022-09-28T00:00:00"/>
    <d v="2022-09-28T00:00:00"/>
    <s v="SL"/>
    <m/>
    <s v="1 SL"/>
    <n v="1"/>
    <m/>
  </r>
  <r>
    <n v="1404"/>
    <x v="38"/>
    <d v="2022-09-19T00:00:00"/>
    <s v="ORTIZ TRINIDAD D."/>
    <s v="GSO"/>
    <x v="1"/>
    <d v="2022-09-13T00:00:00"/>
    <d v="2022-09-16T00:00:00"/>
    <s v="SL"/>
    <m/>
    <s v="4 SL"/>
    <n v="4"/>
    <m/>
  </r>
  <r>
    <n v="1405"/>
    <x v="38"/>
    <d v="2022-11-22T00:00:00"/>
    <s v="MAGUINAO GILBERT  "/>
    <s v="GSO"/>
    <x v="1"/>
    <d v="2022-11-21T00:00:00"/>
    <d v="2022-11-21T00:00:00"/>
    <s v="SL"/>
    <m/>
    <s v="1 SL"/>
    <n v="1"/>
    <m/>
  </r>
  <r>
    <n v="1406"/>
    <x v="38"/>
    <d v="2022-11-14T00:00:00"/>
    <s v="MAGUINAO GILBERT  "/>
    <s v="GSO"/>
    <x v="1"/>
    <d v="2022-11-11T00:00:00"/>
    <d v="2022-11-11T00:00:00"/>
    <s v="SL"/>
    <m/>
    <s v="1 SL"/>
    <n v="1"/>
    <m/>
  </r>
  <r>
    <n v="1407"/>
    <x v="38"/>
    <d v="2022-10-25T00:00:00"/>
    <s v="MAGUINAO GILBERT  "/>
    <s v="GSO"/>
    <x v="1"/>
    <d v="2022-10-24T00:00:00"/>
    <d v="2022-10-24T00:00:00"/>
    <s v="SL"/>
    <m/>
    <s v="1 SL"/>
    <n v="1"/>
    <m/>
  </r>
  <r>
    <n v="1408"/>
    <x v="38"/>
    <d v="2022-10-26T00:00:00"/>
    <s v="LANDICHO CHARLENE R."/>
    <s v="GSO"/>
    <x v="0"/>
    <d v="2022-10-25T00:00:00"/>
    <d v="2022-10-25T00:00:00"/>
    <s v="SL"/>
    <m/>
    <s v="1 SL"/>
    <n v="1"/>
    <m/>
  </r>
  <r>
    <n v="1409"/>
    <x v="38"/>
    <d v="2022-11-03T00:00:00"/>
    <s v="MAGUINAO GILBERT  "/>
    <s v="GSO"/>
    <x v="1"/>
    <d v="2022-10-28T00:00:00"/>
    <d v="2022-10-28T00:00:00"/>
    <s v="SL"/>
    <m/>
    <s v="1 SL"/>
    <n v="1"/>
    <m/>
  </r>
  <r>
    <n v="1409"/>
    <x v="38"/>
    <d v="2022-11-03T00:00:00"/>
    <s v="MAGUINAO GILBERT  "/>
    <s v="GSO"/>
    <x v="1"/>
    <d v="2022-11-02T00:00:00"/>
    <d v="2022-11-02T00:00:00"/>
    <s v="SL"/>
    <m/>
    <s v="0 SL"/>
    <n v="0"/>
    <m/>
  </r>
  <r>
    <n v="1410"/>
    <x v="38"/>
    <d v="2022-11-02T00:00:00"/>
    <s v="ANGCAYA ANA B."/>
    <s v="GSO"/>
    <x v="1"/>
    <d v="2022-10-28T00:00:00"/>
    <d v="2022-10-28T00:00:00"/>
    <s v="SL"/>
    <m/>
    <s v="1 SL"/>
    <n v="1"/>
    <m/>
  </r>
  <r>
    <n v="1411"/>
    <x v="38"/>
    <d v="2022-10-07T00:00:00"/>
    <s v="DE VILLA MYRNA D."/>
    <s v="GSO"/>
    <x v="1"/>
    <d v="2022-10-04T00:00:00"/>
    <d v="2022-10-06T00:00:00"/>
    <s v="SL"/>
    <m/>
    <s v="3 SL"/>
    <n v="3"/>
    <m/>
  </r>
  <r>
    <n v="1412"/>
    <x v="38"/>
    <d v="2022-10-05T00:00:00"/>
    <s v="PERIDO EDWIN A."/>
    <s v="GSO"/>
    <x v="1"/>
    <d v="2022-10-04T00:00:00"/>
    <d v="2022-10-04T00:00:00"/>
    <s v="SL"/>
    <m/>
    <s v="1 SL"/>
    <n v="1"/>
    <m/>
  </r>
  <r>
    <n v="1413"/>
    <x v="38"/>
    <d v="2022-11-08T00:00:00"/>
    <s v="MALIGAYA NELITA M."/>
    <s v="GSO"/>
    <x v="1"/>
    <d v="2022-11-15T00:00:00"/>
    <d v="2022-11-15T00:00:00"/>
    <s v="VL"/>
    <s v="SEC 25 EO 292- FORCE LEAVE"/>
    <s v="1 VL"/>
    <n v="1"/>
    <m/>
  </r>
  <r>
    <n v="1414"/>
    <x v="38"/>
    <d v="2022-10-07T00:00:00"/>
    <s v="GARCIA HAIZEL M."/>
    <s v="CCT"/>
    <x v="1"/>
    <d v="2022-10-07T00:00:00"/>
    <d v="2022-10-07T00:00:00"/>
    <s v="SL"/>
    <m/>
    <s v="1 SL"/>
    <n v="1"/>
    <m/>
  </r>
  <r>
    <n v="1415"/>
    <x v="38"/>
    <d v="2022-11-07T00:00:00"/>
    <s v="CHACON ELISA G."/>
    <s v="CCT"/>
    <x v="1"/>
    <d v="2022-11-15T00:00:00"/>
    <d v="2022-11-15T00:00:00"/>
    <s v="VL"/>
    <m/>
    <s v="1 VL"/>
    <n v="1"/>
    <m/>
  </r>
  <r>
    <n v="1416"/>
    <x v="38"/>
    <d v="2022-11-07T00:00:00"/>
    <s v="CHACON ELISA G."/>
    <s v="CCT"/>
    <x v="1"/>
    <d v="2022-11-25T00:00:00"/>
    <d v="2022-11-25T00:00:00"/>
    <s v="VL"/>
    <m/>
    <s v="1 VL"/>
    <n v="1"/>
    <m/>
  </r>
  <r>
    <n v="1417"/>
    <x v="38"/>
    <d v="2022-11-07T00:00:00"/>
    <s v="PETIL GLENDA D."/>
    <s v="CCT"/>
    <x v="1"/>
    <d v="2022-11-04T00:00:00"/>
    <d v="2022-11-04T00:00:00"/>
    <s v="SL"/>
    <m/>
    <s v="1 SL"/>
    <n v="1"/>
    <m/>
  </r>
  <r>
    <n v="1418"/>
    <x v="38"/>
    <d v="2022-10-28T00:00:00"/>
    <s v="PEREY AIRENE O."/>
    <s v="CCT"/>
    <x v="1"/>
    <d v="2022-11-26T00:00:00"/>
    <d v="2022-11-26T00:00:00"/>
    <s v="SL"/>
    <m/>
    <s v="1 SL"/>
    <n v="1"/>
    <m/>
  </r>
  <r>
    <n v="1419"/>
    <x v="38"/>
    <d v="2022-10-28T00:00:00"/>
    <s v="PETIL GLENDA D."/>
    <s v="CCT"/>
    <x v="1"/>
    <d v="2022-10-14T00:00:00"/>
    <d v="2022-10-14T00:00:00"/>
    <s v="SL"/>
    <m/>
    <s v="1 SL"/>
    <n v="1"/>
    <m/>
  </r>
  <r>
    <n v="1420"/>
    <x v="38"/>
    <d v="2022-08-02T00:00:00"/>
    <s v="ANGCAYA INOCENCIO M."/>
    <s v="CSU"/>
    <x v="0"/>
    <m/>
    <m/>
    <s v="OTHER"/>
    <s v="TERMINAL LEAVE"/>
    <s v="0 OTHER"/>
    <n v="0"/>
    <m/>
  </r>
  <r>
    <n v="1421"/>
    <x v="38"/>
    <d v="2022-10-17T00:00:00"/>
    <s v="PEREY AIRENE O."/>
    <s v="CCT"/>
    <x v="1"/>
    <d v="2022-10-14T00:00:00"/>
    <d v="2022-10-14T00:00:00"/>
    <s v="SL"/>
    <m/>
    <s v="1 SL"/>
    <n v="1"/>
    <m/>
  </r>
  <r>
    <n v="1422"/>
    <x v="38"/>
    <d v="2022-10-06T00:00:00"/>
    <s v="BANICO PILAR B."/>
    <s v="CCT"/>
    <x v="1"/>
    <d v="2022-10-04T00:00:00"/>
    <d v="2022-10-05T00:00:00"/>
    <s v="SL"/>
    <m/>
    <s v="2 SL"/>
    <n v="2"/>
    <m/>
  </r>
  <r>
    <n v="1423"/>
    <x v="38"/>
    <d v="2022-10-17T00:00:00"/>
    <s v="PEREY AIRENE O."/>
    <s v="CCT"/>
    <x v="1"/>
    <d v="2022-10-11T00:00:00"/>
    <d v="2022-10-13T00:00:00"/>
    <s v="OTHER"/>
    <s v="SOLO PARENT"/>
    <s v="3 OTHER"/>
    <n v="3"/>
    <m/>
  </r>
  <r>
    <n v="1424"/>
    <x v="38"/>
    <d v="2022-10-11T00:00:00"/>
    <s v="PETIL GLENDA D."/>
    <s v="CCT"/>
    <x v="1"/>
    <d v="2022-10-07T00:00:00"/>
    <d v="2022-10-07T00:00:00"/>
    <s v="SL"/>
    <m/>
    <s v="1 SL"/>
    <n v="1"/>
    <m/>
  </r>
  <r>
    <n v="1425"/>
    <x v="38"/>
    <d v="2022-08-05T00:00:00"/>
    <s v="VELUZ DORMILUNA E."/>
    <s v="CCT"/>
    <x v="1"/>
    <d v="2022-08-04T00:00:00"/>
    <d v="2022-08-04T00:00:00"/>
    <s v="OTHER"/>
    <s v="SEC 21 EO 292- SPECIAL PRIVILEGE"/>
    <s v="1 OTHER"/>
    <n v="1"/>
    <m/>
  </r>
  <r>
    <n v="1426"/>
    <x v="38"/>
    <d v="2022-09-05T00:00:00"/>
    <s v="PETIL GLENDA D."/>
    <s v="CCT"/>
    <x v="1"/>
    <d v="2022-08-26T00:00:00"/>
    <d v="2022-08-26T00:00:00"/>
    <s v="SL"/>
    <m/>
    <s v="1 SL"/>
    <n v="1"/>
    <m/>
  </r>
  <r>
    <n v="1427"/>
    <x v="38"/>
    <d v="2022-10-24T00:00:00"/>
    <s v="CHACON ELISA G."/>
    <s v="CCT"/>
    <x v="1"/>
    <d v="2022-10-21T00:00:00"/>
    <d v="2022-10-21T00:00:00"/>
    <s v="SL"/>
    <m/>
    <s v="1 SL"/>
    <n v="1"/>
    <m/>
  </r>
  <r>
    <n v="1428"/>
    <x v="38"/>
    <d v="2022-09-19T00:00:00"/>
    <s v="HERNANDEZ MARIO A."/>
    <s v="MAHOGANY MARKET"/>
    <x v="1"/>
    <d v="2022-09-18T00:00:00"/>
    <d v="2022-09-18T00:00:00"/>
    <s v="SL"/>
    <m/>
    <s v="1 SL"/>
    <n v="1"/>
    <m/>
  </r>
  <r>
    <n v="1429"/>
    <x v="38"/>
    <d v="2022-09-12T00:00:00"/>
    <s v="DIMARANAN REYNALDO R."/>
    <s v="EEO/ CITY MARKET"/>
    <x v="1"/>
    <d v="2022-09-01T00:00:00"/>
    <d v="2022-09-01T00:00:00"/>
    <s v="SL"/>
    <m/>
    <s v="1 SL"/>
    <n v="1"/>
    <m/>
  </r>
  <r>
    <n v="1430"/>
    <x v="38"/>
    <d v="2022-09-12T00:00:00"/>
    <s v="MACASPAC JOSE VICTOR P."/>
    <s v="MAHOGANY MARKET"/>
    <x v="1"/>
    <d v="2022-09-11T00:00:00"/>
    <d v="2022-09-11T00:00:00"/>
    <s v="SL"/>
    <m/>
    <s v="1 SL"/>
    <n v="1"/>
    <m/>
  </r>
  <r>
    <n v="1431"/>
    <x v="38"/>
    <d v="2022-11-17T00:00:00"/>
    <s v="ANGCAYA FRANCIS A."/>
    <s v="MAHOGANY MARKET"/>
    <x v="1"/>
    <d v="2022-11-15T00:00:00"/>
    <d v="2022-11-15T00:00:00"/>
    <s v="SL"/>
    <m/>
    <s v="1 SL"/>
    <n v="1"/>
    <m/>
  </r>
  <r>
    <n v="1432"/>
    <x v="38"/>
    <d v="2022-11-14T00:00:00"/>
    <s v="MACASPAC JOSE VICTOR P."/>
    <s v="MAHOGANY MARKET"/>
    <x v="1"/>
    <d v="2022-11-13T00:00:00"/>
    <d v="2022-11-13T00:00:00"/>
    <s v="SL"/>
    <m/>
    <s v="1 SL"/>
    <n v="1"/>
    <m/>
  </r>
  <r>
    <n v="1433"/>
    <x v="38"/>
    <d v="2022-10-24T00:00:00"/>
    <s v="ANGCAYA FRANCIS A."/>
    <s v="MAHOGANY MARKET"/>
    <x v="1"/>
    <d v="2022-10-24T00:00:00"/>
    <d v="2022-10-26T00:00:00"/>
    <s v="VL"/>
    <s v="SEC 25 EO 292- FORCE LEAVE"/>
    <s v="3 VL"/>
    <n v="3"/>
    <m/>
  </r>
  <r>
    <n v="1434"/>
    <x v="38"/>
    <d v="2022-11-09T00:00:00"/>
    <s v="AMBAT MARILOU M."/>
    <s v="EEO/ CITY MARKET"/>
    <x v="1"/>
    <d v="2022-10-20T00:00:00"/>
    <d v="2022-10-20T00:00:00"/>
    <s v="OTHER"/>
    <s v="SEC 21 EO 292- SPECIAL PRIVILEGE"/>
    <s v="1 OTHER"/>
    <n v="1"/>
    <m/>
  </r>
  <r>
    <n v="1435"/>
    <x v="38"/>
    <d v="2022-10-04T00:00:00"/>
    <s v="AMBAT MARILOU M."/>
    <s v="EEO/ CITY MARKET"/>
    <x v="1"/>
    <d v="2022-10-06T00:00:00"/>
    <d v="2022-10-06T00:00:00"/>
    <s v="OTHER"/>
    <s v="SEC 21 EO 292- SPECIAL PRIVILEGE"/>
    <s v="1 OTHER"/>
    <n v="1"/>
    <m/>
  </r>
  <r>
    <n v="1436"/>
    <x v="38"/>
    <d v="2022-11-14T00:00:00"/>
    <s v="HERNANDEZ MARIO A."/>
    <s v="MAHOGANY MARKET"/>
    <x v="1"/>
    <d v="2022-11-12T00:00:00"/>
    <d v="2022-11-12T00:00:00"/>
    <s v="SL"/>
    <m/>
    <s v="1 SL"/>
    <n v="1"/>
    <m/>
  </r>
  <r>
    <n v="1437"/>
    <x v="38"/>
    <d v="2022-11-19T00:00:00"/>
    <s v="PARAISO MARIA LORENA D."/>
    <s v="EEO/CITY MARKET"/>
    <x v="0"/>
    <d v="2022-11-18T00:00:00"/>
    <d v="2022-11-18T00:00:00"/>
    <s v="SL"/>
    <m/>
    <s v="1 SL"/>
    <n v="1"/>
    <m/>
  </r>
  <r>
    <n v="1438"/>
    <x v="38"/>
    <d v="2022-11-07T00:00:00"/>
    <s v="RODRIGUEZ RUEL  "/>
    <s v="CENRO"/>
    <x v="1"/>
    <d v="2022-11-12T00:00:00"/>
    <d v="2022-11-14T00:00:00"/>
    <s v="VL"/>
    <s v="SEC 25 EO 292- FORCE LEAVE"/>
    <s v="1 VL"/>
    <n v="1"/>
    <m/>
  </r>
  <r>
    <n v="1439"/>
    <x v="38"/>
    <d v="2022-10-31T00:00:00"/>
    <s v="PAYAD EDGARDO F."/>
    <s v="CENRO"/>
    <x v="1"/>
    <d v="2022-11-07T00:00:00"/>
    <d v="2022-11-11T00:00:00"/>
    <s v="VL"/>
    <m/>
    <s v="5 VL"/>
    <n v="5"/>
    <m/>
  </r>
  <r>
    <n v="1440"/>
    <x v="38"/>
    <d v="2022-11-29T00:00:00"/>
    <s v="GOMEZ EMMA M."/>
    <s v="CEO"/>
    <x v="1"/>
    <d v="2022-11-28T00:00:00"/>
    <d v="2022-11-28T00:00:00"/>
    <s v="SL"/>
    <m/>
    <s v="1 SL"/>
    <n v="1"/>
    <m/>
  </r>
  <r>
    <n v="1441"/>
    <x v="38"/>
    <d v="2022-12-14T00:00:00"/>
    <s v="GOMEZ EMMA M."/>
    <s v="CEO"/>
    <x v="1"/>
    <d v="2022-12-13T00:00:00"/>
    <d v="2022-12-13T00:00:00"/>
    <s v="OTHER"/>
    <s v="SEC 21 EO 292- SPECIAL PRIVILEGE"/>
    <s v="1 OTHER"/>
    <n v="1"/>
    <m/>
  </r>
  <r>
    <n v="1442"/>
    <x v="38"/>
    <d v="2022-12-07T00:00:00"/>
    <s v="MACASPAC JOSE VICTOR P."/>
    <s v="MAHOGANY MARKET"/>
    <x v="1"/>
    <d v="2022-12-20T00:00:00"/>
    <d v="2022-12-22T00:00:00"/>
    <s v="VL"/>
    <s v="SEC 25 EO 292- FORCE LEAVE"/>
    <s v="3 VL"/>
    <n v="3"/>
    <m/>
  </r>
  <r>
    <n v="1443"/>
    <x v="38"/>
    <d v="2022-12-07T00:00:00"/>
    <s v="ESTRANGCO MERCY U."/>
    <s v="MAHOGANY MARKET"/>
    <x v="1"/>
    <d v="2022-12-05T00:00:00"/>
    <d v="2022-12-05T00:00:00"/>
    <s v="SL"/>
    <m/>
    <s v="1 SL"/>
    <n v="1"/>
    <m/>
  </r>
  <r>
    <n v="1444"/>
    <x v="38"/>
    <d v="2022-12-07T00:00:00"/>
    <s v="MACASPAC JOSE VICTOR P."/>
    <s v="MAHOGANY MARKET"/>
    <x v="1"/>
    <d v="2022-12-06T00:00:00"/>
    <d v="2022-12-06T00:00:00"/>
    <s v="OTHER"/>
    <s v="SEC 21 EO 292- SPECIAL PRIVILEGE"/>
    <s v="1 OTHER"/>
    <n v="1"/>
    <m/>
  </r>
  <r>
    <n v="1445"/>
    <x v="38"/>
    <d v="2022-12-07T00:00:00"/>
    <s v="AMBAT MARILOU M."/>
    <s v="EEO/ CITY MARKET"/>
    <x v="1"/>
    <d v="2022-12-19T00:00:00"/>
    <d v="2022-12-19T00:00:00"/>
    <s v="VL"/>
    <m/>
    <s v="1 VL"/>
    <n v="1"/>
    <m/>
  </r>
  <r>
    <n v="1445"/>
    <x v="38"/>
    <d v="2022-12-07T00:00:00"/>
    <s v="AMBAT MARILOU M."/>
    <s v="EEO/ CITY MARKET"/>
    <x v="1"/>
    <d v="2022-12-26T00:00:00"/>
    <d v="2022-12-26T00:00:00"/>
    <s v="VL"/>
    <m/>
    <s v="1 VL"/>
    <n v="1"/>
    <m/>
  </r>
  <r>
    <n v="1445"/>
    <x v="38"/>
    <d v="2022-12-07T00:00:00"/>
    <s v="AMBAT MARILOU M."/>
    <s v="EEO/ CITY MARKET"/>
    <x v="1"/>
    <d v="2022-12-29T00:00:00"/>
    <d v="2022-12-29T00:00:00"/>
    <s v="VL"/>
    <m/>
    <s v="1 VL"/>
    <n v="1"/>
    <m/>
  </r>
  <r>
    <n v="1446"/>
    <x v="38"/>
    <d v="2022-11-03T00:00:00"/>
    <s v="DOGNIDON MARLYN P."/>
    <s v="ONT"/>
    <x v="1"/>
    <d v="2022-11-25T00:00:00"/>
    <d v="2022-11-26T00:00:00"/>
    <s v="VL"/>
    <s v="SEC 25 EO 292- FORCE LEAVE"/>
    <s v="1 VL"/>
    <n v="1"/>
    <m/>
  </r>
  <r>
    <n v="1447"/>
    <x v="38"/>
    <d v="2022-10-17T00:00:00"/>
    <s v="JUMARANG AIME A."/>
    <s v="ONT"/>
    <x v="1"/>
    <d v="2022-10-07T00:00:00"/>
    <d v="2022-10-14T00:00:00"/>
    <s v="SL"/>
    <m/>
    <s v="9 SL"/>
    <n v="9"/>
    <m/>
  </r>
  <r>
    <n v="1448"/>
    <x v="38"/>
    <d v="2022-10-21T00:00:00"/>
    <s v="BAYHON VIOLETA  "/>
    <s v="ONT"/>
    <x v="1"/>
    <d v="2022-11-28T00:00:00"/>
    <d v="2022-11-29T00:00:00"/>
    <s v="VL"/>
    <m/>
    <s v="2 VL"/>
    <n v="2"/>
    <m/>
  </r>
  <r>
    <n v="1449"/>
    <x v="38"/>
    <d v="2022-10-21T00:00:00"/>
    <s v="BAYHON VIOLETA  "/>
    <s v="ONT"/>
    <x v="1"/>
    <d v="2022-12-23T00:00:00"/>
    <d v="2022-12-27T00:00:00"/>
    <s v="VL"/>
    <m/>
    <s v="2 VL"/>
    <n v="2"/>
    <m/>
  </r>
  <r>
    <n v="1449"/>
    <x v="38"/>
    <d v="2022-10-21T00:00:00"/>
    <s v="BAYHON VIOLETA  "/>
    <s v="ONT"/>
    <x v="1"/>
    <d v="2022-12-29T00:00:00"/>
    <d v="2022-12-29T00:00:00"/>
    <s v="VL"/>
    <m/>
    <s v="1 VL"/>
    <n v="1"/>
    <m/>
  </r>
  <r>
    <n v="1450"/>
    <x v="38"/>
    <d v="2022-10-04T00:00:00"/>
    <s v="CASTRO VIVIAN A."/>
    <s v="ONT"/>
    <x v="1"/>
    <d v="2022-10-21T00:00:00"/>
    <d v="2022-10-23T00:00:00"/>
    <s v="OTHER"/>
    <s v="SEC 21 EO 292- SPECIAL PRIVILEGE"/>
    <s v="1 OTHER"/>
    <n v="1"/>
    <m/>
  </r>
  <r>
    <n v="1451"/>
    <x v="38"/>
    <d v="2022-10-04T00:00:00"/>
    <s v="MANALO CYNTHIA D."/>
    <s v="ONT"/>
    <x v="1"/>
    <d v="2022-10-17T00:00:00"/>
    <d v="2022-10-28T00:00:00"/>
    <s v="VL"/>
    <m/>
    <s v="10 VL"/>
    <n v="10"/>
    <m/>
  </r>
  <r>
    <n v="1452"/>
    <x v="38"/>
    <d v="2022-11-18T00:00:00"/>
    <s v="TORRES SONIA M."/>
    <s v="ASSESSORS OFFICE"/>
    <x v="1"/>
    <d v="2022-11-17T00:00:00"/>
    <d v="2022-11-17T00:00:00"/>
    <s v="SL"/>
    <m/>
    <s v="1 SL"/>
    <n v="1"/>
    <m/>
  </r>
  <r>
    <n v="1453"/>
    <x v="38"/>
    <d v="2022-10-18T00:00:00"/>
    <s v="MALIGAYA NELITA M."/>
    <s v="GSO"/>
    <x v="1"/>
    <d v="2022-10-25T00:00:00"/>
    <d v="2022-10-25T00:00:00"/>
    <s v="VL"/>
    <s v="SEC 25 EO 292- FORCE LEAVE"/>
    <s v="1 VL"/>
    <n v="1"/>
    <m/>
  </r>
  <r>
    <n v="1454"/>
    <x v="38"/>
    <d v="2022-10-04T00:00:00"/>
    <s v="FERMA MARIA VICTORIA D."/>
    <s v="CCT"/>
    <x v="1"/>
    <d v="2022-10-03T00:00:00"/>
    <d v="2022-10-03T00:00:00"/>
    <s v="SL"/>
    <m/>
    <s v="1 SL"/>
    <n v="1"/>
    <m/>
  </r>
  <r>
    <n v="1455"/>
    <x v="38"/>
    <d v="2022-10-12T00:00:00"/>
    <s v="FERMA MARIA VICTORIA D."/>
    <s v="CCT"/>
    <x v="1"/>
    <d v="2022-10-05T00:00:00"/>
    <d v="2022-10-11T00:00:00"/>
    <s v="SL"/>
    <m/>
    <s v="5 SL"/>
    <n v="5"/>
    <m/>
  </r>
  <r>
    <n v="1456"/>
    <x v="38"/>
    <d v="2022-09-27T00:00:00"/>
    <s v="BERNALDEZ MARLONE P."/>
    <s v="TCNHS"/>
    <x v="1"/>
    <d v="2022-10-24T00:00:00"/>
    <d v="2022-10-31T00:00:00"/>
    <s v="VL"/>
    <m/>
    <s v="6 VL"/>
    <n v="6"/>
    <m/>
  </r>
  <r>
    <n v="1457"/>
    <x v="38"/>
    <d v="2022-09-27T00:00:00"/>
    <s v="BERNALDEZ MARLONE P."/>
    <s v="TCNHS"/>
    <x v="1"/>
    <d v="2022-11-03T00:00:00"/>
    <d v="2022-11-15T00:00:00"/>
    <s v="VL"/>
    <m/>
    <s v="9 VL"/>
    <n v="9"/>
    <m/>
  </r>
  <r>
    <n v="1458"/>
    <x v="38"/>
    <d v="2022-09-13T00:00:00"/>
    <s v="RODRIGUEZ GREGORIO  "/>
    <s v="CENRO"/>
    <x v="1"/>
    <d v="2022-09-12T00:00:00"/>
    <d v="2022-09-12T00:00:00"/>
    <s v="SL"/>
    <m/>
    <s v="1 SL"/>
    <n v="1"/>
    <m/>
  </r>
  <r>
    <n v="1459"/>
    <x v="38"/>
    <d v="2022-08-18T00:00:00"/>
    <s v="MENDOZA ARRIES N."/>
    <s v="COMELEC"/>
    <x v="1"/>
    <d v="2022-09-30T00:00:00"/>
    <d v="2022-08-30T00:00:00"/>
    <s v="OTHER"/>
    <s v="SEC 21 EO 292- SPECIAL PRIVILEGE"/>
    <s v="-24 OTHER"/>
    <n v="-24"/>
    <m/>
  </r>
  <r>
    <n v="1460"/>
    <x v="38"/>
    <d v="2022-08-08T00:00:00"/>
    <s v="FERMA MARIA VICTORIA D."/>
    <s v="CCT"/>
    <x v="1"/>
    <d v="2022-08-05T00:00:00"/>
    <d v="2022-08-05T00:00:00"/>
    <s v="SL"/>
    <m/>
    <s v="1 SL"/>
    <n v="1"/>
    <m/>
  </r>
  <r>
    <n v="1461"/>
    <x v="38"/>
    <d v="2022-08-18T00:00:00"/>
    <s v="GATPANDAN NENITA M."/>
    <s v="LIBRARY"/>
    <x v="1"/>
    <d v="2022-08-17T00:00:00"/>
    <d v="2022-08-17T00:00:00"/>
    <s v="SL"/>
    <m/>
    <s v="1 SL"/>
    <n v="1"/>
    <m/>
  </r>
  <r>
    <n v="1462"/>
    <x v="38"/>
    <d v="2022-09-07T00:00:00"/>
    <s v="TORRES SONIA M."/>
    <s v="ASSESSORS OFFICE"/>
    <x v="1"/>
    <d v="2022-09-05T00:00:00"/>
    <d v="2022-09-06T00:00:00"/>
    <s v="SL"/>
    <m/>
    <s v="2 SL"/>
    <n v="2"/>
    <m/>
  </r>
  <r>
    <n v="1463"/>
    <x v="38"/>
    <d v="2022-08-31T00:00:00"/>
    <s v="TORRES SONIA M."/>
    <s v="ASSESSORS OFFICE"/>
    <x v="1"/>
    <d v="2022-08-30T00:00:00"/>
    <d v="2022-08-30T00:00:00"/>
    <s v="SL"/>
    <m/>
    <s v="1 SL"/>
    <n v="1"/>
    <m/>
  </r>
  <r>
    <n v="1464"/>
    <x v="38"/>
    <d v="2022-10-17T00:00:00"/>
    <s v="BAYOT RUMER M."/>
    <s v="ASSESSORS OFFICE"/>
    <x v="1"/>
    <d v="2022-10-24T00:00:00"/>
    <d v="2022-10-24T00:00:00"/>
    <s v="VL"/>
    <m/>
    <s v="1 VL"/>
    <n v="1"/>
    <m/>
  </r>
  <r>
    <n v="1465"/>
    <x v="38"/>
    <d v="2022-11-02T00:00:00"/>
    <s v="MARINDUQUE MARISSA M."/>
    <s v="ASSESSORS OFFICE"/>
    <x v="1"/>
    <d v="2022-10-24T00:00:00"/>
    <d v="2022-10-24T00:00:00"/>
    <s v="SL"/>
    <m/>
    <s v="1 SL"/>
    <n v="1"/>
    <m/>
  </r>
  <r>
    <n v="1465"/>
    <x v="38"/>
    <d v="2022-11-02T00:00:00"/>
    <s v="MARINDUQUE MARISSA M."/>
    <s v="ASSESSORS OFFICE"/>
    <x v="1"/>
    <d v="2022-10-28T00:00:00"/>
    <d v="2022-10-28T00:00:00"/>
    <s v="SL"/>
    <m/>
    <s v="1 SL"/>
    <n v="1"/>
    <m/>
  </r>
  <r>
    <n v="1466"/>
    <x v="38"/>
    <d v="2022-10-12T00:00:00"/>
    <s v="TORRES SONIA M."/>
    <s v="ASSESSORS OFFICE"/>
    <x v="1"/>
    <d v="2022-10-07T00:00:00"/>
    <d v="2022-10-11T00:00:00"/>
    <s v="SL"/>
    <m/>
    <s v="3 SL"/>
    <n v="3"/>
    <m/>
  </r>
  <r>
    <n v="1467"/>
    <x v="38"/>
    <d v="2022-10-06T00:00:00"/>
    <s v="TORRES SONIA M."/>
    <s v="ASSESSORS OFFICE"/>
    <x v="1"/>
    <d v="2022-10-14T00:00:00"/>
    <d v="2022-10-14T00:00:00"/>
    <s v="VL"/>
    <m/>
    <s v="1 VL"/>
    <n v="1"/>
    <m/>
  </r>
  <r>
    <n v="1468"/>
    <x v="38"/>
    <d v="2022-10-13T00:00:00"/>
    <s v="TORRES SONIA M."/>
    <s v="ASSESSORS OFFICE"/>
    <x v="1"/>
    <d v="2022-10-24T00:00:00"/>
    <d v="2022-10-24T00:00:00"/>
    <s v="VL"/>
    <m/>
    <s v="1 VL"/>
    <n v="1"/>
    <m/>
  </r>
  <r>
    <n v="1469"/>
    <x v="38"/>
    <d v="2022-10-17T00:00:00"/>
    <s v="BAYOT RUMER M."/>
    <s v="ASSESSORS OFFICE"/>
    <x v="1"/>
    <d v="2022-10-14T00:00:00"/>
    <d v="2022-10-14T00:00:00"/>
    <s v="SL"/>
    <m/>
    <s v="1 SL"/>
    <n v="1"/>
    <m/>
  </r>
  <r>
    <n v="1470"/>
    <x v="38"/>
    <d v="2022-10-17T00:00:00"/>
    <s v="MARINDUQUE MARISSA M."/>
    <s v="ASSESSORS OFFICE"/>
    <x v="1"/>
    <d v="2022-10-14T00:00:00"/>
    <d v="2022-10-14T00:00:00"/>
    <s v="OTHER"/>
    <s v="SEC 21 EO 292- SPECIAL PRIVILEGE"/>
    <s v="1 OTHER"/>
    <n v="1"/>
    <m/>
  </r>
  <r>
    <n v="1471"/>
    <x v="38"/>
    <d v="2022-08-08T00:00:00"/>
    <s v="GOMEZ EMMA M."/>
    <s v="CEO"/>
    <x v="1"/>
    <d v="2022-08-05T00:00:00"/>
    <d v="2022-08-05T00:00:00"/>
    <s v="SL"/>
    <m/>
    <s v="1 SL"/>
    <n v="1"/>
    <m/>
  </r>
  <r>
    <n v="1472"/>
    <x v="38"/>
    <d v="2022-09-28T00:00:00"/>
    <s v="GOMEZ EMMA M."/>
    <s v="CEO"/>
    <x v="1"/>
    <d v="2022-09-27T00:00:00"/>
    <d v="2022-09-27T00:00:00"/>
    <s v="SL"/>
    <m/>
    <s v="1 SL"/>
    <n v="1"/>
    <m/>
  </r>
  <r>
    <n v="1473"/>
    <x v="38"/>
    <d v="2022-09-05T00:00:00"/>
    <s v="GOMEZ EMMA M."/>
    <s v="CEO"/>
    <x v="1"/>
    <d v="2022-09-02T00:00:00"/>
    <d v="2022-09-02T00:00:00"/>
    <s v="OTHER"/>
    <s v="SEC 21 EO 292- SPECIAL PRIVILEGE"/>
    <s v="1 OTHER"/>
    <n v="1"/>
    <m/>
  </r>
  <r>
    <n v="1474"/>
    <x v="38"/>
    <d v="2022-11-28T00:00:00"/>
    <s v="DUNGO PURISIMA CORAZON E."/>
    <s v="CTO"/>
    <x v="1"/>
    <d v="2022-12-05T00:00:00"/>
    <d v="2022-12-23T00:00:00"/>
    <s v="VL"/>
    <m/>
    <s v="14 VL"/>
    <n v="14"/>
    <m/>
  </r>
  <r>
    <n v="1475"/>
    <x v="38"/>
    <d v="2022-10-28T00:00:00"/>
    <s v="DUNGO PURISIMA CORAZON E."/>
    <s v="CTO"/>
    <x v="1"/>
    <d v="2022-11-02T00:00:00"/>
    <d v="2022-11-03T00:00:00"/>
    <s v="VL"/>
    <m/>
    <s v="1 VL"/>
    <n v="1"/>
    <m/>
  </r>
  <r>
    <n v="1476"/>
    <x v="38"/>
    <d v="2022-10-14T00:00:00"/>
    <s v="DUNGO PURISIMA CORAZON E."/>
    <s v="CTO"/>
    <x v="1"/>
    <d v="2022-10-18T00:00:00"/>
    <d v="2022-10-19T00:00:00"/>
    <s v="VL"/>
    <s v="SEC 25 EO 292- FORCE LEAVE"/>
    <s v="2 VL"/>
    <n v="2"/>
    <m/>
  </r>
  <r>
    <n v="1477"/>
    <x v="38"/>
    <d v="2022-12-27T00:00:00"/>
    <s v="DUNGO PURISIMA CORAZON E."/>
    <s v="CTO"/>
    <x v="1"/>
    <d v="2022-09-20T00:00:00"/>
    <d v="2022-09-20T00:00:00"/>
    <s v="SL"/>
    <m/>
    <s v="1 SL"/>
    <n v="1"/>
    <m/>
  </r>
  <r>
    <n v="1478"/>
    <x v="38"/>
    <d v="2022-09-14T00:00:00"/>
    <s v="DUNGO PURISIMA CORAZON E."/>
    <s v="CTO"/>
    <x v="1"/>
    <d v="2022-09-12T00:00:00"/>
    <d v="2022-09-13T00:00:00"/>
    <s v="SL"/>
    <m/>
    <s v="2 SL"/>
    <n v="2"/>
    <m/>
  </r>
  <r>
    <n v="1479"/>
    <x v="38"/>
    <d v="2022-11-19T00:00:00"/>
    <s v="LANDICHO ROSALINA B."/>
    <s v="EEO/CITY MARKET"/>
    <x v="0"/>
    <d v="2022-11-16T00:00:00"/>
    <d v="2022-11-16T00:00:00"/>
    <s v="SL"/>
    <m/>
    <s v="1 SL"/>
    <n v="1"/>
    <m/>
  </r>
  <r>
    <n v="1480"/>
    <x v="38"/>
    <d v="2022-11-09T00:00:00"/>
    <s v="TIBAYAN EUFEMIA O."/>
    <s v="CHO"/>
    <x v="0"/>
    <d v="2022-11-09T00:00:00"/>
    <d v="2022-11-11T00:00:00"/>
    <s v="OTHER"/>
    <s v="QUARANTINE"/>
    <s v="3 OTHER"/>
    <n v="3"/>
    <m/>
  </r>
  <r>
    <n v="1481"/>
    <x v="38"/>
    <d v="2022-11-07T00:00:00"/>
    <s v="PAYAD EDGARDO F."/>
    <s v="CENRO"/>
    <x v="1"/>
    <d v="2022-11-03T00:00:00"/>
    <d v="2022-11-04T00:00:00"/>
    <s v="SL"/>
    <m/>
    <s v="2 SL"/>
    <n v="2"/>
    <m/>
  </r>
  <r>
    <n v="1482"/>
    <x v="38"/>
    <d v="2022-10-18T00:00:00"/>
    <s v="PAYAD EDGARDO F."/>
    <s v="CENRO"/>
    <x v="1"/>
    <d v="2022-09-30T00:00:00"/>
    <d v="2022-10-10T00:00:00"/>
    <s v="SL"/>
    <m/>
    <s v="7 SL"/>
    <n v="7"/>
    <m/>
  </r>
  <r>
    <n v="1482"/>
    <x v="38"/>
    <d v="2022-10-18T00:00:00"/>
    <s v="PAYAD EDGARDO F."/>
    <s v="CENRO"/>
    <x v="1"/>
    <d v="2022-10-14T00:00:00"/>
    <d v="2022-10-17T00:00:00"/>
    <s v="SL"/>
    <m/>
    <s v="5 SL"/>
    <n v="5"/>
    <m/>
  </r>
  <r>
    <n v="1483"/>
    <x v="38"/>
    <d v="2022-10-19T00:00:00"/>
    <s v="PAYAD EDGARDO F."/>
    <s v="CENRO"/>
    <x v="1"/>
    <d v="2022-10-26T00:00:00"/>
    <d v="2022-10-28T00:00:00"/>
    <s v="VL"/>
    <m/>
    <s v="3 VL"/>
    <n v="3"/>
    <m/>
  </r>
  <r>
    <n v="1484"/>
    <x v="38"/>
    <d v="2022-10-13T00:00:00"/>
    <s v="RODRIGUEZ RUEL  "/>
    <s v="CENRO"/>
    <x v="1"/>
    <d v="2022-10-01T00:00:00"/>
    <d v="2022-10-01T00:00:00"/>
    <s v="SL"/>
    <m/>
    <s v="0 SL"/>
    <n v="0"/>
    <m/>
  </r>
  <r>
    <n v="1485"/>
    <x v="38"/>
    <d v="2022-10-05T00:00:00"/>
    <s v="MACAPUNO FELIX  "/>
    <s v="CENRO"/>
    <x v="1"/>
    <d v="2022-10-04T00:00:00"/>
    <d v="2022-10-04T00:00:00"/>
    <s v="SL"/>
    <m/>
    <s v="1 SL"/>
    <n v="1"/>
    <m/>
  </r>
  <r>
    <n v="1486"/>
    <x v="38"/>
    <d v="2022-11-22T00:00:00"/>
    <s v="MACAPUNO FELIX  "/>
    <s v="CENRO"/>
    <x v="1"/>
    <d v="2022-11-21T00:00:00"/>
    <d v="2022-11-21T00:00:00"/>
    <s v="SL"/>
    <m/>
    <s v="1 SL"/>
    <n v="1"/>
    <m/>
  </r>
  <r>
    <n v="1487"/>
    <x v="38"/>
    <d v="2022-09-07T00:00:00"/>
    <s v="PALADAN VICENTE  "/>
    <s v="CENRO"/>
    <x v="1"/>
    <d v="2022-09-14T00:00:00"/>
    <d v="2022-09-16T00:00:00"/>
    <s v="VL"/>
    <s v="SEC 25 EO 292- FORCE LEAVE"/>
    <s v="3 VL"/>
    <n v="3"/>
    <m/>
  </r>
  <r>
    <n v="1488"/>
    <x v="38"/>
    <d v="2022-09-06T00:00:00"/>
    <s v="PALADAN VICENTE  "/>
    <s v="CENRO"/>
    <x v="1"/>
    <d v="2022-09-01T00:00:00"/>
    <d v="2022-09-05T00:00:00"/>
    <s v="SL"/>
    <m/>
    <s v="3 SL"/>
    <n v="3"/>
    <m/>
  </r>
  <r>
    <n v="1489"/>
    <x v="38"/>
    <d v="2022-08-22T00:00:00"/>
    <s v="RODRIGUEZ GREGORIO  "/>
    <s v="CENRO"/>
    <x v="1"/>
    <d v="2022-08-30T00:00:00"/>
    <d v="2022-08-31T00:00:00"/>
    <s v="VL"/>
    <s v="SEC 25 EO 292- FORCE LEAVE"/>
    <s v="2 VL"/>
    <n v="2"/>
    <m/>
  </r>
  <r>
    <n v="1490"/>
    <x v="38"/>
    <d v="2022-10-17T00:00:00"/>
    <s v="JAVIER CARMELITA M."/>
    <s v="CCT"/>
    <x v="1"/>
    <d v="2022-10-24T00:00:00"/>
    <d v="2022-10-24T00:00:00"/>
    <s v="VL"/>
    <s v="SEC 25 EO 292- FORCE LEAVE"/>
    <s v="1 VL"/>
    <n v="1"/>
    <m/>
  </r>
  <r>
    <n v="1491"/>
    <x v="38"/>
    <d v="2022-09-21T00:00:00"/>
    <s v="ESTRANGCO MERCY U."/>
    <s v="MAHOGANY MARKET"/>
    <x v="1"/>
    <d v="2022-09-28T00:00:00"/>
    <d v="2022-09-28T00:00:00"/>
    <s v="OTHER"/>
    <s v="SEC 21 EO 292- SPECIAL PRIVILEGE"/>
    <s v="1 OTHER"/>
    <n v="1"/>
    <m/>
  </r>
  <r>
    <n v="1492"/>
    <x v="38"/>
    <d v="2022-08-09T00:00:00"/>
    <s v="PARRA VICTORIA S."/>
    <s v="EEO/ CITY MARKET"/>
    <x v="1"/>
    <d v="2022-08-23T00:00:00"/>
    <d v="2022-08-25T00:00:00"/>
    <s v="VL"/>
    <m/>
    <s v="3 VL"/>
    <n v="3"/>
    <m/>
  </r>
  <r>
    <n v="1493"/>
    <x v="38"/>
    <d v="2022-08-22T00:00:00"/>
    <s v="DIMARANAN REYNALDO R."/>
    <s v="EEO/ CITY MARKET"/>
    <x v="1"/>
    <d v="2022-08-16T00:00:00"/>
    <d v="2022-08-17T00:00:00"/>
    <s v="SL"/>
    <m/>
    <s v="2 SL"/>
    <n v="2"/>
    <m/>
  </r>
  <r>
    <n v="1494"/>
    <x v="38"/>
    <d v="2022-09-02T00:00:00"/>
    <s v="ESTRANGCO MERCY U."/>
    <s v="MAHOGANY MARKET"/>
    <x v="1"/>
    <d v="2022-09-02T00:00:00"/>
    <d v="2022-09-02T00:00:00"/>
    <s v="OTHER"/>
    <s v="SEC 21 EO 292- SPECIAL PRIVILEGE"/>
    <s v="1 OTHER"/>
    <n v="1"/>
    <m/>
  </r>
  <r>
    <n v="1495"/>
    <x v="38"/>
    <d v="2022-09-22T00:00:00"/>
    <s v="ESTRANGCO MERCY U."/>
    <s v="MAHOGANY MARKET"/>
    <x v="1"/>
    <d v="2022-09-12T00:00:00"/>
    <d v="2022-09-16T00:00:00"/>
    <s v="VL"/>
    <m/>
    <s v="5 VL"/>
    <n v="5"/>
    <m/>
  </r>
  <r>
    <n v="1496"/>
    <x v="38"/>
    <d v="2022-09-12T00:00:00"/>
    <s v="CRIZALDO THELMA U."/>
    <s v="CHO"/>
    <x v="1"/>
    <d v="2022-09-26T00:00:00"/>
    <d v="2022-09-26T00:00:00"/>
    <s v="VL"/>
    <m/>
    <s v="1 VL"/>
    <n v="1"/>
    <m/>
  </r>
  <r>
    <n v="1497"/>
    <x v="38"/>
    <d v="2022-09-05T00:00:00"/>
    <s v="CALANOG EUGENE V."/>
    <s v="CHO"/>
    <x v="1"/>
    <d v="2022-09-06T00:00:00"/>
    <d v="2022-09-06T00:00:00"/>
    <s v="OTHER"/>
    <s v="SEC 21 EO 292- SPECIAL PRIVILEGE"/>
    <s v="1 OTHER"/>
    <n v="1"/>
    <m/>
  </r>
  <r>
    <n v="1498"/>
    <x v="38"/>
    <d v="2022-09-07T00:00:00"/>
    <s v="ALCAZAR ZENAIDA S."/>
    <s v="CHO"/>
    <x v="1"/>
    <d v="2022-09-13T00:00:00"/>
    <d v="2022-09-13T00:00:00"/>
    <s v="VL"/>
    <m/>
    <s v="1 VL"/>
    <n v="1"/>
    <m/>
  </r>
  <r>
    <n v="1499"/>
    <x v="38"/>
    <d v="2022-09-07T00:00:00"/>
    <s v="MALIGAYO YOLANDA D."/>
    <s v="CHO"/>
    <x v="1"/>
    <d v="2022-09-06T00:00:00"/>
    <d v="2022-09-06T00:00:00"/>
    <s v="SL"/>
    <m/>
    <s v="1 SL"/>
    <n v="1"/>
    <m/>
  </r>
  <r>
    <n v="1500"/>
    <x v="38"/>
    <d v="2022-08-01T00:00:00"/>
    <s v="MALIGAYO YOLANDA D."/>
    <s v="CHO"/>
    <x v="1"/>
    <d v="2022-07-26T00:00:00"/>
    <d v="2022-07-26T00:00:00"/>
    <s v="SL"/>
    <m/>
    <s v="1 SL"/>
    <n v="1"/>
    <m/>
  </r>
  <r>
    <n v="1501"/>
    <x v="38"/>
    <d v="2022-12-27T00:00:00"/>
    <s v="MIRANDO EDITH B."/>
    <s v="CHO"/>
    <x v="1"/>
    <d v="2022-12-27T00:00:00"/>
    <d v="2022-12-29T00:00:00"/>
    <s v="VL"/>
    <s v="SEC 25 EO 292- FORCE LEAVE"/>
    <s v="3 VL"/>
    <n v="3"/>
    <m/>
  </r>
  <r>
    <n v="1502"/>
    <x v="38"/>
    <d v="2022-12-27T00:00:00"/>
    <s v="MIRANDO EDITH B."/>
    <s v="CHO"/>
    <x v="1"/>
    <d v="2022-12-26T00:00:00"/>
    <d v="2022-12-26T00:00:00"/>
    <s v="OTHER"/>
    <s v="SEC 21 EO 292- SPECIAL PRIVILEGE"/>
    <s v="0 OTHER"/>
    <n v="0"/>
    <m/>
  </r>
  <r>
    <n v="1503"/>
    <x v="38"/>
    <d v="2022-10-22T00:00:00"/>
    <s v="MALIGAYO YOLANDA D."/>
    <s v="CHO"/>
    <x v="1"/>
    <d v="2022-10-17T00:00:00"/>
    <d v="2022-10-18T00:00:00"/>
    <s v="SL"/>
    <m/>
    <s v="2 SL"/>
    <n v="2"/>
    <m/>
  </r>
  <r>
    <n v="1504"/>
    <x v="38"/>
    <d v="2022-10-19T00:00:00"/>
    <s v="MALIGAYO YOLANDA D."/>
    <s v="CHO"/>
    <x v="1"/>
    <d v="2022-10-10T00:00:00"/>
    <d v="2022-10-15T00:00:00"/>
    <s v="OTHER"/>
    <s v="QUARANTINE"/>
    <s v="5 OTHER"/>
    <n v="5"/>
    <m/>
  </r>
  <r>
    <n v="1505"/>
    <x v="38"/>
    <d v="2022-11-03T00:00:00"/>
    <s v="LEGASPI DOLORES B."/>
    <s v="CHO"/>
    <x v="1"/>
    <d v="2022-10-17T00:00:00"/>
    <d v="2022-10-28T00:00:00"/>
    <s v="SL"/>
    <m/>
    <s v="10 SL"/>
    <n v="10"/>
    <m/>
  </r>
  <r>
    <n v="1506"/>
    <x v="38"/>
    <d v="2022-11-03T00:00:00"/>
    <s v="MIRANDO EDITH B."/>
    <s v="CHO"/>
    <x v="1"/>
    <d v="2022-11-02T00:00:00"/>
    <d v="2022-11-02T00:00:00"/>
    <s v="SL"/>
    <m/>
    <s v="0 SL"/>
    <n v="0"/>
    <m/>
  </r>
  <r>
    <n v="1507"/>
    <x v="38"/>
    <d v="2022-09-15T00:00:00"/>
    <s v="BAYOT ELAINE B."/>
    <s v="ONT"/>
    <x v="1"/>
    <d v="2022-09-28T00:00:00"/>
    <d v="2022-09-29T00:00:00"/>
    <s v="VL"/>
    <m/>
    <s v="2 VL"/>
    <n v="2"/>
    <m/>
  </r>
  <r>
    <n v="1508"/>
    <x v="38"/>
    <d v="2022-09-21T00:00:00"/>
    <s v="EMELO MARYJANE T."/>
    <s v="ONT"/>
    <x v="1"/>
    <d v="2022-09-17T00:00:00"/>
    <d v="2022-09-17T00:00:00"/>
    <s v="SL"/>
    <m/>
    <s v="0 SL"/>
    <n v="0"/>
    <m/>
  </r>
  <r>
    <n v="1509"/>
    <x v="38"/>
    <d v="2022-08-12T00:00:00"/>
    <s v="AMPARO JOY J."/>
    <s v="ONT"/>
    <x v="1"/>
    <d v="2022-08-04T00:00:00"/>
    <d v="2022-08-08T00:00:00"/>
    <s v="SL"/>
    <m/>
    <s v="3 SL"/>
    <n v="3"/>
    <m/>
  </r>
  <r>
    <n v="1510"/>
    <x v="38"/>
    <d v="2022-09-15T00:00:00"/>
    <s v="AMPARO JOY J."/>
    <s v="ONT"/>
    <x v="1"/>
    <d v="2022-09-09T00:00:00"/>
    <d v="2022-09-14T00:00:00"/>
    <s v="SL"/>
    <m/>
    <s v="4 SL"/>
    <n v="4"/>
    <m/>
  </r>
  <r>
    <n v="1511"/>
    <x v="38"/>
    <d v="2022-11-23T00:00:00"/>
    <s v="HERNANDEZ DONATO Q."/>
    <s v="ONT"/>
    <x v="1"/>
    <d v="2022-11-28T00:00:00"/>
    <d v="2022-11-29T00:00:00"/>
    <s v="VL"/>
    <m/>
    <s v="2 VL"/>
    <n v="2"/>
    <m/>
  </r>
  <r>
    <n v="1512"/>
    <x v="38"/>
    <d v="2022-11-15T00:00:00"/>
    <s v="CASTRO VIVIAN A."/>
    <s v="ONT"/>
    <x v="1"/>
    <d v="2022-11-06T00:00:00"/>
    <d v="2022-11-10T00:00:00"/>
    <s v="VL"/>
    <m/>
    <s v="4 VL"/>
    <n v="4"/>
    <m/>
  </r>
  <r>
    <n v="1512"/>
    <x v="38"/>
    <d v="2022-11-15T00:00:00"/>
    <s v="CASTRO VIVIAN A."/>
    <s v="ONT"/>
    <x v="1"/>
    <d v="2022-11-13T00:00:00"/>
    <d v="2022-11-13T00:00:00"/>
    <s v="VL"/>
    <m/>
    <s v="0 VL"/>
    <n v="0"/>
    <m/>
  </r>
  <r>
    <n v="1513"/>
    <x v="38"/>
    <d v="2022-11-07T00:00:00"/>
    <s v="PASCUA LORENA D."/>
    <s v="ONT"/>
    <x v="1"/>
    <d v="2022-11-14T00:00:00"/>
    <d v="2022-11-16T00:00:00"/>
    <s v="VL"/>
    <m/>
    <s v="3 VL"/>
    <n v="3"/>
    <m/>
  </r>
  <r>
    <n v="1514"/>
    <x v="38"/>
    <d v="2022-11-07T00:00:00"/>
    <s v="PASCUA LORENA D."/>
    <s v="ONT"/>
    <x v="1"/>
    <d v="2022-11-13T00:00:00"/>
    <d v="2022-11-13T00:00:00"/>
    <s v="OTHER"/>
    <s v="SEC 21 EO 292- SPECIAL PRIVILEGE"/>
    <s v="0 OTHER"/>
    <n v="0"/>
    <m/>
  </r>
  <r>
    <n v="1515"/>
    <x v="38"/>
    <d v="2022-11-12T00:00:00"/>
    <s v="BAYBAY MA. ROSA A."/>
    <s v="ONT"/>
    <x v="1"/>
    <d v="2022-11-09T00:00:00"/>
    <d v="2022-11-09T00:00:00"/>
    <s v="SL"/>
    <m/>
    <s v="1 SL"/>
    <n v="1"/>
    <m/>
  </r>
  <r>
    <n v="1516"/>
    <x v="38"/>
    <d v="2022-11-03T00:00:00"/>
    <s v="HAPITA MELANIE A."/>
    <s v="ONT"/>
    <x v="0"/>
    <d v="2022-11-25T00:00:00"/>
    <d v="2022-11-28T00:00:00"/>
    <s v="VL"/>
    <m/>
    <s v="2 VL"/>
    <n v="2"/>
    <m/>
  </r>
  <r>
    <n v="1517"/>
    <x v="38"/>
    <d v="2022-12-16T00:00:00"/>
    <s v="MARASIGAN BIENVENIDO E."/>
    <s v="GSO"/>
    <x v="0"/>
    <d v="2022-12-12T00:00:00"/>
    <d v="2022-12-15T00:00:00"/>
    <s v="SL"/>
    <m/>
    <s v="4 SL"/>
    <n v="4"/>
    <m/>
  </r>
  <r>
    <n v="1518"/>
    <x v="38"/>
    <d v="2022-11-22T00:00:00"/>
    <s v="ATIENZA JULIE ANN A."/>
    <s v="CTO"/>
    <x v="1"/>
    <d v="2022-11-29T00:00:00"/>
    <d v="2022-11-29T00:00:00"/>
    <s v="VL"/>
    <s v="SEC 25 EO 292- FORCE LEAVE"/>
    <s v="1 VL"/>
    <n v="1"/>
    <m/>
  </r>
  <r>
    <n v="1519"/>
    <x v="38"/>
    <d v="2022-11-29T00:00:00"/>
    <s v="ATIENZA JULIE ANN A."/>
    <s v="CTO"/>
    <x v="1"/>
    <d v="2022-12-07T00:00:00"/>
    <d v="2022-12-07T00:00:00"/>
    <s v="VL"/>
    <s v="SEC 25 EO 292- FORCE LEAVE"/>
    <s v="1 VL"/>
    <n v="1"/>
    <m/>
  </r>
  <r>
    <n v="1520"/>
    <x v="38"/>
    <d v="2022-12-12T00:00:00"/>
    <s v="ATIENZA JULIE ANN A."/>
    <s v="CTO"/>
    <x v="1"/>
    <d v="2022-12-19T00:00:00"/>
    <d v="2022-12-19T00:00:00"/>
    <s v="VL"/>
    <m/>
    <s v="1 VL"/>
    <n v="1"/>
    <m/>
  </r>
  <r>
    <n v="1521"/>
    <x v="38"/>
    <d v="2022-12-02T00:00:00"/>
    <s v="BAYOT ANISIA P."/>
    <s v="CTO"/>
    <x v="1"/>
    <d v="2022-12-07T00:00:00"/>
    <d v="2022-12-09T00:00:00"/>
    <s v="VL"/>
    <s v="SEC 25 EO 292- FORCE LEAVE"/>
    <s v="2 VL"/>
    <n v="2"/>
    <m/>
  </r>
  <r>
    <n v="1522"/>
    <x v="38"/>
    <d v="2022-12-02T00:00:00"/>
    <s v="DIMAPILIS ANTHONY A."/>
    <s v="CTO"/>
    <x v="1"/>
    <d v="2022-12-16T00:00:00"/>
    <d v="2022-12-16T00:00:00"/>
    <s v="VL"/>
    <s v="SEC 25 EO 292- FORCE LEAVE"/>
    <s v="1 VL"/>
    <n v="1"/>
    <m/>
  </r>
  <r>
    <n v="1522"/>
    <x v="38"/>
    <d v="2022-12-02T00:00:00"/>
    <s v="DIMAPILIS ANTHONY A."/>
    <s v="CTO"/>
    <x v="1"/>
    <d v="2022-12-26T00:00:00"/>
    <d v="2022-12-26T00:00:00"/>
    <s v="VL"/>
    <s v="SEC 25 EO 292- FORCE LEAVE"/>
    <s v="0 VL"/>
    <n v="0"/>
    <m/>
  </r>
  <r>
    <n v="1523"/>
    <x v="38"/>
    <d v="2022-11-29T00:00:00"/>
    <s v="DIMAPILIS ANTHONY A."/>
    <s v="CTO"/>
    <x v="1"/>
    <d v="2022-11-25T00:00:00"/>
    <d v="2022-11-25T00:00:00"/>
    <s v="SL"/>
    <m/>
    <s v="1 SL"/>
    <n v="1"/>
    <m/>
  </r>
  <r>
    <n v="1524"/>
    <x v="38"/>
    <d v="2022-12-02T00:00:00"/>
    <s v="VIDALLO WINNIE R."/>
    <s v="CTO"/>
    <x v="1"/>
    <d v="2022-12-01T00:00:00"/>
    <d v="2022-12-01T00:00:00"/>
    <s v="SL"/>
    <m/>
    <s v="1 SL"/>
    <n v="1"/>
    <m/>
  </r>
  <r>
    <n v="1525"/>
    <x v="38"/>
    <d v="2022-12-01T00:00:00"/>
    <s v="OLEGARIO NENITA A."/>
    <s v="LIBRARY"/>
    <x v="1"/>
    <d v="2022-12-07T00:00:00"/>
    <d v="2022-12-07T00:00:00"/>
    <s v="VL"/>
    <m/>
    <s v="1 VL"/>
    <n v="1"/>
    <m/>
  </r>
  <r>
    <n v="1526"/>
    <x v="38"/>
    <d v="2022-11-29T00:00:00"/>
    <s v="GUAÑEZO MA. GINA P."/>
    <s v="CTO"/>
    <x v="1"/>
    <d v="2022-11-16T00:00:00"/>
    <d v="2022-11-16T00:00:00"/>
    <s v="SL"/>
    <m/>
    <s v="1 SL"/>
    <n v="1"/>
    <m/>
  </r>
  <r>
    <n v="1526"/>
    <x v="38"/>
    <d v="2022-11-29T00:00:00"/>
    <s v="GUAÑEZO MA. GINA P."/>
    <s v="CTO"/>
    <x v="1"/>
    <d v="2022-11-28T00:00:00"/>
    <d v="2022-11-28T00:00:00"/>
    <s v="SL"/>
    <m/>
    <s v="1 SL"/>
    <n v="1"/>
    <m/>
  </r>
  <r>
    <n v="1527"/>
    <x v="38"/>
    <d v="2022-12-13T00:00:00"/>
    <s v="MARTINEZ BELEN B."/>
    <s v="CBO"/>
    <x v="1"/>
    <d v="2022-12-14T00:00:00"/>
    <d v="2022-12-14T00:00:00"/>
    <s v="OTHER"/>
    <s v="SEC 21 EO 292- SPECIAL PRIVILEGE"/>
    <s v="1 OTHER"/>
    <n v="1"/>
    <m/>
  </r>
  <r>
    <n v="1528"/>
    <x v="38"/>
    <d v="2022-12-07T00:00:00"/>
    <s v="PENALES GUILLERMA B."/>
    <s v="CBO"/>
    <x v="1"/>
    <d v="2022-12-15T00:00:00"/>
    <d v="2022-12-15T00:00:00"/>
    <s v="VL"/>
    <s v="SEC 25 EO 292- FORCE LEAVE"/>
    <s v="1 VL"/>
    <n v="1"/>
    <m/>
  </r>
  <r>
    <n v="1529"/>
    <x v="38"/>
    <d v="2022-11-25T00:00:00"/>
    <s v="PENALES GUILLERMA B."/>
    <s v="CBO"/>
    <x v="1"/>
    <d v="2022-12-01T00:00:00"/>
    <d v="2022-12-01T00:00:00"/>
    <s v="VL"/>
    <s v="SEC 25 EO 292- FORCE LEAVE"/>
    <s v="1 VL"/>
    <n v="1"/>
    <m/>
  </r>
  <r>
    <n v="1530"/>
    <x v="38"/>
    <d v="2022-11-25T00:00:00"/>
    <s v="MONTENEGRO MARISSA P."/>
    <s v="CBO"/>
    <x v="1"/>
    <d v="2022-12-09T00:00:00"/>
    <d v="2022-12-09T00:00:00"/>
    <s v="VL"/>
    <s v="SEC 25 EO 292- FORCE LEAVE"/>
    <s v="1 VL"/>
    <n v="1"/>
    <m/>
  </r>
  <r>
    <n v="1530"/>
    <x v="38"/>
    <d v="2022-11-25T00:00:00"/>
    <s v="MONTENEGRO MARISSA P."/>
    <s v="CBO"/>
    <x v="1"/>
    <d v="2022-12-16T00:00:00"/>
    <d v="2022-12-16T00:00:00"/>
    <s v="VL"/>
    <s v="SEC 25 EO 292- FORCE LEAVE"/>
    <s v="1 VL"/>
    <n v="1"/>
    <m/>
  </r>
  <r>
    <n v="1530"/>
    <x v="38"/>
    <d v="2022-11-25T00:00:00"/>
    <s v="MONTENEGRO MARISSA P."/>
    <s v="CBO"/>
    <x v="1"/>
    <d v="2022-12-21T00:00:00"/>
    <d v="2022-12-21T00:00:00"/>
    <s v="VL"/>
    <s v="SEC 25 EO 292- FORCE LEAVE"/>
    <s v="1 VL"/>
    <n v="1"/>
    <m/>
  </r>
  <r>
    <n v="1530"/>
    <x v="38"/>
    <d v="2022-11-25T00:00:00"/>
    <s v="MONTENEGRO MARISSA P."/>
    <s v="CBO"/>
    <x v="1"/>
    <d v="2022-12-26T00:00:00"/>
    <d v="2022-12-26T00:00:00"/>
    <s v="VL"/>
    <s v="SEC 25 EO 292- FORCE LEAVE"/>
    <s v="0 VL"/>
    <n v="0"/>
    <m/>
  </r>
  <r>
    <n v="1531"/>
    <x v="38"/>
    <d v="2022-11-25T00:00:00"/>
    <s v="FELICIDARIO PAMELA C."/>
    <s v="BUDGET"/>
    <x v="1"/>
    <d v="2022-11-28T00:00:00"/>
    <d v="2022-11-28T00:00:00"/>
    <s v="VL"/>
    <s v="SEC 25 EO 292- FORCE LEAVE"/>
    <s v="1 VL"/>
    <n v="1"/>
    <m/>
  </r>
  <r>
    <n v="1531"/>
    <x v="38"/>
    <d v="2022-11-25T00:00:00"/>
    <s v="FELICIDARIO PAMELA C."/>
    <s v="BUDGET"/>
    <x v="1"/>
    <d v="2022-12-12T00:00:00"/>
    <d v="2022-12-12T00:00:00"/>
    <s v="VL"/>
    <s v="SEC 25 EO 292- FORCE LEAVE"/>
    <s v="1 VL"/>
    <n v="1"/>
    <m/>
  </r>
  <r>
    <n v="1531"/>
    <x v="38"/>
    <d v="2022-11-25T00:00:00"/>
    <s v="FELICIDARIO PAMELA C."/>
    <s v="BUDGET"/>
    <x v="1"/>
    <d v="2022-12-22T00:00:00"/>
    <d v="2022-12-22T00:00:00"/>
    <s v="VL"/>
    <s v="SEC 25 EO 292- FORCE LEAVE"/>
    <s v="1 VL"/>
    <n v="1"/>
    <m/>
  </r>
  <r>
    <n v="1531"/>
    <x v="38"/>
    <d v="2022-11-25T00:00:00"/>
    <s v="FELICIDARIO PAMELA C."/>
    <s v="BUDGET"/>
    <x v="1"/>
    <d v="2022-12-19T00:00:00"/>
    <d v="2022-12-19T00:00:00"/>
    <s v="VL"/>
    <s v="SEC 25 EO 292- FORCE LEAVE"/>
    <s v="1 VL"/>
    <n v="1"/>
    <m/>
  </r>
  <r>
    <n v="1531"/>
    <x v="38"/>
    <d v="2022-11-25T00:00:00"/>
    <s v="FELICIDARIO PAMELA C."/>
    <s v="BUDGET"/>
    <x v="1"/>
    <d v="2022-12-29T00:00:00"/>
    <d v="2022-12-29T00:00:00"/>
    <s v="VL"/>
    <s v="SEC 25 EO 292- FORCE LEAVE"/>
    <s v="1 VL"/>
    <n v="1"/>
    <m/>
  </r>
  <r>
    <n v="1532"/>
    <x v="38"/>
    <d v="2022-11-25T00:00:00"/>
    <s v="TAÑEDO MARIA EVELYN C."/>
    <s v="CBO"/>
    <x v="1"/>
    <d v="2022-12-06T00:00:00"/>
    <d v="2022-12-06T00:00:00"/>
    <s v="VL"/>
    <m/>
    <s v="1 VL"/>
    <n v="1"/>
    <m/>
  </r>
  <r>
    <n v="1532"/>
    <x v="38"/>
    <d v="2022-11-25T00:00:00"/>
    <s v="TAÑEDO MARIA EVELYN C."/>
    <s v="CBO"/>
    <x v="1"/>
    <d v="2022-12-20T00:00:00"/>
    <d v="2022-12-20T00:00:00"/>
    <s v="VL"/>
    <m/>
    <s v="1 VL"/>
    <n v="1"/>
    <m/>
  </r>
  <r>
    <n v="1532"/>
    <x v="38"/>
    <d v="2022-11-25T00:00:00"/>
    <s v="TAÑEDO MARIA EVELYN C."/>
    <s v="CBO"/>
    <x v="1"/>
    <d v="2022-12-27T00:00:00"/>
    <d v="2022-12-27T00:00:00"/>
    <s v="VL"/>
    <m/>
    <s v="1 VL"/>
    <n v="1"/>
    <m/>
  </r>
  <r>
    <n v="1533"/>
    <x v="38"/>
    <d v="2022-12-06T00:00:00"/>
    <s v="HERNANDEZ DONATO Q."/>
    <s v="ONT"/>
    <x v="1"/>
    <d v="2022-12-26T00:00:00"/>
    <d v="2022-12-30T00:00:00"/>
    <s v="VL"/>
    <m/>
    <s v="3 VL"/>
    <n v="3"/>
    <m/>
  </r>
  <r>
    <n v="1534"/>
    <x v="38"/>
    <d v="2022-12-27T00:00:00"/>
    <s v="DELA CRUZ SHIELA G."/>
    <s v="ONT"/>
    <x v="1"/>
    <d v="2022-12-23T00:00:00"/>
    <d v="2022-12-29T00:00:00"/>
    <s v="VL"/>
    <m/>
    <s v="4 VL"/>
    <n v="4"/>
    <m/>
  </r>
  <r>
    <n v="1535"/>
    <x v="38"/>
    <d v="2022-11-30T00:00:00"/>
    <s v="AMPARO JOY J."/>
    <s v="ONT"/>
    <x v="1"/>
    <d v="2022-11-29T00:00:00"/>
    <d v="2022-11-29T00:00:00"/>
    <s v="OTHER"/>
    <s v="SEC 21 EO 292- SPECIAL PRIVILEGE"/>
    <s v="1 OTHER"/>
    <n v="1"/>
    <m/>
  </r>
  <r>
    <n v="1536"/>
    <x v="38"/>
    <d v="2022-11-30T00:00:00"/>
    <s v="AMPARO JOY J."/>
    <s v="ONT"/>
    <x v="1"/>
    <d v="2022-11-16T00:00:00"/>
    <d v="2022-11-17T00:00:00"/>
    <s v="SL"/>
    <m/>
    <s v="2 SL"/>
    <n v="2"/>
    <m/>
  </r>
  <r>
    <n v="1537"/>
    <x v="38"/>
    <d v="2022-12-01T00:00:00"/>
    <s v="BAYBAY MA. ROSA A."/>
    <s v="ONT"/>
    <x v="1"/>
    <d v="2022-12-28T00:00:00"/>
    <d v="2022-12-28T00:00:00"/>
    <s v="OTHER"/>
    <s v="SEC 21 EO 292- SPECIAL PRIVILEGE"/>
    <s v="1 OTHER"/>
    <n v="1"/>
    <m/>
  </r>
  <r>
    <n v="1538"/>
    <x v="38"/>
    <d v="2022-12-01T00:00:00"/>
    <s v="BAYBAY MA. ROSA A."/>
    <s v="ONT"/>
    <x v="1"/>
    <d v="2022-12-08T00:00:00"/>
    <d v="2022-12-08T00:00:00"/>
    <s v="VL"/>
    <m/>
    <s v="0 VL"/>
    <n v="0"/>
    <m/>
  </r>
  <r>
    <n v="1538"/>
    <x v="38"/>
    <d v="2022-12-01T00:00:00"/>
    <s v="BAYBAY MA. ROSA A."/>
    <s v="ONT"/>
    <x v="1"/>
    <d v="2022-12-15T00:00:00"/>
    <d v="2022-12-15T00:00:00"/>
    <s v="VL"/>
    <m/>
    <s v="1 VL"/>
    <n v="1"/>
    <m/>
  </r>
  <r>
    <n v="1538"/>
    <x v="38"/>
    <d v="2022-12-01T00:00:00"/>
    <s v="BAYBAY MA. ROSA A."/>
    <s v="ONT"/>
    <x v="1"/>
    <d v="2022-12-23T00:00:00"/>
    <d v="2022-12-23T00:00:00"/>
    <s v="VL"/>
    <m/>
    <s v="1 VL"/>
    <n v="1"/>
    <m/>
  </r>
  <r>
    <n v="1538"/>
    <x v="38"/>
    <d v="2022-12-01T00:00:00"/>
    <s v="BAYBAY MA. ROSA A."/>
    <s v="ONT"/>
    <x v="1"/>
    <d v="2022-12-29T00:00:00"/>
    <d v="2022-12-29T00:00:00"/>
    <s v="VL"/>
    <m/>
    <s v="1 VL"/>
    <n v="1"/>
    <m/>
  </r>
  <r>
    <n v="1539"/>
    <x v="38"/>
    <d v="2022-12-02T00:00:00"/>
    <s v="ANARNA CRISTINA F."/>
    <s v="PICNIC GROVE"/>
    <x v="1"/>
    <d v="2022-12-09T00:00:00"/>
    <d v="2022-12-10T00:00:00"/>
    <s v="OTHER"/>
    <s v="SEC 21 EO 292- SPECIAL PRIVILEGE"/>
    <s v="1 OTHER"/>
    <n v="1"/>
    <m/>
  </r>
  <r>
    <n v="1540"/>
    <x v="38"/>
    <d v="2022-12-03T00:00:00"/>
    <s v="MENDOZA JUANITO N."/>
    <s v="PICNIC GROVE"/>
    <x v="1"/>
    <d v="2022-12-26T00:00:00"/>
    <d v="2022-12-27T00:00:00"/>
    <s v="SL"/>
    <m/>
    <s v="1 SL"/>
    <n v="1"/>
    <m/>
  </r>
  <r>
    <n v="1541"/>
    <x v="38"/>
    <d v="2022-11-30T00:00:00"/>
    <s v="JAVIER HILARIO  "/>
    <s v="PICNIC GROVE"/>
    <x v="1"/>
    <d v="2022-12-05T00:00:00"/>
    <d v="2022-12-06T00:00:00"/>
    <s v="VL"/>
    <m/>
    <s v="2 VL"/>
    <n v="2"/>
    <m/>
  </r>
  <r>
    <n v="1542"/>
    <x v="38"/>
    <d v="2022-11-17T00:00:00"/>
    <s v="VILLAVIRAY MA. CANDELARIA D."/>
    <s v="PICNIC GROVE"/>
    <x v="1"/>
    <d v="2022-11-23T00:00:00"/>
    <d v="2022-11-29T00:00:00"/>
    <s v="VL"/>
    <s v="SEC 25 EO 292- FORCE LEAVE"/>
    <s v="5 VL"/>
    <n v="5"/>
    <m/>
  </r>
  <r>
    <n v="1543"/>
    <x v="38"/>
    <d v="2022-11-10T00:00:00"/>
    <s v="VILLAVIRAY MA. CANDELARIA D."/>
    <s v="PICNIC GROVE"/>
    <x v="1"/>
    <d v="2022-11-16T00:00:00"/>
    <d v="2022-11-22T00:00:00"/>
    <s v="VL"/>
    <m/>
    <s v="5 VL"/>
    <n v="5"/>
    <m/>
  </r>
  <r>
    <n v="1544"/>
    <x v="38"/>
    <d v="2022-11-08T00:00:00"/>
    <s v="VILLAVIRAY MA. CANDELARIA D."/>
    <s v="PICNIC GROVE"/>
    <x v="1"/>
    <d v="2022-11-13T00:00:00"/>
    <d v="2022-11-15T00:00:00"/>
    <s v="OTHER"/>
    <s v="SEC 21 EO 292- SPECIAL PRIVILEGE"/>
    <s v="2 OTHER"/>
    <n v="2"/>
    <m/>
  </r>
  <r>
    <n v="1545"/>
    <x v="38"/>
    <d v="2022-12-15T00:00:00"/>
    <s v="PEREY AIRENE O."/>
    <s v="CCT"/>
    <x v="1"/>
    <d v="2022-12-19T00:00:00"/>
    <d v="2022-12-19T00:00:00"/>
    <s v="VL"/>
    <s v="SEC 25 EO 292- FORCE LEAVE"/>
    <s v="1 VL"/>
    <n v="1"/>
    <m/>
  </r>
  <r>
    <n v="1545"/>
    <x v="38"/>
    <d v="2022-12-15T00:00:00"/>
    <s v="PEREY AIRENE O."/>
    <s v="CCT"/>
    <x v="1"/>
    <d v="2022-12-21T00:00:00"/>
    <d v="2022-12-21T00:00:00"/>
    <s v="VL"/>
    <s v="SEC 25 EO 292- FORCE LEAVE"/>
    <s v="1 VL"/>
    <n v="1"/>
    <m/>
  </r>
  <r>
    <n v="1545"/>
    <x v="38"/>
    <d v="2022-12-15T00:00:00"/>
    <s v="PEREY AIRENE O."/>
    <s v="CCT"/>
    <x v="1"/>
    <d v="2022-12-23T00:00:00"/>
    <d v="2022-12-23T00:00:00"/>
    <s v="VL"/>
    <s v="SEC 25 EO 292- FORCE LEAVE"/>
    <s v="1 VL"/>
    <n v="1"/>
    <m/>
  </r>
  <r>
    <n v="1545"/>
    <x v="38"/>
    <d v="2022-12-15T00:00:00"/>
    <s v="PEREY AIRENE O."/>
    <s v="CCT"/>
    <x v="1"/>
    <d v="2022-12-27T00:00:00"/>
    <d v="2022-12-27T00:00:00"/>
    <s v="VL"/>
    <s v="SEC 25 EO 292- FORCE LEAVE"/>
    <s v="1 VL"/>
    <n v="1"/>
    <m/>
  </r>
  <r>
    <n v="1545"/>
    <x v="38"/>
    <d v="2022-12-15T00:00:00"/>
    <s v="PEREY AIRENE O."/>
    <s v="CCT"/>
    <x v="1"/>
    <d v="2022-12-28T00:00:00"/>
    <d v="2022-12-28T00:00:00"/>
    <s v="VL"/>
    <s v="SEC 25 EO 292- FORCE LEAVE"/>
    <s v="1 VL"/>
    <n v="1"/>
    <m/>
  </r>
  <r>
    <n v="1546"/>
    <x v="38"/>
    <d v="2022-12-07T00:00:00"/>
    <s v="PETIL GLENDA D."/>
    <s v="CCT"/>
    <x v="1"/>
    <d v="2022-12-13T00:00:00"/>
    <d v="2022-12-13T00:00:00"/>
    <s v="VL"/>
    <s v="SEC 25 EO 292- FORCE LEAVE"/>
    <s v="1 VL"/>
    <n v="1"/>
    <m/>
  </r>
  <r>
    <n v="1546"/>
    <x v="38"/>
    <d v="2022-12-07T00:00:00"/>
    <s v="PETIL GLENDA D."/>
    <s v="CCT"/>
    <x v="1"/>
    <d v="2022-12-26T00:00:00"/>
    <d v="2022-12-29T00:00:00"/>
    <s v="VL"/>
    <s v="SEC 25 EO 292- FORCE LEAVE"/>
    <s v="3 VL"/>
    <n v="3"/>
    <m/>
  </r>
  <r>
    <n v="1547"/>
    <x v="38"/>
    <d v="2022-12-14T00:00:00"/>
    <s v="PETIL GLENDA D."/>
    <s v="CCT"/>
    <x v="1"/>
    <d v="2022-12-09T00:00:00"/>
    <d v="2022-12-09T00:00:00"/>
    <s v="SL"/>
    <m/>
    <s v="1 SL"/>
    <n v="1"/>
    <m/>
  </r>
  <r>
    <n v="1547"/>
    <x v="38"/>
    <d v="2022-12-14T00:00:00"/>
    <s v="PETIL GLENDA D."/>
    <s v="CCT"/>
    <x v="1"/>
    <d v="2022-12-12T00:00:00"/>
    <d v="2022-12-12T00:00:00"/>
    <s v="SL"/>
    <m/>
    <s v="1 SL"/>
    <n v="1"/>
    <m/>
  </r>
  <r>
    <n v="1548"/>
    <x v="38"/>
    <d v="2022-12-14T00:00:00"/>
    <s v="CHACON ELISA G."/>
    <s v="CCT"/>
    <x v="1"/>
    <d v="2022-12-26T00:00:00"/>
    <d v="2022-12-29T00:00:00"/>
    <s v="VL"/>
    <m/>
    <s v="3 VL"/>
    <n v="3"/>
    <m/>
  </r>
  <r>
    <n v="1549"/>
    <x v="38"/>
    <d v="2022-12-13T00:00:00"/>
    <s v="GARCIA HAIZEL M."/>
    <s v="CCT"/>
    <x v="1"/>
    <d v="2022-12-12T00:00:00"/>
    <d v="2022-12-12T00:00:00"/>
    <s v="SL"/>
    <m/>
    <s v="1 SL"/>
    <n v="1"/>
    <m/>
  </r>
  <r>
    <n v="1550"/>
    <x v="38"/>
    <d v="2022-12-06T00:00:00"/>
    <s v="VELUZ DORMILUNA E."/>
    <s v="CCT"/>
    <x v="1"/>
    <d v="2022-12-02T00:00:00"/>
    <d v="2022-12-02T00:00:00"/>
    <s v="SL"/>
    <m/>
    <s v="1 SL"/>
    <n v="1"/>
    <m/>
  </r>
  <r>
    <n v="1551"/>
    <x v="38"/>
    <d v="2022-12-06T00:00:00"/>
    <s v="BANICO PILAR B."/>
    <s v="CCT"/>
    <x v="1"/>
    <d v="2022-12-27T00:00:00"/>
    <d v="2022-12-27T00:00:00"/>
    <s v="OTHER"/>
    <s v="SEC 21 EO 292- SPECIAL PRIVILEGE"/>
    <s v="1 OTHER"/>
    <n v="1"/>
    <m/>
  </r>
  <r>
    <n v="1552"/>
    <x v="38"/>
    <d v="2022-10-06T00:00:00"/>
    <s v="BANICO PILAR B."/>
    <s v="CCT"/>
    <x v="1"/>
    <d v="2022-12-28T00:00:00"/>
    <d v="2022-12-29T00:00:00"/>
    <s v="VL"/>
    <s v="SEC 25 EO 292- FORCE LEAVE"/>
    <s v="2 VL"/>
    <n v="2"/>
    <m/>
  </r>
  <r>
    <n v="1553"/>
    <x v="38"/>
    <d v="2022-11-16T00:00:00"/>
    <s v="GARCIA HAIZEL M."/>
    <s v="CCT"/>
    <x v="1"/>
    <d v="2022-11-15T00:00:00"/>
    <d v="2022-11-15T00:00:00"/>
    <s v="SL"/>
    <m/>
    <s v="1 SL"/>
    <n v="1"/>
    <m/>
  </r>
  <r>
    <n v="1554"/>
    <x v="38"/>
    <d v="2022-12-05T00:00:00"/>
    <s v="GARCIA HAIZEL M."/>
    <s v="CCT"/>
    <x v="1"/>
    <d v="2022-11-22T00:00:00"/>
    <d v="2022-11-22T00:00:00"/>
    <s v="SL"/>
    <m/>
    <s v="1 SL"/>
    <n v="1"/>
    <m/>
  </r>
  <r>
    <n v="1554"/>
    <x v="38"/>
    <d v="2022-12-05T00:00:00"/>
    <s v="GARCIA HAIZEL M."/>
    <s v="CCT"/>
    <x v="1"/>
    <d v="2022-12-02T00:00:00"/>
    <d v="2022-12-02T00:00:00"/>
    <s v="SL"/>
    <m/>
    <s v="1 SL"/>
    <n v="1"/>
    <m/>
  </r>
  <r>
    <n v="1555"/>
    <x v="38"/>
    <d v="2022-11-28T00:00:00"/>
    <s v="PEREY AIRENE O."/>
    <s v="CCT"/>
    <x v="1"/>
    <d v="2022-11-28T00:00:00"/>
    <d v="2022-11-28T00:00:00"/>
    <s v="OTHER"/>
    <s v="SOLO PARENT"/>
    <s v="1 OTHER"/>
    <n v="1"/>
    <m/>
  </r>
  <r>
    <n v="1556"/>
    <x v="38"/>
    <d v="2022-11-28T00:00:00"/>
    <s v="MARINDUQUE MARISSA M."/>
    <s v="ASSESSORS OFFICE"/>
    <x v="1"/>
    <d v="2022-11-25T00:00:00"/>
    <d v="2022-11-25T00:00:00"/>
    <s v="OTHER"/>
    <s v="SEC 21 EO 292- SPECIAL PRIVILEGE"/>
    <s v="1 OTHER"/>
    <n v="1"/>
    <m/>
  </r>
  <r>
    <n v="1557"/>
    <x v="38"/>
    <d v="2022-11-25T00:00:00"/>
    <s v="ANGCAYA OFELIA G."/>
    <s v="ASSESSORS OFFICE"/>
    <x v="1"/>
    <d v="2022-11-24T00:00:00"/>
    <d v="2022-11-24T00:00:00"/>
    <s v="VL"/>
    <m/>
    <s v="1 VL"/>
    <n v="1"/>
    <m/>
  </r>
  <r>
    <n v="1558"/>
    <x v="38"/>
    <d v="2022-12-12T00:00:00"/>
    <s v="BAYOT RUMER M."/>
    <s v="ASSESSORS OFFICE"/>
    <x v="1"/>
    <d v="2022-12-09T00:00:00"/>
    <d v="2022-12-09T00:00:00"/>
    <s v="SL"/>
    <m/>
    <s v="1 SL"/>
    <n v="1"/>
    <m/>
  </r>
  <r>
    <n v="1559"/>
    <x v="38"/>
    <d v="2022-09-14T00:00:00"/>
    <s v="MALIGAYA NELITA M."/>
    <s v="GSO"/>
    <x v="1"/>
    <d v="2022-09-13T00:00:00"/>
    <d v="2022-09-13T00:00:00"/>
    <s v="SL"/>
    <m/>
    <s v="1 SL"/>
    <n v="1"/>
    <m/>
  </r>
  <r>
    <n v="1560"/>
    <x v="38"/>
    <d v="2022-09-13T00:00:00"/>
    <s v="DE VILLA MYRNA D."/>
    <s v="GSO"/>
    <x v="1"/>
    <d v="2022-09-08T00:00:00"/>
    <d v="2022-09-12T00:00:00"/>
    <s v="SL"/>
    <m/>
    <s v="3 SL"/>
    <n v="3"/>
    <m/>
  </r>
  <r>
    <n v="1561"/>
    <x v="38"/>
    <d v="2022-09-12T00:00:00"/>
    <s v="ANGCAYA ANA B."/>
    <s v="GSO"/>
    <x v="1"/>
    <d v="2022-09-08T00:00:00"/>
    <d v="2022-09-09T00:00:00"/>
    <s v="SL"/>
    <m/>
    <s v="2 SL"/>
    <n v="2"/>
    <m/>
  </r>
  <r>
    <n v="1562"/>
    <x v="38"/>
    <d v="2022-09-08T00:00:00"/>
    <s v="PERIDO EDWIN A."/>
    <s v="GSO"/>
    <x v="1"/>
    <d v="2022-09-07T00:00:00"/>
    <d v="2022-09-07T00:00:00"/>
    <s v="SL"/>
    <m/>
    <s v="1 SL"/>
    <n v="1"/>
    <m/>
  </r>
  <r>
    <n v="1563"/>
    <x v="38"/>
    <d v="2022-12-14T00:00:00"/>
    <s v="PATERNO MARIA LOURDERS P."/>
    <s v="CCT"/>
    <x v="0"/>
    <d v="2022-12-26T00:00:00"/>
    <d v="2022-12-29T00:00:00"/>
    <s v="VL"/>
    <m/>
    <s v="3 VL"/>
    <n v="3"/>
    <m/>
  </r>
  <r>
    <n v="1564"/>
    <x v="38"/>
    <d v="2022-12-16T00:00:00"/>
    <s v="PAZ JOSUE O."/>
    <s v="CENRO"/>
    <x v="0"/>
    <d v="2022-12-15T00:00:00"/>
    <d v="2022-12-15T00:00:00"/>
    <s v="SL"/>
    <m/>
    <s v="1 SL"/>
    <n v="1"/>
    <m/>
  </r>
  <r>
    <n v="1565"/>
    <x v="38"/>
    <d v="2022-12-16T00:00:00"/>
    <s v="BELOSTRINO JULIETA P."/>
    <s v="LCR"/>
    <x v="0"/>
    <d v="2022-12-13T00:00:00"/>
    <d v="2022-12-15T00:00:00"/>
    <s v="SL"/>
    <m/>
    <s v="3 SL"/>
    <n v="3"/>
    <m/>
  </r>
  <r>
    <n v="1566"/>
    <x v="38"/>
    <d v="2022-11-29T00:00:00"/>
    <s v="MARASIGAN BIENVENIDO E."/>
    <s v="GSO"/>
    <x v="0"/>
    <d v="2022-11-28T00:00:00"/>
    <d v="2022-11-28T00:00:00"/>
    <s v="SL"/>
    <m/>
    <s v="1 SL"/>
    <n v="1"/>
    <m/>
  </r>
  <r>
    <n v="1567"/>
    <x v="38"/>
    <d v="2022-12-12T00:00:00"/>
    <s v="CABANLIT ZOSIMA M."/>
    <s v="MAHOGANY MARKET"/>
    <x v="0"/>
    <d v="2022-12-09T00:00:00"/>
    <d v="2022-12-11T00:00:00"/>
    <s v="SL"/>
    <m/>
    <s v="1 SL"/>
    <n v="1"/>
    <m/>
  </r>
  <r>
    <n v="1568"/>
    <x v="38"/>
    <d v="2022-12-12T00:00:00"/>
    <s v="DIGNO DANILO  "/>
    <s v="CENRO"/>
    <x v="0"/>
    <d v="2022-12-06T00:00:00"/>
    <d v="2022-12-06T00:00:00"/>
    <s v="SL"/>
    <m/>
    <s v="1 SL"/>
    <n v="1"/>
    <m/>
  </r>
  <r>
    <n v="1569"/>
    <x v="38"/>
    <d v="2022-11-28T00:00:00"/>
    <s v="AMBION HERSHEY D."/>
    <s v="CHO"/>
    <x v="0"/>
    <d v="2022-12-15T00:00:00"/>
    <d v="2022-12-15T00:00:00"/>
    <s v="VL"/>
    <m/>
    <s v="1 VL"/>
    <n v="1"/>
    <m/>
  </r>
  <r>
    <n v="1569"/>
    <x v="38"/>
    <d v="2022-11-28T00:00:00"/>
    <s v="AMBION HERSHEY D."/>
    <s v="CHO"/>
    <x v="0"/>
    <d v="2022-12-27T00:00:00"/>
    <d v="2022-12-29T00:00:00"/>
    <s v="VL"/>
    <m/>
    <s v="3 VL"/>
    <n v="3"/>
    <m/>
  </r>
  <r>
    <n v="1570"/>
    <x v="38"/>
    <d v="2022-12-10T00:00:00"/>
    <s v="PARRA VICTORIA S."/>
    <s v="EEO/ CITY MARKET"/>
    <x v="1"/>
    <d v="2022-12-07T00:00:00"/>
    <d v="2022-12-07T00:00:00"/>
    <s v="SL"/>
    <m/>
    <s v="1 SL"/>
    <n v="1"/>
    <m/>
  </r>
  <r>
    <n v="1571"/>
    <x v="38"/>
    <d v="2022-12-09T00:00:00"/>
    <s v="FERMA MARIA VICTORIA D."/>
    <s v="CCT"/>
    <x v="1"/>
    <d v="2022-12-16T00:00:00"/>
    <d v="2022-12-16T00:00:00"/>
    <s v="VL"/>
    <s v="SEC 25 EO 292- FORCE LEAVE"/>
    <s v="1 VL"/>
    <n v="1"/>
    <m/>
  </r>
  <r>
    <n v="1571"/>
    <x v="38"/>
    <d v="2022-12-09T00:00:00"/>
    <s v="FERMA MARIA VICTORIA D."/>
    <s v="CCT"/>
    <x v="1"/>
    <d v="2022-12-21T00:00:00"/>
    <d v="2022-12-21T00:00:00"/>
    <s v="VL"/>
    <s v="SEC 25 EO 292- FORCE LEAVE"/>
    <s v="1 VL"/>
    <n v="1"/>
    <m/>
  </r>
  <r>
    <n v="1571"/>
    <x v="38"/>
    <d v="2022-12-09T00:00:00"/>
    <s v="FERMA MARIA VICTORIA D."/>
    <s v="CCT"/>
    <x v="1"/>
    <d v="2022-12-23T00:00:00"/>
    <d v="2022-12-23T00:00:00"/>
    <s v="VL"/>
    <s v="SEC 25 EO 292- FORCE LEAVE"/>
    <s v="1 VL"/>
    <n v="1"/>
    <m/>
  </r>
  <r>
    <n v="1571"/>
    <x v="38"/>
    <d v="2022-12-09T00:00:00"/>
    <s v="FERMA MARIA VICTORIA D."/>
    <s v="CCT"/>
    <x v="1"/>
    <d v="2022-12-28T00:00:00"/>
    <d v="2022-12-29T00:00:00"/>
    <s v="VL"/>
    <s v="SEC 25 EO 292- FORCE LEAVE"/>
    <s v="2 VL"/>
    <n v="2"/>
    <m/>
  </r>
  <r>
    <n v="1572"/>
    <x v="38"/>
    <d v="2022-12-09T00:00:00"/>
    <s v="FERMA MARIA VICTORIA D."/>
    <s v="CCT"/>
    <x v="1"/>
    <d v="2022-12-07T00:00:00"/>
    <d v="2022-12-07T00:00:00"/>
    <s v="SL"/>
    <m/>
    <s v="1 SL"/>
    <n v="1"/>
    <m/>
  </r>
  <r>
    <n v="1573"/>
    <x v="38"/>
    <d v="2022-12-06T00:00:00"/>
    <s v="ORTIZ TRINIDAD D."/>
    <s v="GSO"/>
    <x v="1"/>
    <d v="2022-12-05T00:00:00"/>
    <d v="2022-12-05T00:00:00"/>
    <s v="SL"/>
    <m/>
    <s v="1 SL"/>
    <n v="1"/>
    <m/>
  </r>
  <r>
    <n v="1574"/>
    <x v="38"/>
    <d v="2022-12-02T00:00:00"/>
    <s v="DE VILLA MYRNA D."/>
    <s v="GSO"/>
    <x v="1"/>
    <d v="2022-12-01T00:00:00"/>
    <d v="2022-12-01T00:00:00"/>
    <s v="SL"/>
    <m/>
    <s v="1 SL"/>
    <n v="1"/>
    <m/>
  </r>
  <r>
    <n v="1575"/>
    <x v="38"/>
    <d v="2022-12-02T00:00:00"/>
    <s v="PERIDO EDWIN A."/>
    <s v="GSO"/>
    <x v="1"/>
    <d v="2022-12-01T00:00:00"/>
    <d v="2022-12-01T00:00:00"/>
    <s v="SL"/>
    <m/>
    <s v="1 SL"/>
    <n v="1"/>
    <m/>
  </r>
  <r>
    <n v="1576"/>
    <x v="38"/>
    <d v="2022-12-01T00:00:00"/>
    <s v="ORTIZ TRINIDAD D."/>
    <s v="GSO"/>
    <x v="1"/>
    <d v="2022-12-25T00:00:00"/>
    <d v="2022-12-25T00:00:00"/>
    <s v="SL"/>
    <m/>
    <s v="0 SL"/>
    <n v="0"/>
    <m/>
  </r>
  <r>
    <n v="1576"/>
    <x v="38"/>
    <d v="2022-12-01T00:00:00"/>
    <s v="ORTIZ TRINIDAD D."/>
    <s v="GSO"/>
    <x v="1"/>
    <d v="2022-12-28T00:00:00"/>
    <d v="2022-12-28T00:00:00"/>
    <s v="SL"/>
    <m/>
    <s v="1 SL"/>
    <n v="1"/>
    <m/>
  </r>
  <r>
    <n v="1577"/>
    <x v="38"/>
    <d v="2022-11-29T00:00:00"/>
    <s v="MALIGAYA NELITA M."/>
    <s v="GSO"/>
    <x v="1"/>
    <d v="2022-12-06T00:00:00"/>
    <d v="2022-12-06T00:00:00"/>
    <s v="VL"/>
    <s v="SEC 25 EO 292- FORCE LEAVE"/>
    <s v="1 VL"/>
    <n v="1"/>
    <m/>
  </r>
  <r>
    <n v="1578"/>
    <x v="38"/>
    <d v="2022-11-23T00:00:00"/>
    <s v="ORTIZ TRINIDAD D."/>
    <s v="GSO"/>
    <x v="1"/>
    <d v="2022-11-18T00:00:00"/>
    <d v="2022-11-18T00:00:00"/>
    <s v="SL"/>
    <m/>
    <s v="1 SL"/>
    <n v="1"/>
    <m/>
  </r>
  <r>
    <n v="1578"/>
    <x v="38"/>
    <d v="2022-11-23T00:00:00"/>
    <s v="ORTIZ TRINIDAD D."/>
    <s v="GSO"/>
    <x v="1"/>
    <d v="2022-11-21T00:00:00"/>
    <d v="2022-11-22T00:00:00"/>
    <s v="SL"/>
    <m/>
    <s v="2 SL"/>
    <n v="2"/>
    <m/>
  </r>
  <r>
    <n v="1579"/>
    <x v="38"/>
    <d v="2022-11-23T00:00:00"/>
    <s v="DE VILLA MYRNA D."/>
    <s v="GSO"/>
    <x v="1"/>
    <d v="2022-11-22T00:00:00"/>
    <d v="2022-11-22T00:00:00"/>
    <s v="SL"/>
    <m/>
    <s v="1 SL"/>
    <n v="1"/>
    <m/>
  </r>
  <r>
    <n v="1580"/>
    <x v="38"/>
    <d v="2022-12-14T00:00:00"/>
    <s v="ORTIZ TRINIDAD D."/>
    <s v="GSO"/>
    <x v="1"/>
    <d v="2022-12-12T00:00:00"/>
    <d v="2022-12-13T00:00:00"/>
    <s v="SL"/>
    <m/>
    <s v="2 SL"/>
    <n v="2"/>
    <m/>
  </r>
  <r>
    <n v="1581"/>
    <x v="38"/>
    <d v="2022-12-01T00:00:00"/>
    <s v="PARRA VICTORIA S."/>
    <s v="EEO/ CITY MARKET"/>
    <x v="1"/>
    <d v="2022-11-19T00:00:00"/>
    <d v="2022-11-19T00:00:00"/>
    <s v="SL"/>
    <m/>
    <s v="0 SL"/>
    <n v="0"/>
    <m/>
  </r>
  <r>
    <n v="1581"/>
    <x v="38"/>
    <d v="2022-12-01T00:00:00"/>
    <s v="PARRA VICTORIA S."/>
    <s v="EEO/ CITY MARKET"/>
    <x v="1"/>
    <d v="2022-11-20T00:00:00"/>
    <d v="2022-11-20T00:00:00"/>
    <s v="SL"/>
    <m/>
    <s v="0 SL"/>
    <n v="0"/>
    <m/>
  </r>
  <r>
    <n v="1582"/>
    <x v="38"/>
    <d v="2022-11-18T00:00:00"/>
    <s v="AMBAT MARILOU M."/>
    <s v="EEO/ CITY MARKET"/>
    <x v="1"/>
    <d v="2022-11-24T00:00:00"/>
    <d v="2022-11-25T00:00:00"/>
    <s v="VL"/>
    <s v="SEC 25 EO 292- FORCE LEAVE"/>
    <s v="2 VL"/>
    <n v="2"/>
    <m/>
  </r>
  <r>
    <n v="1583"/>
    <x v="38"/>
    <d v="2022-11-28T00:00:00"/>
    <s v="HERNANDEZ MARIO A."/>
    <s v="MAHOGANY MARKET"/>
    <x v="1"/>
    <d v="2022-11-27T00:00:00"/>
    <d v="2022-11-27T00:00:00"/>
    <s v="SL"/>
    <m/>
    <s v="0 SL"/>
    <n v="0"/>
    <m/>
  </r>
  <r>
    <n v="1584"/>
    <x v="38"/>
    <d v="2022-12-05T00:00:00"/>
    <s v="ANGCAYA MARLON J."/>
    <s v="EEO/ CITY MARKET"/>
    <x v="1"/>
    <d v="2022-12-23T00:00:00"/>
    <d v="2022-12-29T00:00:00"/>
    <s v="VL"/>
    <s v="SEC 25 EO 292- FORCE LEAVE"/>
    <s v="4 VL"/>
    <n v="4"/>
    <m/>
  </r>
  <r>
    <n v="1585"/>
    <x v="38"/>
    <d v="2022-12-01T00:00:00"/>
    <s v="PARRA VICTORIA S."/>
    <s v="EEO/ CITY MARKET"/>
    <x v="1"/>
    <d v="2022-11-21T00:00:00"/>
    <d v="2022-11-23T00:00:00"/>
    <s v="OTHER"/>
    <s v="SEC 21 EO 292- SPECIAL PRIVILEGE"/>
    <s v="3 OTHER"/>
    <n v="3"/>
    <m/>
  </r>
  <r>
    <n v="1585"/>
    <x v="38"/>
    <d v="2022-12-01T00:00:00"/>
    <s v="PARRA VICTORIA S."/>
    <s v="EEO/ CITY MARKET"/>
    <x v="1"/>
    <d v="2022-11-24T00:00:00"/>
    <d v="2022-11-29T00:00:00"/>
    <s v="VL"/>
    <s v="SEC 25 EO 292- FORCE LEAVE"/>
    <s v="4 VL"/>
    <n v="4"/>
    <m/>
  </r>
  <r>
    <n v="1586"/>
    <x v="38"/>
    <d v="2022-12-13T00:00:00"/>
    <s v="PALADAN VICENTE  "/>
    <s v="CENRO"/>
    <x v="1"/>
    <d v="2022-12-09T00:00:00"/>
    <d v="2022-12-12T00:00:00"/>
    <s v="SL"/>
    <m/>
    <s v="2 SL"/>
    <n v="2"/>
    <m/>
  </r>
  <r>
    <n v="1587"/>
    <x v="38"/>
    <d v="2022-12-09T00:00:00"/>
    <s v="MACAPUNO FELIX  "/>
    <s v="CENRO"/>
    <x v="1"/>
    <d v="2022-12-06T00:00:00"/>
    <d v="2022-12-07T00:00:00"/>
    <s v="SL"/>
    <m/>
    <s v="2 SL"/>
    <n v="2"/>
    <m/>
  </r>
  <r>
    <n v="1588"/>
    <x v="38"/>
    <d v="2022-12-15T00:00:00"/>
    <s v="GATPANDAN NENITA M."/>
    <s v="LIBRARY"/>
    <x v="1"/>
    <d v="2022-12-15T00:00:00"/>
    <d v="2022-12-21T00:00:00"/>
    <s v="VL"/>
    <m/>
    <s v="5 VL"/>
    <n v="5"/>
    <m/>
  </r>
  <r>
    <n v="1589"/>
    <x v="38"/>
    <d v="2022-12-01T00:00:00"/>
    <s v="BAYOT ANABEL D."/>
    <s v="CTO"/>
    <x v="1"/>
    <d v="2022-12-26T00:00:00"/>
    <d v="2022-12-29T00:00:00"/>
    <s v="VL"/>
    <s v="SEC 25 EO 292- FORCE LEAVE"/>
    <s v="3 VL"/>
    <n v="3"/>
    <m/>
  </r>
  <r>
    <n v="1590"/>
    <x v="38"/>
    <d v="2022-11-28T00:00:00"/>
    <s v="ESPIRITU RONALD M."/>
    <s v="CTO"/>
    <x v="1"/>
    <d v="2022-11-21T00:00:00"/>
    <d v="2022-11-25T00:00:00"/>
    <s v="SL"/>
    <m/>
    <s v="5 SL"/>
    <n v="5"/>
    <m/>
  </r>
  <r>
    <n v="1591"/>
    <x v="38"/>
    <d v="2022-11-28T00:00:00"/>
    <s v="MABUTI ANA MARIE C."/>
    <s v="CTO"/>
    <x v="1"/>
    <d v="2022-12-02T00:00:00"/>
    <d v="2022-12-02T00:00:00"/>
    <s v="VL"/>
    <m/>
    <s v="1 VL"/>
    <n v="1"/>
    <m/>
  </r>
  <r>
    <n v="1591"/>
    <x v="38"/>
    <d v="2022-11-28T00:00:00"/>
    <s v="MABUTI ANA MARIE C."/>
    <s v="CTO"/>
    <x v="1"/>
    <d v="2022-12-07T00:00:00"/>
    <d v="2022-12-07T00:00:00"/>
    <s v="VL"/>
    <m/>
    <s v="1 VL"/>
    <n v="1"/>
    <m/>
  </r>
  <r>
    <n v="1592"/>
    <x v="38"/>
    <d v="2022-12-13T00:00:00"/>
    <s v="MIRANDA NICOLE MAY B."/>
    <s v="CTO"/>
    <x v="1"/>
    <d v="2022-12-12T00:00:00"/>
    <d v="2022-12-12T00:00:00"/>
    <s v="SL"/>
    <m/>
    <s v="1 SL"/>
    <n v="1"/>
    <m/>
  </r>
  <r>
    <n v="1593"/>
    <x v="38"/>
    <d v="2022-12-12T00:00:00"/>
    <s v="DIMAPILIS ARIEL M."/>
    <s v="CTO"/>
    <x v="1"/>
    <d v="2022-12-26T00:00:00"/>
    <d v="2022-12-29T00:00:00"/>
    <s v="VL"/>
    <m/>
    <s v="3 VL"/>
    <n v="3"/>
    <m/>
  </r>
  <r>
    <n v="1594"/>
    <x v="38"/>
    <d v="2022-12-28T00:00:00"/>
    <s v="DELA CRUZ EVANGELINE P."/>
    <s v="LANDTAX"/>
    <x v="1"/>
    <d v="2022-12-01T00:00:00"/>
    <d v="2022-12-02T00:00:00"/>
    <s v="VL"/>
    <m/>
    <s v="2 VL"/>
    <n v="2"/>
    <m/>
  </r>
  <r>
    <n v="1594"/>
    <x v="38"/>
    <d v="2022-12-28T00:00:00"/>
    <s v="DELA CRUZ EVANGELINE P."/>
    <s v="LANDTAX"/>
    <x v="1"/>
    <d v="2022-12-05T00:00:00"/>
    <d v="2022-12-05T00:00:00"/>
    <s v="VL"/>
    <m/>
    <s v="1 VL"/>
    <n v="1"/>
    <m/>
  </r>
  <r>
    <n v="1594"/>
    <x v="38"/>
    <d v="2022-12-28T00:00:00"/>
    <s v="DELA CRUZ EVANGELINE P."/>
    <s v="LANDTAX"/>
    <x v="1"/>
    <d v="2022-11-24T00:00:00"/>
    <d v="2022-11-24T00:00:00"/>
    <s v="VL"/>
    <m/>
    <s v="1 VL"/>
    <n v="1"/>
    <m/>
  </r>
  <r>
    <n v="1595"/>
    <x v="38"/>
    <d v="2022-11-22T00:00:00"/>
    <s v="DELA CRUZ EVANGELINE P."/>
    <s v="LANDTAX"/>
    <x v="1"/>
    <d v="2022-11-26T00:00:00"/>
    <d v="2022-11-29T00:00:00"/>
    <s v="SL"/>
    <m/>
    <s v="2 SL"/>
    <n v="2"/>
    <m/>
  </r>
  <r>
    <n v="1596"/>
    <x v="38"/>
    <d v="2022-11-18T00:00:00"/>
    <s v="MIRANDA NICOLE MAY B."/>
    <s v="CTO"/>
    <x v="1"/>
    <d v="2022-11-25T00:00:00"/>
    <d v="2022-11-25T00:00:00"/>
    <s v="VL"/>
    <m/>
    <s v="1 VL"/>
    <n v="1"/>
    <m/>
  </r>
  <r>
    <n v="1597"/>
    <x v="38"/>
    <d v="2022-11-21T00:00:00"/>
    <s v="BAUTISTA JANICE M."/>
    <s v="CTO"/>
    <x v="1"/>
    <d v="2022-11-23T00:00:00"/>
    <d v="2022-11-23T00:00:00"/>
    <s v="VL"/>
    <m/>
    <s v="1 VL"/>
    <n v="1"/>
    <m/>
  </r>
  <r>
    <n v="1598"/>
    <x v="38"/>
    <d v="2022-12-07T00:00:00"/>
    <s v="PERIDO BEVERLY T."/>
    <s v="CTO"/>
    <x v="1"/>
    <d v="2022-12-09T00:00:00"/>
    <d v="2022-12-09T00:00:00"/>
    <s v="VL"/>
    <m/>
    <s v="1 VL"/>
    <n v="1"/>
    <m/>
  </r>
  <r>
    <n v="1599"/>
    <x v="38"/>
    <d v="2022-11-28T00:00:00"/>
    <s v="DIMAPILIS ELVIRA S."/>
    <s v="CTO"/>
    <x v="1"/>
    <d v="2022-11-25T00:00:00"/>
    <d v="2022-11-25T00:00:00"/>
    <s v="SL"/>
    <m/>
    <s v="1 SL"/>
    <n v="1"/>
    <m/>
  </r>
  <r>
    <n v="1600"/>
    <x v="38"/>
    <d v="2022-12-15T00:00:00"/>
    <s v="MARTINEZ BELEN B."/>
    <s v="CBO"/>
    <x v="1"/>
    <d v="2022-12-23T00:00:00"/>
    <d v="2022-12-23T00:00:00"/>
    <s v="VL"/>
    <m/>
    <s v="1 VL"/>
    <n v="1"/>
    <m/>
  </r>
  <r>
    <n v="1600"/>
    <x v="38"/>
    <d v="2022-12-15T00:00:00"/>
    <s v="MARTINEZ BELEN B."/>
    <s v="CBO"/>
    <x v="1"/>
    <d v="2022-12-29T00:00:00"/>
    <d v="2022-12-29T00:00:00"/>
    <s v="VL"/>
    <m/>
    <s v="1 VL"/>
    <n v="1"/>
    <m/>
  </r>
  <r>
    <n v="1601"/>
    <x v="38"/>
    <d v="2022-11-25T00:00:00"/>
    <s v="ESPIRITU RONALD M."/>
    <s v="CTO"/>
    <x v="1"/>
    <d v="2022-12-09T00:00:00"/>
    <d v="2022-12-09T00:00:00"/>
    <s v="VL"/>
    <m/>
    <s v="1 VL"/>
    <n v="1"/>
    <m/>
  </r>
  <r>
    <n v="1602"/>
    <x v="38"/>
    <d v="2022-12-07T00:00:00"/>
    <s v="JORGE CAROLINA M."/>
    <s v="CTO"/>
    <x v="1"/>
    <d v="2022-12-26T00:00:00"/>
    <d v="2022-12-28T00:00:00"/>
    <s v="VL"/>
    <m/>
    <s v="2 VL"/>
    <n v="2"/>
    <m/>
  </r>
  <r>
    <n v="1603"/>
    <x v="38"/>
    <d v="2022-12-06T00:00:00"/>
    <s v="ESCAMILLAS EVELYN M."/>
    <s v="CTO"/>
    <x v="1"/>
    <d v="2022-12-16T00:00:00"/>
    <d v="2022-12-16T00:00:00"/>
    <s v="VL"/>
    <m/>
    <s v="1 VL"/>
    <n v="1"/>
    <m/>
  </r>
  <r>
    <n v="1603"/>
    <x v="38"/>
    <d v="2022-12-06T00:00:00"/>
    <s v="ESCAMILLAS EVELYN M."/>
    <s v="CTO"/>
    <x v="1"/>
    <d v="2022-12-22T00:00:00"/>
    <d v="2022-12-23T00:00:00"/>
    <s v="VL"/>
    <m/>
    <s v="2 VL"/>
    <n v="2"/>
    <m/>
  </r>
  <r>
    <n v="1604"/>
    <x v="38"/>
    <d v="2022-12-02T00:00:00"/>
    <s v="ESCAMILLAS EVELYN M."/>
    <s v="CTO"/>
    <x v="1"/>
    <d v="2022-12-09T00:00:00"/>
    <d v="2022-12-09T00:00:00"/>
    <s v="OTHER"/>
    <s v="SEC 21 EO 292- SPECIAL PRIVILEGE"/>
    <s v="1 OTHER"/>
    <n v="1"/>
    <m/>
  </r>
  <r>
    <n v="1605"/>
    <x v="38"/>
    <d v="2022-12-05T00:00:00"/>
    <s v="DE OCAMPO ALMA A."/>
    <s v="CTO"/>
    <x v="1"/>
    <d v="2022-12-14T00:00:00"/>
    <d v="2022-12-04T00:00:00"/>
    <s v="SL"/>
    <m/>
    <s v="-7 SL"/>
    <n v="-7"/>
    <m/>
  </r>
  <r>
    <n v="1605"/>
    <x v="38"/>
    <d v="2022-12-05T00:00:00"/>
    <s v="DE OCAMPO ALMA A."/>
    <s v="CTO"/>
    <x v="1"/>
    <d v="2022-12-03T00:00:00"/>
    <d v="2022-12-03T00:00:00"/>
    <s v="SL"/>
    <m/>
    <s v="0 SL"/>
    <n v="0"/>
    <m/>
  </r>
  <r>
    <n v="1606"/>
    <x v="38"/>
    <d v="2022-12-28T00:00:00"/>
    <s v="AMORA ELISA S."/>
    <s v="CTO"/>
    <x v="1"/>
    <d v="2022-12-16T00:00:00"/>
    <d v="2022-12-16T00:00:00"/>
    <s v="VL"/>
    <m/>
    <s v="1 VL"/>
    <n v="1"/>
    <m/>
  </r>
  <r>
    <n v="1607"/>
    <x v="38"/>
    <d v="2022-12-28T00:00:00"/>
    <s v="AMORA ELISA S."/>
    <s v="CTO"/>
    <x v="1"/>
    <d v="2022-12-01T00:00:00"/>
    <d v="2022-12-01T00:00:00"/>
    <s v="SL"/>
    <m/>
    <s v="1 SL"/>
    <n v="1"/>
    <m/>
  </r>
  <r>
    <n v="1608"/>
    <x v="38"/>
    <d v="2022-11-23T00:00:00"/>
    <s v="LANDICHO ROSALINA B."/>
    <s v="EEO/CITY MARKET"/>
    <x v="0"/>
    <d v="2022-12-03T00:00:00"/>
    <d v="2022-12-03T00:00:00"/>
    <s v="VL"/>
    <s v="SEC 25 EO 292- FORCE LEAVE"/>
    <s v="0 VL"/>
    <n v="0"/>
    <m/>
  </r>
  <r>
    <n v="1608"/>
    <x v="38"/>
    <d v="2022-11-24T00:00:00"/>
    <s v="LANDICHO ROSALINA B."/>
    <s v="EEO/CITY MARKET"/>
    <x v="0"/>
    <d v="2022-12-07T00:00:00"/>
    <d v="2022-12-07T00:00:00"/>
    <s v="VL"/>
    <s v="SEC 25 EO 292- FORCE LEAVE"/>
    <s v="1 VL"/>
    <n v="1"/>
    <m/>
  </r>
  <r>
    <n v="1608"/>
    <x v="38"/>
    <d v="2022-11-25T00:00:00"/>
    <s v="LANDICHO ROSALINA B."/>
    <s v="EEO/CITY MARKET"/>
    <x v="0"/>
    <d v="2022-12-09T00:00:00"/>
    <d v="2022-12-09T00:00:00"/>
    <s v="VL"/>
    <s v="SEC 25 EO 292- FORCE LEAVE"/>
    <s v="1 VL"/>
    <n v="1"/>
    <m/>
  </r>
  <r>
    <n v="1608"/>
    <x v="38"/>
    <d v="2022-11-26T00:00:00"/>
    <s v="LANDICHO ROSALINA B."/>
    <s v="EEO/CITY MARKET"/>
    <x v="0"/>
    <d v="2022-12-12T00:00:00"/>
    <d v="2022-12-13T00:00:00"/>
    <s v="VL"/>
    <s v="SEC 25 EO 292- FORCE LEAVE"/>
    <s v="2 VL"/>
    <n v="2"/>
    <m/>
  </r>
  <r>
    <n v="1609"/>
    <x v="38"/>
    <d v="2022-11-29T00:00:00"/>
    <s v="LANDICHO ROSALINA B."/>
    <s v="EEO/CITY MARKET"/>
    <x v="0"/>
    <d v="2022-11-28T00:00:00"/>
    <d v="2022-11-28T00:00:00"/>
    <s v="SL"/>
    <m/>
    <s v="1 SL"/>
    <n v="1"/>
    <m/>
  </r>
  <r>
    <n v="1610"/>
    <x v="38"/>
    <d v="2022-11-28T00:00:00"/>
    <s v="DIMAANO LEOVIGILDA A."/>
    <s v="EEO/CITY MARKET"/>
    <x v="0"/>
    <d v="2022-12-08T00:00:00"/>
    <d v="2022-12-08T00:00:00"/>
    <s v="VL"/>
    <s v="SEC 25 EO 292- FORCE LEAVE"/>
    <s v="0 VL"/>
    <n v="0"/>
    <m/>
  </r>
  <r>
    <n v="1610"/>
    <x v="38"/>
    <d v="2022-11-28T00:00:00"/>
    <s v="DIMAANO LEOVIGILDA A."/>
    <s v="EEO/CITY MARKET"/>
    <x v="0"/>
    <d v="2022-12-20T00:00:00"/>
    <d v="2022-12-20T00:00:00"/>
    <s v="VL"/>
    <s v="SEC 25 EO 292- FORCE LEAVE"/>
    <s v="1 VL"/>
    <n v="1"/>
    <m/>
  </r>
  <r>
    <n v="1611"/>
    <x v="38"/>
    <d v="2022-11-25T00:00:00"/>
    <s v="DIMAANO LEOVIGILDA A."/>
    <s v="EEO/CITY MARKET"/>
    <x v="0"/>
    <d v="2022-11-24T00:00:00"/>
    <d v="2022-11-24T00:00:00"/>
    <s v="SL"/>
    <m/>
    <s v="1 SL"/>
    <n v="1"/>
    <m/>
  </r>
  <r>
    <n v="1612"/>
    <x v="38"/>
    <d v="2022-12-12T00:00:00"/>
    <s v="CESICAR JOCHELLE JOAN S."/>
    <s v="TICC/TCCH"/>
    <x v="0"/>
    <d v="2022-12-01T00:00:00"/>
    <d v="2022-12-01T00:00:00"/>
    <s v="SL"/>
    <m/>
    <s v="1 SL"/>
    <n v="1"/>
    <m/>
  </r>
  <r>
    <n v="1612"/>
    <x v="38"/>
    <d v="2022-12-12T00:00:00"/>
    <s v="CESICAR JOCHELLE JOAN S."/>
    <s v="TICC/TCCH"/>
    <x v="0"/>
    <d v="2022-12-06T00:00:00"/>
    <d v="2022-12-07T00:00:00"/>
    <s v="SL"/>
    <m/>
    <s v="2 SL"/>
    <n v="2"/>
    <m/>
  </r>
  <r>
    <n v="1612"/>
    <x v="38"/>
    <d v="2022-12-12T00:00:00"/>
    <s v="CESICAR JOCHELLE JOAN S."/>
    <s v="TICC/TCCH"/>
    <x v="0"/>
    <d v="2022-12-09T00:00:00"/>
    <d v="2022-12-09T00:00:00"/>
    <s v="SL"/>
    <m/>
    <s v="1 SL"/>
    <n v="1"/>
    <m/>
  </r>
  <r>
    <n v="1613"/>
    <x v="38"/>
    <d v="2022-12-07T00:00:00"/>
    <s v="CESICAR JOCHELLE JOAN S."/>
    <s v="TICC/TCCH"/>
    <x v="0"/>
    <d v="2022-11-27T00:00:00"/>
    <d v="2022-11-27T00:00:00"/>
    <s v="SL"/>
    <m/>
    <s v="0 SL"/>
    <n v="0"/>
    <m/>
  </r>
  <r>
    <n v="1614"/>
    <x v="38"/>
    <d v="2022-12-12T00:00:00"/>
    <s v="VILLANUEVA RICHELLE A."/>
    <s v="TICC"/>
    <x v="0"/>
    <d v="2022-12-09T00:00:00"/>
    <d v="2022-12-09T00:00:00"/>
    <s v="SL"/>
    <m/>
    <s v="1 SL"/>
    <n v="1"/>
    <m/>
  </r>
  <r>
    <n v="1615"/>
    <x v="38"/>
    <d v="2022-12-20T00:00:00"/>
    <s v="DISEPEDA MACARIA P."/>
    <s v="TICC"/>
    <x v="0"/>
    <d v="2022-12-17T00:00:00"/>
    <d v="2022-12-17T00:00:00"/>
    <s v="SL"/>
    <m/>
    <s v="0 SL"/>
    <n v="0"/>
    <m/>
  </r>
  <r>
    <n v="1615"/>
    <x v="38"/>
    <d v="2022-12-20T00:00:00"/>
    <s v="DISEPEDA MACARIA P."/>
    <s v="TICC"/>
    <x v="0"/>
    <d v="2022-12-19T00:00:00"/>
    <d v="2022-12-19T00:00:00"/>
    <s v="SL"/>
    <m/>
    <s v="1 SL"/>
    <n v="1"/>
    <m/>
  </r>
  <r>
    <n v="1616"/>
    <x v="38"/>
    <d v="2022-12-20T00:00:00"/>
    <s v="PANGANIBAN CAROLINA L."/>
    <s v="TICC"/>
    <x v="0"/>
    <d v="2022-12-14T00:00:00"/>
    <d v="2022-12-14T00:00:00"/>
    <s v="SL"/>
    <m/>
    <s v="1 SL"/>
    <n v="1"/>
    <m/>
  </r>
  <r>
    <n v="1617"/>
    <x v="38"/>
    <d v="2022-12-12T00:00:00"/>
    <s v="DILIDILI AIREEN M."/>
    <s v="TICC"/>
    <x v="0"/>
    <d v="2022-12-19T00:00:00"/>
    <d v="2022-12-20T00:00:00"/>
    <s v="VL"/>
    <m/>
    <s v="2 VL"/>
    <n v="2"/>
    <m/>
  </r>
  <r>
    <n v="1618"/>
    <x v="38"/>
    <d v="2022-12-05T00:00:00"/>
    <s v="MAGUINAO NIÑA F."/>
    <s v="ONT"/>
    <x v="0"/>
    <d v="2022-11-30T00:00:00"/>
    <d v="2022-12-01T00:00:00"/>
    <s v="SL"/>
    <m/>
    <s v="2 SL"/>
    <n v="2"/>
    <m/>
  </r>
  <r>
    <n v="1618"/>
    <x v="38"/>
    <d v="2022-12-05T00:00:00"/>
    <s v="MAGUINAO NIÑA F."/>
    <s v="ONT"/>
    <x v="0"/>
    <d v="2022-12-04T00:00:00"/>
    <d v="2022-12-04T00:00:00"/>
    <s v="SL"/>
    <m/>
    <s v="0 SL"/>
    <n v="0"/>
    <m/>
  </r>
  <r>
    <n v="1619"/>
    <x v="38"/>
    <d v="2022-12-05T00:00:00"/>
    <s v="BERGADO MARILOU B."/>
    <s v="ONT"/>
    <x v="0"/>
    <d v="2022-11-24T00:00:00"/>
    <d v="2022-11-29T00:00:00"/>
    <s v="SL"/>
    <m/>
    <s v="4 SL"/>
    <n v="4"/>
    <m/>
  </r>
  <r>
    <n v="1620"/>
    <x v="38"/>
    <d v="2022-12-05T00:00:00"/>
    <s v="BERGADO MARILOU B."/>
    <s v="ONT"/>
    <x v="0"/>
    <d v="2022-11-23T00:00:00"/>
    <d v="2022-11-23T00:00:00"/>
    <s v="SL"/>
    <m/>
    <s v="1 SL"/>
    <n v="1"/>
    <m/>
  </r>
  <r>
    <n v="1621"/>
    <x v="38"/>
    <d v="2022-12-06T00:00:00"/>
    <s v="MENDOZA MARVIC M."/>
    <s v="ONT"/>
    <x v="1"/>
    <d v="2022-12-19T00:00:00"/>
    <d v="2022-12-19T00:00:00"/>
    <s v="VL"/>
    <m/>
    <s v="1 VL"/>
    <n v="1"/>
    <m/>
  </r>
  <r>
    <n v="1622"/>
    <x v="38"/>
    <d v="2022-11-30T00:00:00"/>
    <s v="FERMA ETHEL GRACE N."/>
    <s v="ONT"/>
    <x v="0"/>
    <d v="2022-11-27T00:00:00"/>
    <d v="2022-11-27T00:00:00"/>
    <s v="SL"/>
    <m/>
    <s v="0 SL"/>
    <n v="0"/>
    <m/>
  </r>
  <r>
    <n v="1623"/>
    <x v="38"/>
    <d v="2022-11-23T00:00:00"/>
    <s v="DATU SHIRLEY G."/>
    <s v="ONT"/>
    <x v="0"/>
    <d v="2022-12-01T00:00:00"/>
    <d v="2022-12-30T00:00:00"/>
    <s v="VL"/>
    <m/>
    <s v="19 VL"/>
    <n v="19"/>
    <m/>
  </r>
  <r>
    <n v="1624"/>
    <x v="38"/>
    <d v="2022-12-01T00:00:00"/>
    <s v="JABINES MARIA SHELLY D."/>
    <s v="LIBRARY"/>
    <x v="0"/>
    <d v="2022-12-26T00:00:00"/>
    <d v="2022-12-29T00:00:00"/>
    <s v="VL"/>
    <m/>
    <s v="3 VL"/>
    <n v="3"/>
    <m/>
  </r>
  <r>
    <n v="1625"/>
    <x v="38"/>
    <d v="2022-12-05T00:00:00"/>
    <s v="VILLANUEVA RICHELLE A."/>
    <s v="TICC"/>
    <x v="0"/>
    <d v="2022-12-12T00:00:00"/>
    <d v="2022-12-13T00:00:00"/>
    <s v="VL"/>
    <m/>
    <s v="2 VL"/>
    <n v="2"/>
    <m/>
  </r>
  <r>
    <n v="1626"/>
    <x v="38"/>
    <d v="2022-12-05T00:00:00"/>
    <s v="ANGCAYA IRENE V."/>
    <s v="TICC"/>
    <x v="0"/>
    <d v="2022-12-02T00:00:00"/>
    <d v="2022-12-02T00:00:00"/>
    <s v="SL"/>
    <m/>
    <s v="1 SL"/>
    <n v="1"/>
    <m/>
  </r>
  <r>
    <n v="1627"/>
    <x v="38"/>
    <d v="2022-11-28T00:00:00"/>
    <s v="ANGCAYA IRENE V."/>
    <s v="TICC"/>
    <x v="0"/>
    <d v="2022-12-23T00:00:00"/>
    <d v="2022-12-23T00:00:00"/>
    <s v="VL"/>
    <m/>
    <s v="1 VL"/>
    <n v="1"/>
    <m/>
  </r>
  <r>
    <n v="1627"/>
    <x v="38"/>
    <d v="2022-11-28T00:00:00"/>
    <s v="ANGCAYA IRENE V."/>
    <s v="TICC"/>
    <x v="0"/>
    <d v="2022-12-27T00:00:00"/>
    <d v="2022-12-27T00:00:00"/>
    <s v="VL"/>
    <m/>
    <s v="1 VL"/>
    <n v="1"/>
    <m/>
  </r>
  <r>
    <n v="1628"/>
    <x v="38"/>
    <d v="2022-12-09T00:00:00"/>
    <s v="COSA PAOLA GRACE P."/>
    <s v="ASSESSOR"/>
    <x v="0"/>
    <d v="2022-12-07T00:00:00"/>
    <d v="2022-12-07T00:00:00"/>
    <s v="SL"/>
    <m/>
    <s v="1 SL"/>
    <n v="1"/>
    <m/>
  </r>
  <r>
    <n v="1629"/>
    <x v="38"/>
    <d v="2022-11-28T00:00:00"/>
    <s v="COSA PAOLA GRACE P."/>
    <s v="ASSESSOR"/>
    <x v="0"/>
    <d v="2022-11-23T00:00:00"/>
    <d v="2022-11-23T00:00:00"/>
    <s v="SL"/>
    <m/>
    <s v="1 SL"/>
    <n v="1"/>
    <m/>
  </r>
  <r>
    <n v="1630"/>
    <x v="38"/>
    <d v="2022-11-28T00:00:00"/>
    <s v="COSA PAOLA GRACE P."/>
    <s v="ASSESSOR"/>
    <x v="0"/>
    <d v="2022-11-25T00:00:00"/>
    <d v="2022-11-25T00:00:00"/>
    <s v="SL"/>
    <m/>
    <s v="1 SL"/>
    <n v="1"/>
    <m/>
  </r>
  <r>
    <n v="1631"/>
    <x v="38"/>
    <d v="2022-11-29T00:00:00"/>
    <s v="GATPANDAN MICHAEL E."/>
    <s v="GSO"/>
    <x v="0"/>
    <d v="2022-11-28T00:00:00"/>
    <d v="2022-11-28T00:00:00"/>
    <s v="SL"/>
    <m/>
    <s v="1 SL"/>
    <n v="1"/>
    <m/>
  </r>
  <r>
    <n v="1632"/>
    <x v="38"/>
    <d v="2022-12-16T00:00:00"/>
    <s v="MAMARIL JOSEFINA P."/>
    <s v="TICC"/>
    <x v="0"/>
    <d v="2022-12-23T00:00:00"/>
    <d v="2022-12-23T00:00:00"/>
    <s v="OTHER"/>
    <s v="SEC 21 EO 292- SPECIAL PRIVILEGE"/>
    <s v="1 OTHER"/>
    <n v="1"/>
    <m/>
  </r>
  <r>
    <n v="1633"/>
    <x v="38"/>
    <d v="2022-12-05T00:00:00"/>
    <s v="GATPANDAN MICHAEL E."/>
    <s v="GSO"/>
    <x v="0"/>
    <d v="2022-12-01T00:00:00"/>
    <d v="2022-12-02T00:00:00"/>
    <s v="SL"/>
    <m/>
    <s v="2 SL"/>
    <n v="2"/>
    <m/>
  </r>
  <r>
    <n v="1634"/>
    <x v="38"/>
    <d v="2022-12-05T00:00:00"/>
    <s v="ABELA IMELDA C."/>
    <s v="ACCOUNTING"/>
    <x v="0"/>
    <d v="2022-12-01T00:00:00"/>
    <d v="2022-12-02T00:00:00"/>
    <s v="SL"/>
    <m/>
    <s v="2 SL"/>
    <n v="2"/>
    <m/>
  </r>
  <r>
    <n v="1635"/>
    <x v="38"/>
    <d v="2022-12-05T00:00:00"/>
    <s v="ABELA IMELDA C."/>
    <s v="ACCOUNTING"/>
    <x v="0"/>
    <d v="2022-11-22T00:00:00"/>
    <d v="2022-11-22T00:00:00"/>
    <s v="SL"/>
    <m/>
    <s v="1 SL"/>
    <n v="1"/>
    <m/>
  </r>
  <r>
    <n v="1636"/>
    <x v="38"/>
    <d v="2022-12-02T00:00:00"/>
    <s v="ROMILLA MARIBEL P."/>
    <s v="ACCOUNTING"/>
    <x v="0"/>
    <d v="2022-12-09T00:00:00"/>
    <d v="2022-12-09T00:00:00"/>
    <s v="VL"/>
    <m/>
    <s v="1 VL"/>
    <n v="1"/>
    <m/>
  </r>
  <r>
    <n v="1636"/>
    <x v="38"/>
    <d v="2022-12-02T00:00:00"/>
    <s v="ROMILLA MARIBEL P."/>
    <s v="ACCOUNTING"/>
    <x v="0"/>
    <d v="2022-12-19T00:00:00"/>
    <d v="2022-12-19T00:00:00"/>
    <s v="VL"/>
    <m/>
    <s v="1 VL"/>
    <n v="1"/>
    <m/>
  </r>
  <r>
    <n v="1637"/>
    <x v="38"/>
    <d v="2022-11-24T00:00:00"/>
    <s v="ROMILLA MARIBEL P."/>
    <s v="ACCOUNTING"/>
    <x v="0"/>
    <d v="2022-11-21T00:00:00"/>
    <d v="2022-11-21T00:00:00"/>
    <s v="SL"/>
    <m/>
    <s v="1 SL"/>
    <n v="1"/>
    <m/>
  </r>
  <r>
    <n v="1637"/>
    <x v="38"/>
    <d v="2022-11-24T00:00:00"/>
    <s v="ROMILLA MARIBEL P."/>
    <s v="ACCOUNTING"/>
    <x v="0"/>
    <d v="2022-11-23T00:00:00"/>
    <d v="2022-11-23T00:00:00"/>
    <s v="SL"/>
    <m/>
    <s v="1 SL"/>
    <n v="1"/>
    <m/>
  </r>
  <r>
    <n v="1638"/>
    <x v="38"/>
    <d v="2022-12-14T00:00:00"/>
    <s v="DEL MUNDO JONAS B."/>
    <s v="CHO"/>
    <x v="0"/>
    <d v="2022-12-13T00:00:00"/>
    <d v="2022-12-13T00:00:00"/>
    <s v="SL"/>
    <m/>
    <s v="1 SL"/>
    <n v="1"/>
    <m/>
  </r>
  <r>
    <n v="1639"/>
    <x v="38"/>
    <d v="2022-12-19T00:00:00"/>
    <s v="COSINO RIMWELL  "/>
    <s v="CHO"/>
    <x v="0"/>
    <d v="2022-12-28T00:00:00"/>
    <d v="2022-12-29T00:00:00"/>
    <s v="OTHER"/>
    <s v="SEC 21 EO 292- SPECIAL PRIVILEGE"/>
    <s v="2 OTHER"/>
    <n v="2"/>
    <m/>
  </r>
  <r>
    <n v="1640"/>
    <x v="38"/>
    <d v="2022-12-19T00:00:00"/>
    <s v="ZAFRA REYNANTE B."/>
    <s v="TICC"/>
    <x v="0"/>
    <d v="2022-12-26T00:00:00"/>
    <d v="2022-12-29T00:00:00"/>
    <s v="VL"/>
    <s v="SEC 25 EO 292- FORCE LEAVE"/>
    <s v="3 VL"/>
    <n v="3"/>
    <m/>
  </r>
  <r>
    <n v="1641"/>
    <x v="38"/>
    <d v="2022-12-14T00:00:00"/>
    <s v="RODRIGUEZ JOSEPHINE R."/>
    <s v="TICC"/>
    <x v="0"/>
    <d v="2022-12-16T00:00:00"/>
    <d v="2022-12-16T00:00:00"/>
    <s v="OTHER"/>
    <s v="SEC 21 EO 292- SPECIAL PRIVILEGE"/>
    <s v="1 OTHER"/>
    <n v="1"/>
    <m/>
  </r>
  <r>
    <n v="1642"/>
    <x v="38"/>
    <d v="2022-12-12T00:00:00"/>
    <s v="RODRIGUEZ JOSEPHINE R."/>
    <s v="TICC"/>
    <x v="0"/>
    <d v="2022-12-23T00:00:00"/>
    <d v="2022-12-29T00:00:00"/>
    <s v="VL"/>
    <s v="SEC 25 EO 292- FORCE LEAVE"/>
    <s v="4 VL"/>
    <n v="4"/>
    <m/>
  </r>
  <r>
    <n v="1643"/>
    <x v="38"/>
    <d v="2022-12-14T00:00:00"/>
    <s v="VARGAS MELINDA M."/>
    <s v="CSWDO"/>
    <x v="0"/>
    <d v="2022-12-13T00:00:00"/>
    <d v="2022-12-13T00:00:00"/>
    <s v="SL"/>
    <m/>
    <s v="1 SL"/>
    <n v="1"/>
    <m/>
  </r>
  <r>
    <n v="1644"/>
    <x v="38"/>
    <d v="2022-12-09T00:00:00"/>
    <s v="PATERNO MARIA LOURDERS P."/>
    <s v="CCT"/>
    <x v="0"/>
    <d v="2022-12-06T00:00:00"/>
    <d v="2022-12-07T00:00:00"/>
    <s v="SL"/>
    <m/>
    <s v="2 SL"/>
    <n v="2"/>
    <m/>
  </r>
  <r>
    <n v="1645"/>
    <x v="38"/>
    <d v="2022-12-13T00:00:00"/>
    <s v="MERJILLA JEANETTE B."/>
    <s v="TICC"/>
    <x v="0"/>
    <d v="2022-12-19T00:00:00"/>
    <d v="2022-12-19T00:00:00"/>
    <s v="VL"/>
    <m/>
    <s v="1 VL"/>
    <n v="1"/>
    <m/>
  </r>
  <r>
    <n v="1645"/>
    <x v="38"/>
    <d v="2022-12-13T00:00:00"/>
    <s v="MERJILLA JEANETTE B."/>
    <s v="TICC"/>
    <x v="0"/>
    <d v="2022-12-28T00:00:00"/>
    <d v="2022-12-28T00:00:00"/>
    <s v="VL"/>
    <m/>
    <s v="1 VL"/>
    <n v="1"/>
    <m/>
  </r>
  <r>
    <n v="1646"/>
    <x v="38"/>
    <d v="2022-11-28T00:00:00"/>
    <s v="CESICAR JOCHELLE JOAN S."/>
    <s v="TICC/TCCH"/>
    <x v="0"/>
    <d v="2022-12-02T00:00:00"/>
    <d v="2022-12-02T00:00:00"/>
    <s v="VL"/>
    <m/>
    <s v="1 VL"/>
    <n v="1"/>
    <m/>
  </r>
  <r>
    <n v="1647"/>
    <x v="38"/>
    <d v="2022-11-23T00:00:00"/>
    <s v="CESICAR JOCHELLE JOAN S."/>
    <s v="TICC/TCCH"/>
    <x v="0"/>
    <d v="2022-12-21T00:00:00"/>
    <d v="2022-12-22T00:00:00"/>
    <s v="SL"/>
    <m/>
    <s v="2 SL"/>
    <n v="2"/>
    <m/>
  </r>
  <r>
    <n v="1648"/>
    <x v="38"/>
    <d v="2022-11-28T00:00:00"/>
    <s v="ZAFRA REYNANTE B."/>
    <s v="TICC"/>
    <x v="0"/>
    <d v="2022-11-24T00:00:00"/>
    <d v="2022-11-25T00:00:00"/>
    <s v="SL"/>
    <m/>
    <s v="2 SL"/>
    <n v="2"/>
    <m/>
  </r>
  <r>
    <n v="1649"/>
    <x v="38"/>
    <d v="2022-12-12T00:00:00"/>
    <s v="HERNANDEZ RODERICK M."/>
    <s v="EEO/CITY MARKET"/>
    <x v="0"/>
    <d v="2022-12-19T00:00:00"/>
    <d v="2022-12-22T00:00:00"/>
    <s v="VL"/>
    <s v="SEC 25 EO 292- FORCE LEAVE"/>
    <s v="4 VL"/>
    <n v="4"/>
    <m/>
  </r>
  <r>
    <n v="1649"/>
    <x v="38"/>
    <d v="2022-12-12T00:00:00"/>
    <s v="HERNANDEZ RODERICK M."/>
    <s v="EEO/CITY MARKET"/>
    <x v="0"/>
    <d v="2022-12-26T00:00:00"/>
    <d v="2022-12-27T00:00:00"/>
    <s v="VL"/>
    <s v="SEC 25 EO 292- FORCE LEAVE"/>
    <s v="1 VL"/>
    <n v="1"/>
    <m/>
  </r>
  <r>
    <n v="1650"/>
    <x v="38"/>
    <d v="2022-12-16T00:00:00"/>
    <s v="LANDICHO ROSALINA B."/>
    <s v="EEO/CITY MARKET"/>
    <x v="0"/>
    <d v="2022-12-23T00:00:00"/>
    <d v="2022-12-31T00:00:00"/>
    <s v="OTHER"/>
    <s v="SOLO PARENT"/>
    <s v="4 OTHER"/>
    <n v="4"/>
    <m/>
  </r>
  <r>
    <n v="1651"/>
    <x v="38"/>
    <d v="2022-12-13T00:00:00"/>
    <s v="LOGROÑO JONATHAN C."/>
    <s v="EEO/CITY MARKET"/>
    <x v="2"/>
    <d v="2022-12-19T00:00:00"/>
    <d v="2022-12-19T00:00:00"/>
    <s v="VL"/>
    <m/>
    <s v="1 VL"/>
    <n v="1"/>
    <m/>
  </r>
  <r>
    <n v="1652"/>
    <x v="38"/>
    <d v="2022-12-12T00:00:00"/>
    <s v="BRON FLORENCIO L."/>
    <s v="EEO/CITY MARKET"/>
    <x v="0"/>
    <d v="2022-12-18T00:00:00"/>
    <d v="2022-12-18T00:00:00"/>
    <s v="OTHER"/>
    <s v="SEC 21 EO 292- SPECIAL PRIVILEGE"/>
    <s v="0 OTHER"/>
    <n v="0"/>
    <m/>
  </r>
  <r>
    <n v="1653"/>
    <x v="38"/>
    <d v="2022-12-14T00:00:00"/>
    <s v="DIMAANO LEOVIGILDA A."/>
    <s v="EEO/CITY MARKET"/>
    <x v="0"/>
    <d v="2022-12-22T00:00:00"/>
    <d v="2022-12-23T00:00:00"/>
    <s v="OTHER"/>
    <s v="SEC 21 EO 292- SPECIAL PRIVILEGE"/>
    <s v="2 OTHER"/>
    <n v="2"/>
    <m/>
  </r>
  <r>
    <n v="1654"/>
    <x v="38"/>
    <d v="2022-12-14T00:00:00"/>
    <s v="MULINGTAPANG GUILLERMA O."/>
    <s v="GSO"/>
    <x v="0"/>
    <d v="2022-12-28T00:00:00"/>
    <d v="2022-12-29T00:00:00"/>
    <s v="VL"/>
    <s v="SEC 25 EO 292- FORCE LEAVE"/>
    <s v="2 VL"/>
    <n v="2"/>
    <m/>
  </r>
  <r>
    <n v="1655"/>
    <x v="38"/>
    <d v="2022-12-09T00:00:00"/>
    <s v="PAGLINAWAN JESSIE M."/>
    <s v="CENRO"/>
    <x v="0"/>
    <d v="2022-12-05T00:00:00"/>
    <d v="2022-12-06T00:00:00"/>
    <s v="SL"/>
    <m/>
    <s v="2 SL"/>
    <n v="2"/>
    <m/>
  </r>
  <r>
    <n v="1656"/>
    <x v="38"/>
    <d v="2022-12-13T00:00:00"/>
    <s v="ESTIEBER ARISTOTLE B."/>
    <s v="CENRO"/>
    <x v="0"/>
    <d v="2022-12-12T00:00:00"/>
    <d v="2022-12-12T00:00:00"/>
    <s v="OTHER"/>
    <s v="SEC 21 EO 292- SPECIAL PRIVILEGE"/>
    <s v="1 OTHER"/>
    <n v="1"/>
    <m/>
  </r>
  <r>
    <n v="1657"/>
    <x v="38"/>
    <d v="2022-11-29T00:00:00"/>
    <s v="DERLA ARTHUR D."/>
    <s v="CENRO"/>
    <x v="0"/>
    <d v="2022-11-28T00:00:00"/>
    <d v="2022-11-28T00:00:00"/>
    <m/>
    <m/>
    <s v="1 "/>
    <n v="1"/>
    <m/>
  </r>
  <r>
    <n v="1658"/>
    <x v="38"/>
    <d v="2022-12-01T00:00:00"/>
    <s v="DERLA ARTHUR D."/>
    <s v="CENRO"/>
    <x v="0"/>
    <d v="2022-12-08T00:00:00"/>
    <d v="2022-12-10T00:00:00"/>
    <s v="VL"/>
    <m/>
    <s v="1 VL"/>
    <n v="1"/>
    <m/>
  </r>
  <r>
    <n v="1659"/>
    <x v="38"/>
    <d v="2022-12-01T00:00:00"/>
    <s v="OBINA APOLINARIO B."/>
    <s v="CENRO"/>
    <x v="0"/>
    <d v="2022-11-29T00:00:00"/>
    <d v="2022-11-30T00:00:00"/>
    <s v="SL"/>
    <m/>
    <s v="2 SL"/>
    <n v="2"/>
    <m/>
  </r>
  <r>
    <n v="1660"/>
    <x v="38"/>
    <d v="2022-10-11T00:00:00"/>
    <s v="PEREÑA VERGILIO R."/>
    <s v="TICC"/>
    <x v="0"/>
    <d v="2022-10-10T00:00:00"/>
    <d v="2022-10-10T00:00:00"/>
    <s v="SL"/>
    <m/>
    <s v="1 SL"/>
    <n v="1"/>
    <m/>
  </r>
  <r>
    <n v="1661"/>
    <x v="38"/>
    <d v="2022-12-12T00:00:00"/>
    <s v="GUEVARRA ROLANDO  "/>
    <s v="CENRO"/>
    <x v="0"/>
    <d v="2022-12-10T00:00:00"/>
    <d v="2022-12-10T00:00:00"/>
    <s v="SL"/>
    <m/>
    <s v="0 SL"/>
    <n v="0"/>
    <m/>
  </r>
  <r>
    <n v="1662"/>
    <x v="38"/>
    <d v="2022-12-14T00:00:00"/>
    <s v="OBINA JAIME"/>
    <s v="CENRO"/>
    <x v="0"/>
    <d v="2022-12-12T00:00:00"/>
    <d v="2022-12-12T00:00:00"/>
    <s v="SL"/>
    <m/>
    <s v="1 SL"/>
    <n v="1"/>
    <m/>
  </r>
  <r>
    <n v="1663"/>
    <x v="38"/>
    <d v="2022-12-14T00:00:00"/>
    <s v="RODRIGUEZ RUEL  "/>
    <s v="CENRO"/>
    <x v="1"/>
    <d v="2022-12-11T00:00:00"/>
    <d v="2022-12-12T00:00:00"/>
    <s v="SL"/>
    <m/>
    <s v="1 SL"/>
    <n v="1"/>
    <m/>
  </r>
  <r>
    <n v="1664"/>
    <x v="38"/>
    <d v="2022-12-01T00:00:00"/>
    <s v="LORILLA LOIDA P."/>
    <s v="TCSNHS-ISHS"/>
    <x v="0"/>
    <d v="2022-12-23T00:00:00"/>
    <d v="2022-12-29T00:00:00"/>
    <s v="VL"/>
    <s v="SEC 25 EO 292- FORCE LEAVE"/>
    <s v="4 VL"/>
    <n v="4"/>
    <m/>
  </r>
  <r>
    <n v="1665"/>
    <x v="38"/>
    <d v="2022-12-13T00:00:00"/>
    <s v="GONZALES CHRISTI NERISSE E."/>
    <s v="CEO"/>
    <x v="0"/>
    <d v="2022-12-19T00:00:00"/>
    <d v="2022-12-19T00:00:00"/>
    <s v="VL"/>
    <s v="SEC 25 EO 292- FORCE LEAVE"/>
    <s v="1 VL"/>
    <n v="1"/>
    <m/>
  </r>
  <r>
    <n v="1666"/>
    <x v="38"/>
    <d v="2022-12-12T00:00:00"/>
    <s v="MALANAN JENNYLYN R."/>
    <s v="PICNIC GROVE"/>
    <x v="0"/>
    <d v="2022-11-09T00:00:00"/>
    <d v="2022-11-30T00:00:00"/>
    <s v="OTHER"/>
    <s v="SEC 55 REHABILATATION"/>
    <s v="16 OTHER"/>
    <n v="16"/>
    <m/>
  </r>
  <r>
    <n v="1667"/>
    <x v="38"/>
    <d v="2022-12-21T00:00:00"/>
    <s v="SIM JO RITZELLE C."/>
    <s v="CHO"/>
    <x v="0"/>
    <d v="2022-12-27T00:00:00"/>
    <d v="2022-12-29T00:00:00"/>
    <s v="VL"/>
    <m/>
    <s v="3 VL"/>
    <n v="3"/>
    <m/>
  </r>
  <r>
    <n v="1668"/>
    <x v="38"/>
    <d v="2022-12-01T00:00:00"/>
    <s v="REMOLLENO MICHELLE U."/>
    <s v="CHO"/>
    <x v="1"/>
    <d v="2022-12-26T00:00:00"/>
    <d v="2022-12-28T00:00:00"/>
    <s v="VL"/>
    <s v="SEC 25 EO 292- FORCE LEAVE"/>
    <s v="2 VL"/>
    <n v="2"/>
    <m/>
  </r>
  <r>
    <n v="1669"/>
    <x v="38"/>
    <d v="2022-12-05T00:00:00"/>
    <s v="ENRIQUEZ ANABEL O."/>
    <s v="CHO"/>
    <x v="0"/>
    <d v="2022-12-15T00:00:00"/>
    <d v="2022-12-16T00:00:00"/>
    <s v="VL"/>
    <s v="SEC 25 EO 292- FORCE LEAVE"/>
    <s v="2 VL"/>
    <n v="2"/>
    <m/>
  </r>
  <r>
    <n v="1669"/>
    <x v="38"/>
    <d v="2022-12-05T00:00:00"/>
    <s v="ENRIQUEZ ANABEL O."/>
    <s v="CHO"/>
    <x v="0"/>
    <d v="2022-12-27T00:00:00"/>
    <d v="2022-12-29T00:00:00"/>
    <s v="VL"/>
    <s v="SEC 25 EO 292- FORCE LEAVE"/>
    <s v="3 VL"/>
    <n v="3"/>
    <m/>
  </r>
  <r>
    <n v="1670"/>
    <x v="38"/>
    <d v="2022-12-05T00:00:00"/>
    <s v="DEMATERA PEDRO B."/>
    <s v="CCR"/>
    <x v="0"/>
    <d v="2022-12-23T00:00:00"/>
    <d v="2022-12-29T00:00:00"/>
    <s v="VL"/>
    <s v="SEC 25 EO 292- FORCE LEAVE"/>
    <s v="4 VL"/>
    <n v="4"/>
    <m/>
  </r>
  <r>
    <n v="1671"/>
    <x v="38"/>
    <d v="2022-12-05T00:00:00"/>
    <s v="DEMATERA PEDRO B."/>
    <s v="CCR"/>
    <x v="0"/>
    <d v="2022-12-09T00:00:00"/>
    <d v="2022-12-09T00:00:00"/>
    <s v="OTHER"/>
    <s v="SEC 21 EO 292- SPECIAL PRIVILEGE"/>
    <s v="1 OTHER"/>
    <n v="1"/>
    <m/>
  </r>
  <r>
    <n v="1672"/>
    <x v="38"/>
    <d v="2022-12-28T00:00:00"/>
    <s v="MERCARDO RENGIE M."/>
    <s v="LCR"/>
    <x v="0"/>
    <d v="2022-12-20T00:00:00"/>
    <d v="2022-12-22T00:00:00"/>
    <s v="OTHER"/>
    <s v="SEC 21 EO 292- SPECIAL PRIVILEGE"/>
    <s v="3 OTHER"/>
    <n v="3"/>
    <m/>
  </r>
  <r>
    <n v="1673"/>
    <x v="38"/>
    <d v="2022-12-28T00:00:00"/>
    <s v="MERCARDO RENGIE M."/>
    <s v="LCR"/>
    <x v="0"/>
    <d v="2022-12-23T00:00:00"/>
    <d v="2022-12-29T00:00:00"/>
    <s v="VL"/>
    <s v="SEC 25 EO 292- FORCE LEAVE"/>
    <s v="4 VL"/>
    <n v="4"/>
    <m/>
  </r>
  <r>
    <n v="1674"/>
    <x v="38"/>
    <d v="2022-12-02T00:00:00"/>
    <s v="ANGCAYA JENNY ROSE S."/>
    <s v="CTO-LICENSE"/>
    <x v="0"/>
    <d v="2022-12-15T00:00:00"/>
    <d v="2022-12-15T00:00:00"/>
    <s v="VL"/>
    <s v="SEC 25 EO 292- FORCE LEAVE"/>
    <s v="1 VL"/>
    <n v="1"/>
    <m/>
  </r>
  <r>
    <n v="1674"/>
    <x v="38"/>
    <d v="2022-12-02T00:00:00"/>
    <s v="ANGCAYA JENNY ROSE S."/>
    <s v="CTO-LICENSE"/>
    <x v="0"/>
    <d v="2022-12-21T00:00:00"/>
    <d v="2022-12-21T00:00:00"/>
    <s v="VL"/>
    <s v="SEC 25 EO 292- FORCE LEAVE"/>
    <s v="1 VL"/>
    <n v="1"/>
    <m/>
  </r>
  <r>
    <n v="1674"/>
    <x v="38"/>
    <d v="2022-12-02T00:00:00"/>
    <s v="ANGCAYA JENNY ROSE S."/>
    <s v="CTO-LICENSE"/>
    <x v="0"/>
    <d v="2022-12-27T00:00:00"/>
    <d v="2022-12-27T00:00:00"/>
    <s v="VL"/>
    <s v="SEC 25 EO 292- FORCE LEAVE"/>
    <s v="1 VL"/>
    <n v="1"/>
    <m/>
  </r>
  <r>
    <n v="1675"/>
    <x v="38"/>
    <d v="2022-12-03T00:00:00"/>
    <s v="PRIMO GRACE M."/>
    <s v="EEO/CITY MARKET"/>
    <x v="0"/>
    <d v="2022-12-13T00:00:00"/>
    <d v="2022-12-14T00:00:00"/>
    <s v="VL"/>
    <s v="SEC 25 EO 292- FORCE LEAVE"/>
    <s v="2 VL"/>
    <n v="2"/>
    <m/>
  </r>
  <r>
    <n v="1675"/>
    <x v="38"/>
    <d v="2022-12-03T00:00:00"/>
    <s v="PRIMO GRACE M."/>
    <s v="EEO/CITY MARKET"/>
    <x v="0"/>
    <d v="2022-12-22T00:00:00"/>
    <d v="2022-12-22T00:00:00"/>
    <s v="VL"/>
    <s v="SEC 25 EO 292- FORCE LEAVE"/>
    <s v="1 VL"/>
    <n v="1"/>
    <m/>
  </r>
  <r>
    <n v="1675"/>
    <x v="38"/>
    <d v="2022-12-03T00:00:00"/>
    <s v="PRIMO GRACE M."/>
    <s v="EEO/CITY MARKET"/>
    <x v="0"/>
    <d v="2022-12-27T00:00:00"/>
    <d v="2022-12-27T00:00:00"/>
    <s v="VL"/>
    <s v="SEC 25 EO 292- FORCE LEAVE"/>
    <s v="1 VL"/>
    <n v="1"/>
    <m/>
  </r>
  <r>
    <n v="1675"/>
    <x v="38"/>
    <d v="2022-12-03T00:00:00"/>
    <s v="PRIMO GRACE M."/>
    <s v="EEO/CITY MARKET"/>
    <x v="0"/>
    <d v="2022-12-29T00:00:00"/>
    <d v="2022-12-29T00:00:00"/>
    <s v="VL"/>
    <s v="SEC 25 EO 292- FORCE LEAVE"/>
    <s v="1 VL"/>
    <n v="1"/>
    <m/>
  </r>
  <r>
    <n v="1676"/>
    <x v="38"/>
    <d v="2022-12-02T00:00:00"/>
    <s v="DIMAILIG ARLYN R."/>
    <s v="MAHOGANY MARKET"/>
    <x v="0"/>
    <d v="2022-12-15T00:00:00"/>
    <d v="2022-12-16T00:00:00"/>
    <s v="VL"/>
    <s v="SEC 25 EO 292- FORCE LEAVE"/>
    <s v="2 VL"/>
    <n v="2"/>
    <m/>
  </r>
  <r>
    <n v="1677"/>
    <x v="38"/>
    <d v="2022-12-02T00:00:00"/>
    <s v="CABANLIT ZOSIMA M."/>
    <s v="MAHOGANY MARKET"/>
    <x v="0"/>
    <d v="2022-12-16T00:00:00"/>
    <d v="2022-12-20T00:00:00"/>
    <s v="VL"/>
    <s v="SEC 25 EO 292- FORCE LEAVE"/>
    <s v="3 VL"/>
    <n v="3"/>
    <m/>
  </r>
  <r>
    <n v="1677"/>
    <x v="38"/>
    <d v="2022-12-02T00:00:00"/>
    <s v="CABANLIT ZOSIMA M."/>
    <s v="MAHOGANY MARKET"/>
    <x v="0"/>
    <d v="2022-12-23T00:00:00"/>
    <d v="2022-12-27T00:00:00"/>
    <s v="VL"/>
    <s v="SEC 25 EO 292- FORCE LEAVE"/>
    <s v="2 VL"/>
    <n v="2"/>
    <m/>
  </r>
  <r>
    <n v="1678"/>
    <x v="38"/>
    <d v="2022-11-22T00:00:00"/>
    <s v="GATPANDAN MICHAEL E."/>
    <s v="GSO"/>
    <x v="0"/>
    <d v="2022-11-21T00:00:00"/>
    <d v="2022-11-21T00:00:00"/>
    <s v="SL"/>
    <m/>
    <s v="1 SL"/>
    <n v="1"/>
    <m/>
  </r>
  <r>
    <n v="1679"/>
    <x v="38"/>
    <d v="2022-11-14T00:00:00"/>
    <s v="MARASIGAN BIENVENIDO E."/>
    <s v="GSO"/>
    <x v="0"/>
    <d v="2022-11-10T00:00:00"/>
    <d v="2022-11-11T00:00:00"/>
    <s v="SL"/>
    <m/>
    <s v="2 SL"/>
    <n v="2"/>
    <m/>
  </r>
  <r>
    <n v="1680"/>
    <x v="38"/>
    <d v="2022-01-16T00:00:00"/>
    <s v="SUMAGUI FELICITAS M."/>
    <s v="CSWDO"/>
    <x v="0"/>
    <d v="2022-12-22T00:00:00"/>
    <d v="2022-12-22T00:00:00"/>
    <s v="VL"/>
    <s v="SEC 25 EO 292- FORCE LEAVE"/>
    <s v="1 VL"/>
    <n v="1"/>
    <m/>
  </r>
  <r>
    <n v="1681"/>
    <x v="38"/>
    <d v="2022-11-14T00:00:00"/>
    <s v="GATPANDAN MICHAEL E."/>
    <s v="GSO"/>
    <x v="0"/>
    <d v="2022-11-24T00:00:00"/>
    <d v="2022-11-25T00:00:00"/>
    <s v="VL"/>
    <m/>
    <s v="2 VL"/>
    <n v="2"/>
    <m/>
  </r>
  <r>
    <n v="1682"/>
    <x v="38"/>
    <d v="2022-11-15T00:00:00"/>
    <s v="PRIMO GRACE M."/>
    <s v="EEO/CITY MARKET"/>
    <x v="0"/>
    <d v="2022-11-22T00:00:00"/>
    <d v="2022-11-22T00:00:00"/>
    <s v="OTHER"/>
    <s v="SEC 21 EO 292- SPECIAL PRIVILEGE"/>
    <s v="1 OTHER"/>
    <n v="1"/>
    <m/>
  </r>
  <r>
    <n v="1683"/>
    <x v="38"/>
    <d v="2022-11-05T00:00:00"/>
    <s v="OBINA JAIME"/>
    <s v="CENRO"/>
    <x v="0"/>
    <d v="1903-01-30T00:00:00"/>
    <d v="2022-11-30T00:00:00"/>
    <s v="VL"/>
    <s v="SEC 25 EO 292- FORCE LEAVE"/>
    <s v="31260 VL"/>
    <n v="31260"/>
    <m/>
  </r>
  <r>
    <n v="1684"/>
    <x v="38"/>
    <d v="2022-11-16T00:00:00"/>
    <s v="AMBION MARIETA B."/>
    <s v="CENRO"/>
    <x v="0"/>
    <d v="2022-11-23T00:00:00"/>
    <d v="2022-11-25T00:00:00"/>
    <s v="VL"/>
    <s v="SEC 25 EO 292- FORCE LEAVE"/>
    <s v="3 VL"/>
    <n v="3"/>
    <m/>
  </r>
  <r>
    <n v="1685"/>
    <x v="38"/>
    <d v="2022-11-21T00:00:00"/>
    <s v="RODENAS ALBERT RAPHAEL  "/>
    <s v="CENRO"/>
    <x v="0"/>
    <d v="2022-11-28T00:00:00"/>
    <d v="2022-11-30T00:00:00"/>
    <s v="VL"/>
    <s v="SEC 25 EO 292- FORCE LEAVE"/>
    <s v="3 VL"/>
    <n v="3"/>
    <m/>
  </r>
  <r>
    <n v="1686"/>
    <x v="38"/>
    <d v="2022-11-16T00:00:00"/>
    <s v="MULINGTAPANG GUILLERMA O."/>
    <s v="GSO"/>
    <x v="0"/>
    <d v="2022-11-24T00:00:00"/>
    <d v="2022-11-25T00:00:00"/>
    <s v="VL"/>
    <s v="SEC 25 EO 292- FORCE LEAVE"/>
    <s v="2 VL"/>
    <n v="2"/>
    <m/>
  </r>
  <r>
    <n v="1687"/>
    <x v="38"/>
    <d v="2022-11-11T00:00:00"/>
    <s v="MARDO MELINDA E."/>
    <s v="ADMIN"/>
    <x v="0"/>
    <d v="2022-11-17T00:00:00"/>
    <d v="2022-11-18T00:00:00"/>
    <s v="VL"/>
    <s v="SEC 25 EO 292- FORCE LEAVE"/>
    <s v="2 VL"/>
    <n v="2"/>
    <m/>
  </r>
  <r>
    <n v="1687"/>
    <x v="38"/>
    <d v="2022-11-11T00:00:00"/>
    <s v="MARDO MELINDA E."/>
    <s v="ADMIN"/>
    <x v="0"/>
    <d v="2022-11-24T00:00:00"/>
    <d v="2022-11-24T00:00:00"/>
    <s v="VL"/>
    <s v="SEC 25 EO 292- FORCE LEAVE"/>
    <s v="1 VL"/>
    <n v="1"/>
    <m/>
  </r>
  <r>
    <n v="1688"/>
    <x v="38"/>
    <d v="2022-12-01T00:00:00"/>
    <s v="RAMA RAQUEL J."/>
    <s v="INTERNAL"/>
    <x v="0"/>
    <d v="2022-12-09T00:00:00"/>
    <d v="2022-12-09T00:00:00"/>
    <s v="VL"/>
    <s v="SEC 25 EO 292- FORCE LEAVE"/>
    <s v="1 VL"/>
    <n v="1"/>
    <m/>
  </r>
  <r>
    <n v="1688"/>
    <x v="38"/>
    <d v="2022-12-01T00:00:00"/>
    <s v="RAMA RAQUEL J."/>
    <s v="INTERNAL"/>
    <x v="0"/>
    <d v="2022-12-16T00:00:00"/>
    <d v="2022-12-16T00:00:00"/>
    <s v="VL"/>
    <s v="SEC 25 EO 292- FORCE LEAVE"/>
    <s v="1 VL"/>
    <n v="1"/>
    <m/>
  </r>
  <r>
    <n v="1688"/>
    <x v="38"/>
    <d v="2022-12-01T00:00:00"/>
    <s v="RAMA RAQUEL J."/>
    <s v="INTERNAL"/>
    <x v="0"/>
    <d v="2022-12-23T00:00:00"/>
    <d v="2022-12-23T00:00:00"/>
    <s v="VL"/>
    <s v="SEC 25 EO 292- FORCE LEAVE"/>
    <s v="1 VL"/>
    <n v="1"/>
    <m/>
  </r>
  <r>
    <n v="1688"/>
    <x v="38"/>
    <d v="2022-12-01T00:00:00"/>
    <s v="RAMA RAQUEL J."/>
    <s v="INTERNAL"/>
    <x v="0"/>
    <d v="2022-12-28T00:00:00"/>
    <d v="2022-12-29T00:00:00"/>
    <s v="VL"/>
    <s v="SEC 25 EO 292- FORCE LEAVE"/>
    <s v="2 VL"/>
    <n v="2"/>
    <m/>
  </r>
  <r>
    <n v="1689"/>
    <x v="38"/>
    <d v="2022-12-05T00:00:00"/>
    <s v="SUMAGUI LORENA P."/>
    <s v="BIR"/>
    <x v="0"/>
    <d v="2022-11-28T00:00:00"/>
    <d v="2022-11-29T00:00:00"/>
    <s v="SL"/>
    <m/>
    <s v="2 SL"/>
    <n v="2"/>
    <m/>
  </r>
  <r>
    <n v="1690"/>
    <x v="38"/>
    <d v="2022-12-05T00:00:00"/>
    <s v="VILLANUEVA MARILYN L."/>
    <s v="TICC"/>
    <x v="0"/>
    <d v="2022-11-30T00:00:00"/>
    <d v="2022-11-30T00:00:00"/>
    <s v="SL"/>
    <m/>
    <s v="1 SL"/>
    <n v="1"/>
    <m/>
  </r>
  <r>
    <n v="1691"/>
    <x v="38"/>
    <d v="2022-12-12T00:00:00"/>
    <s v="ROQUITE MAIRECAR L."/>
    <s v="CCT"/>
    <x v="0"/>
    <d v="2022-12-26T00:00:00"/>
    <d v="2022-12-29T00:00:00"/>
    <s v="VL"/>
    <s v="SEC 25 EO 292- FORCE LEAVE"/>
    <s v="3 VL"/>
    <n v="3"/>
    <m/>
  </r>
  <r>
    <n v="1692"/>
    <x v="38"/>
    <d v="2022-12-18T00:00:00"/>
    <s v="OPO CONEY V."/>
    <s v="HOUSING"/>
    <x v="0"/>
    <d v="2022-12-15T00:00:00"/>
    <d v="2022-12-15T00:00:00"/>
    <s v="VL"/>
    <s v="SEC 25 EO 292- FORCE LEAVE"/>
    <s v="1 VL"/>
    <n v="1"/>
    <m/>
  </r>
  <r>
    <n v="1692"/>
    <x v="38"/>
    <d v="2022-12-18T00:00:00"/>
    <s v="OPO CONEY V."/>
    <s v="HOUSING"/>
    <x v="0"/>
    <d v="2022-12-19T00:00:00"/>
    <d v="2022-12-20T00:00:00"/>
    <s v="VL"/>
    <s v="SEC 25 EO 292- FORCE LEAVE"/>
    <s v="2 VL"/>
    <n v="2"/>
    <m/>
  </r>
  <r>
    <n v="1693"/>
    <x v="38"/>
    <d v="2022-12-18T00:00:00"/>
    <s v="OPO CONEY V."/>
    <s v="HOUSING"/>
    <x v="0"/>
    <d v="2022-12-28T00:00:00"/>
    <d v="2022-12-29T00:00:00"/>
    <s v="VL"/>
    <s v="SEC 25 EO 292- FORCE LEAVE"/>
    <s v="2 VL"/>
    <n v="2"/>
    <m/>
  </r>
  <r>
    <n v="1694"/>
    <x v="38"/>
    <d v="2022-12-12T00:00:00"/>
    <s v="PEREA BABEL G."/>
    <s v="HOUSING"/>
    <x v="0"/>
    <d v="2022-12-16T00:00:00"/>
    <d v="2022-12-16T00:00:00"/>
    <s v="VL"/>
    <s v="SEC 25 EO 292- FORCE LEAVE"/>
    <s v="1 VL"/>
    <n v="1"/>
    <m/>
  </r>
  <r>
    <n v="1694"/>
    <x v="38"/>
    <d v="2022-12-12T00:00:00"/>
    <s v="PEREA BABEL G."/>
    <s v="HOUSING"/>
    <x v="0"/>
    <d v="2022-12-22T00:00:00"/>
    <d v="2022-12-23T00:00:00"/>
    <s v="VL"/>
    <s v="SEC 25 EO 292- FORCE LEAVE"/>
    <s v="2 VL"/>
    <n v="2"/>
    <m/>
  </r>
  <r>
    <n v="1694"/>
    <x v="38"/>
    <d v="2022-12-12T00:00:00"/>
    <s v="PEREA BABEL G."/>
    <s v="HOUSING"/>
    <x v="0"/>
    <d v="2022-12-26T00:00:00"/>
    <d v="2022-12-27T00:00:00"/>
    <s v="VL"/>
    <s v="SEC 25 EO 292- FORCE LEAVE"/>
    <s v="1 VL"/>
    <n v="1"/>
    <m/>
  </r>
  <r>
    <n v="1695"/>
    <x v="38"/>
    <d v="2022-12-01T00:00:00"/>
    <s v="GONZALES CHRISTI NERISSE E."/>
    <s v="CEO"/>
    <x v="0"/>
    <d v="2022-12-06T00:00:00"/>
    <d v="2022-12-07T00:00:00"/>
    <s v="VL"/>
    <s v="SEC 25 EO 292- FORCE LEAVE"/>
    <s v="2 VL"/>
    <n v="2"/>
    <m/>
  </r>
  <r>
    <n v="1696"/>
    <x v="39"/>
    <d v="2023-01-06T00:00:00"/>
    <s v="SANARES DAN T."/>
    <s v="CHO"/>
    <x v="1"/>
    <d v="2023-01-16T00:00:00"/>
    <d v="2023-01-17T00:00:00"/>
    <s v="VL"/>
    <m/>
    <s v="2 VL"/>
    <n v="2"/>
    <m/>
  </r>
  <r>
    <n v="1"/>
    <x v="39"/>
    <m/>
    <s v="DUNGO PURISIMA CORAZON E."/>
    <s v="CTO"/>
    <x v="1"/>
    <m/>
    <m/>
    <s v="OTHER"/>
    <s v="TERMINAL LEAVE"/>
    <s v="0 OTHER"/>
    <n v="0"/>
    <m/>
  </r>
  <r>
    <n v="2"/>
    <x v="39"/>
    <d v="2022-08-01T00:00:00"/>
    <s v="AMON CLARISSA MAY M."/>
    <s v="VMO"/>
    <x v="1"/>
    <d v="2022-07-28T00:00:00"/>
    <d v="2022-07-29T00:00:00"/>
    <s v="SL"/>
    <m/>
    <s v="2 SL"/>
    <n v="2"/>
    <m/>
  </r>
  <r>
    <n v="3"/>
    <x v="39"/>
    <d v="2022-10-21T00:00:00"/>
    <s v="GUTIERREZ LYDIA C."/>
    <s v="HRMO"/>
    <x v="1"/>
    <d v="2022-10-24T00:00:00"/>
    <d v="2022-10-24T00:00:00"/>
    <s v="VL"/>
    <m/>
    <s v="1 VL"/>
    <n v="1"/>
    <m/>
  </r>
  <r>
    <n v="3"/>
    <x v="39"/>
    <d v="2022-10-21T00:00:00"/>
    <s v="GUTIERREZ LYDIA C."/>
    <s v="HRMO"/>
    <x v="1"/>
    <d v="2022-10-28T00:00:00"/>
    <d v="2022-10-28T00:00:00"/>
    <s v="VL"/>
    <m/>
    <s v="1 VL"/>
    <n v="1"/>
    <m/>
  </r>
  <r>
    <n v="4"/>
    <x v="39"/>
    <d v="2022-10-03T00:00:00"/>
    <s v="OCAMPO EDRALYN B."/>
    <s v="HRMO"/>
    <x v="1"/>
    <d v="2022-09-27T00:00:00"/>
    <d v="2022-09-30T00:00:00"/>
    <s v="SL"/>
    <m/>
    <s v="4 SL"/>
    <n v="4"/>
    <m/>
  </r>
  <r>
    <n v="5"/>
    <x v="39"/>
    <d v="2022-10-14T00:00:00"/>
    <s v="MANIMTIM JOJIT A."/>
    <s v="HRMO"/>
    <x v="1"/>
    <d v="2022-10-21T00:00:00"/>
    <d v="2022-10-21T00:00:00"/>
    <s v="VL"/>
    <m/>
    <s v="1 VL"/>
    <n v="1"/>
    <m/>
  </r>
  <r>
    <n v="5"/>
    <x v="39"/>
    <d v="2022-10-14T00:00:00"/>
    <s v="MANIMTIM JOJIT A."/>
    <s v="HRMO"/>
    <x v="1"/>
    <d v="2022-10-24T00:00:00"/>
    <d v="2022-10-25T00:00:00"/>
    <s v="VL"/>
    <m/>
    <s v="2 VL"/>
    <n v="2"/>
    <m/>
  </r>
  <r>
    <n v="6"/>
    <x v="39"/>
    <d v="2022-08-25T00:00:00"/>
    <s v="OCAMPO EDRALYN B."/>
    <s v="HRMO"/>
    <x v="1"/>
    <d v="2022-08-22T00:00:00"/>
    <d v="2022-08-22T00:00:00"/>
    <s v="SL"/>
    <m/>
    <s v="1 SL"/>
    <n v="1"/>
    <m/>
  </r>
  <r>
    <n v="7"/>
    <x v="39"/>
    <d v="2022-09-22T00:00:00"/>
    <s v="OCAMPO EDRALYN B."/>
    <s v="HRMO"/>
    <x v="1"/>
    <d v="2022-10-04T00:00:00"/>
    <d v="2022-10-04T00:00:00"/>
    <s v="VL"/>
    <m/>
    <s v="1 VL"/>
    <n v="1"/>
    <m/>
  </r>
  <r>
    <n v="8"/>
    <x v="39"/>
    <d v="2022-09-22T00:00:00"/>
    <s v="OCAMPO EDRALYN B."/>
    <s v="HRMO"/>
    <x v="1"/>
    <d v="2022-10-18T00:00:00"/>
    <d v="2022-10-18T00:00:00"/>
    <s v="VL"/>
    <m/>
    <s v="1 VL"/>
    <n v="1"/>
    <m/>
  </r>
  <r>
    <n v="9"/>
    <x v="39"/>
    <d v="2022-11-11T00:00:00"/>
    <s v="OCAMPO EDRALYN B."/>
    <s v="HRMO"/>
    <x v="1"/>
    <d v="2022-12-15T00:00:00"/>
    <d v="2022-12-15T00:00:00"/>
    <s v="VL"/>
    <m/>
    <s v="1 VL"/>
    <n v="1"/>
    <m/>
  </r>
  <r>
    <n v="9"/>
    <x v="39"/>
    <d v="2022-11-11T00:00:00"/>
    <s v="OCAMPO EDRALYN B."/>
    <s v="HRMO"/>
    <x v="1"/>
    <d v="2022-12-29T00:00:00"/>
    <d v="2022-12-29T00:00:00"/>
    <s v="VL"/>
    <m/>
    <s v="1 VL"/>
    <n v="1"/>
    <m/>
  </r>
  <r>
    <n v="10"/>
    <x v="39"/>
    <d v="2022-10-28T00:00:00"/>
    <s v="AGUSTIN MARIA LUISA F."/>
    <s v="HRMO"/>
    <x v="1"/>
    <d v="2022-11-02T00:00:00"/>
    <d v="2022-11-18T00:00:00"/>
    <s v="VL"/>
    <m/>
    <s v="12 VL"/>
    <n v="12"/>
    <m/>
  </r>
  <r>
    <n v="11"/>
    <x v="39"/>
    <d v="2022-11-21T00:00:00"/>
    <s v="AGUSTIN MARIA LUISA F."/>
    <s v="HRMO"/>
    <x v="1"/>
    <d v="2022-10-07T00:00:00"/>
    <d v="2022-10-18T00:00:00"/>
    <s v="VL"/>
    <m/>
    <s v="8 VL"/>
    <n v="8"/>
    <m/>
  </r>
  <r>
    <n v="11"/>
    <x v="39"/>
    <d v="2022-11-21T00:00:00"/>
    <s v="AGUSTIN MARIA LUISA F."/>
    <s v="HRMO"/>
    <x v="1"/>
    <d v="2022-10-24T00:00:00"/>
    <d v="2022-10-28T00:00:00"/>
    <s v="VL"/>
    <m/>
    <s v="5 VL"/>
    <n v="5"/>
    <m/>
  </r>
  <r>
    <n v="12"/>
    <x v="39"/>
    <d v="2022-12-06T00:00:00"/>
    <s v="DIMARANAN RODORA G."/>
    <s v="HRMO"/>
    <x v="1"/>
    <d v="2022-12-29T00:00:00"/>
    <d v="2022-12-29T00:00:00"/>
    <s v="OTHER"/>
    <s v="SEC 21 EO 292- SPECIAL PRIVILEGE"/>
    <s v="1 OTHER"/>
    <n v="1"/>
    <m/>
  </r>
  <r>
    <n v="13"/>
    <x v="39"/>
    <d v="2022-11-08T00:00:00"/>
    <s v="DIMARANAN RODORA G."/>
    <s v="HRMO"/>
    <x v="1"/>
    <d v="2022-11-11T00:00:00"/>
    <d v="2022-11-11T00:00:00"/>
    <s v="OTHER"/>
    <s v="SEC 21 EO 292- SPECIAL PRIVILEGE"/>
    <s v="1 OTHER"/>
    <n v="1"/>
    <m/>
  </r>
  <r>
    <n v="14"/>
    <x v="39"/>
    <d v="2022-09-05T00:00:00"/>
    <s v="DIMARANAN RODORA G."/>
    <s v="HRMO"/>
    <x v="1"/>
    <d v="2022-10-03T00:00:00"/>
    <d v="2022-10-05T00:00:00"/>
    <s v="VL"/>
    <m/>
    <s v="3 VL"/>
    <n v="3"/>
    <m/>
  </r>
  <r>
    <n v="15"/>
    <x v="39"/>
    <d v="2022-09-06T00:00:00"/>
    <s v="DIMARANAN RODORA G."/>
    <s v="HRMO"/>
    <x v="1"/>
    <d v="2022-09-02T00:00:00"/>
    <d v="2022-09-02T00:00:00"/>
    <s v="SL"/>
    <m/>
    <s v="1 SL"/>
    <n v="1"/>
    <m/>
  </r>
  <r>
    <n v="15"/>
    <x v="39"/>
    <d v="2022-09-06T00:00:00"/>
    <s v="DIMARANAN RODORA G."/>
    <s v="HRMO"/>
    <x v="1"/>
    <d v="2022-09-05T00:00:00"/>
    <d v="2022-09-05T00:00:00"/>
    <s v="SL"/>
    <m/>
    <s v="1 SL"/>
    <n v="1"/>
    <m/>
  </r>
  <r>
    <n v="16"/>
    <x v="39"/>
    <d v="2022-11-02T00:00:00"/>
    <s v="DIMARANAN RODORA G."/>
    <s v="HRMO"/>
    <x v="1"/>
    <d v="2022-10-28T00:00:00"/>
    <d v="2022-10-28T00:00:00"/>
    <s v="VL"/>
    <m/>
    <s v="1 VL"/>
    <n v="1"/>
    <m/>
  </r>
  <r>
    <n v="17"/>
    <x v="39"/>
    <d v="2023-01-04T00:00:00"/>
    <s v="MAULLON JAENA F."/>
    <s v="SP"/>
    <x v="0"/>
    <d v="2023-01-06T00:00:00"/>
    <d v="2023-01-06T00:00:00"/>
    <s v="VL"/>
    <m/>
    <s v="1 VL"/>
    <n v="1"/>
    <m/>
  </r>
  <r>
    <n v="17"/>
    <x v="39"/>
    <d v="2023-01-04T00:00:00"/>
    <s v="MAULLON JAENA F."/>
    <s v="SP"/>
    <x v="0"/>
    <d v="2023-01-11T00:00:00"/>
    <d v="2023-01-11T00:00:00"/>
    <s v="VL"/>
    <m/>
    <s v="1 VL"/>
    <n v="1"/>
    <m/>
  </r>
  <r>
    <n v="17"/>
    <x v="39"/>
    <d v="2023-01-04T00:00:00"/>
    <s v="MAULLON JAENA F."/>
    <s v="SP"/>
    <x v="0"/>
    <d v="2023-01-13T00:00:00"/>
    <d v="2023-01-13T00:00:00"/>
    <s v="VL"/>
    <m/>
    <s v="1 VL"/>
    <n v="1"/>
    <m/>
  </r>
  <r>
    <n v="17"/>
    <x v="39"/>
    <d v="2023-01-04T00:00:00"/>
    <s v="MAULLON JAENA F."/>
    <s v="SP"/>
    <x v="0"/>
    <d v="2023-01-18T00:00:00"/>
    <d v="2023-01-18T00:00:00"/>
    <s v="VL"/>
    <m/>
    <s v="1 VL"/>
    <n v="1"/>
    <m/>
  </r>
  <r>
    <n v="17"/>
    <x v="39"/>
    <d v="2023-01-04T00:00:00"/>
    <s v="MAULLON JAENA F."/>
    <s v="SP"/>
    <x v="0"/>
    <d v="2023-01-25T00:00:00"/>
    <d v="2023-01-25T00:00:00"/>
    <s v="VL"/>
    <m/>
    <s v="1 VL"/>
    <n v="1"/>
    <m/>
  </r>
  <r>
    <n v="18"/>
    <x v="39"/>
    <d v="2022-09-16T00:00:00"/>
    <s v="REYES NORALYN B."/>
    <s v="SP"/>
    <x v="1"/>
    <d v="2022-12-23T00:00:00"/>
    <d v="2022-12-23T00:00:00"/>
    <s v="VL"/>
    <m/>
    <s v="1 VL"/>
    <n v="1"/>
    <m/>
  </r>
  <r>
    <n v="18"/>
    <x v="39"/>
    <d v="2022-09-16T00:00:00"/>
    <s v="REYES NORALYN B."/>
    <s v="SP"/>
    <x v="1"/>
    <d v="2022-12-27T00:00:00"/>
    <d v="2022-12-27T00:00:00"/>
    <s v="VL"/>
    <m/>
    <s v="1 VL"/>
    <n v="1"/>
    <m/>
  </r>
  <r>
    <n v="18"/>
    <x v="39"/>
    <d v="2022-09-16T00:00:00"/>
    <s v="REYES NORALYN B."/>
    <s v="SP"/>
    <x v="1"/>
    <d v="2022-12-29T00:00:00"/>
    <d v="2022-12-29T00:00:00"/>
    <s v="VL"/>
    <m/>
    <s v="1 VL"/>
    <n v="1"/>
    <m/>
  </r>
  <r>
    <n v="19"/>
    <x v="39"/>
    <d v="2022-10-03T00:00:00"/>
    <s v="PAYAD MARICEL  Q."/>
    <s v="HRMO"/>
    <x v="1"/>
    <d v="2022-10-03T00:00:00"/>
    <d v="2022-10-04T00:00:00"/>
    <s v="VL"/>
    <m/>
    <s v="2 VL"/>
    <n v="2"/>
    <m/>
  </r>
  <r>
    <n v="20"/>
    <x v="39"/>
    <d v="2022-10-21T00:00:00"/>
    <s v="IGNO CRISTINA M."/>
    <s v="HRMO"/>
    <x v="1"/>
    <d v="2022-10-19T00:00:00"/>
    <d v="2022-10-21T00:00:00"/>
    <s v="SL"/>
    <m/>
    <s v="3 SL"/>
    <n v="3"/>
    <m/>
  </r>
  <r>
    <n v="21"/>
    <x v="39"/>
    <d v="2022-10-21T00:00:00"/>
    <s v="IGNO CRISTINA M."/>
    <s v="HRMO"/>
    <x v="1"/>
    <d v="2022-10-12T00:00:00"/>
    <d v="2022-10-14T00:00:00"/>
    <s v="SL"/>
    <m/>
    <s v="3 SL"/>
    <n v="3"/>
    <m/>
  </r>
  <r>
    <n v="22"/>
    <x v="39"/>
    <d v="2022-11-24T00:00:00"/>
    <s v="MAWAK MIA PAULEEN B."/>
    <s v="ACCOUNTING"/>
    <x v="1"/>
    <d v="2022-11-23T00:00:00"/>
    <d v="2022-12-09T00:00:00"/>
    <s v="OTHER"/>
    <s v="RA 9710"/>
    <s v="12 OTHER"/>
    <n v="12"/>
    <m/>
  </r>
  <r>
    <n v="23"/>
    <x v="39"/>
    <d v="2022-10-19T00:00:00"/>
    <s v="MAWAK MIA PAULEEN B."/>
    <s v="ACCOUNTING"/>
    <x v="1"/>
    <d v="2022-10-17T00:00:00"/>
    <d v="2022-10-17T00:00:00"/>
    <s v="SL"/>
    <m/>
    <s v="1 SL"/>
    <n v="1"/>
    <m/>
  </r>
  <r>
    <n v="24"/>
    <x v="39"/>
    <d v="2023-01-25T00:00:00"/>
    <s v="PAYAD MARICEL  Q."/>
    <s v="HRMO"/>
    <x v="1"/>
    <d v="2023-01-23T00:00:00"/>
    <d v="2023-01-24T00:00:00"/>
    <s v="SL"/>
    <m/>
    <s v="2 SL"/>
    <n v="2"/>
    <m/>
  </r>
  <r>
    <n v="25"/>
    <x v="39"/>
    <d v="2022-11-07T00:00:00"/>
    <s v="CHACON ELISA G."/>
    <s v="CCT"/>
    <x v="1"/>
    <d v="2022-11-25T00:00:00"/>
    <d v="2022-11-25T00:00:00"/>
    <s v="VL"/>
    <m/>
    <s v="1 VL"/>
    <n v="1"/>
    <m/>
  </r>
  <r>
    <n v="26"/>
    <x v="39"/>
    <d v="2022-09-05T00:00:00"/>
    <s v="AMON RHEALYN O."/>
    <s v="ACCOUNTING"/>
    <x v="1"/>
    <d v="2022-09-01T00:00:00"/>
    <d v="2022-09-01T00:00:00"/>
    <s v="SL"/>
    <m/>
    <s v="1 SL"/>
    <n v="1"/>
    <m/>
  </r>
  <r>
    <n v="27"/>
    <x v="39"/>
    <d v="2022-09-12T00:00:00"/>
    <s v="AMON RHEALYN O."/>
    <s v="ACCOUNTING"/>
    <x v="1"/>
    <d v="2022-09-16T00:00:00"/>
    <d v="2022-09-16T00:00:00"/>
    <s v="VL"/>
    <m/>
    <s v="1 VL"/>
    <n v="1"/>
    <m/>
  </r>
  <r>
    <n v="28"/>
    <x v="39"/>
    <d v="2022-09-22T00:00:00"/>
    <s v="AMON RHEALYN O."/>
    <s v="ACCOUNTING"/>
    <x v="1"/>
    <d v="2022-09-20T00:00:00"/>
    <d v="2022-09-20T00:00:00"/>
    <s v="SL"/>
    <m/>
    <s v="1 SL"/>
    <n v="1"/>
    <m/>
  </r>
  <r>
    <n v="29"/>
    <x v="39"/>
    <d v="2022-10-06T00:00:00"/>
    <s v="AMON RHEALYN O."/>
    <s v="ACCOUNTING"/>
    <x v="1"/>
    <d v="2022-09-27T00:00:00"/>
    <d v="2022-10-04T00:00:00"/>
    <s v="SL"/>
    <m/>
    <s v="6 SL"/>
    <n v="6"/>
    <m/>
  </r>
  <r>
    <n v="30"/>
    <x v="39"/>
    <d v="2022-10-12T00:00:00"/>
    <s v="AMON RHEALYN O."/>
    <s v="ACCOUNTING"/>
    <x v="1"/>
    <d v="2022-10-18T00:00:00"/>
    <d v="2022-10-18T00:00:00"/>
    <s v="VL"/>
    <m/>
    <s v="1 VL"/>
    <n v="1"/>
    <m/>
  </r>
  <r>
    <n v="31"/>
    <x v="39"/>
    <d v="2022-10-27T00:00:00"/>
    <s v="AMON RHEALYN O."/>
    <s v="ACCOUNTING"/>
    <x v="1"/>
    <d v="2022-11-02T00:00:00"/>
    <d v="2022-11-02T00:00:00"/>
    <s v="VL"/>
    <m/>
    <s v="0 VL"/>
    <n v="0"/>
    <m/>
  </r>
  <r>
    <n v="32"/>
    <x v="39"/>
    <d v="2022-12-05T00:00:00"/>
    <s v="AMON RHEALYN O."/>
    <s v="ACCOUNTING"/>
    <x v="1"/>
    <d v="2022-12-02T00:00:00"/>
    <d v="2022-12-02T00:00:00"/>
    <s v="SL"/>
    <m/>
    <s v="1 SL"/>
    <n v="1"/>
    <m/>
  </r>
  <r>
    <n v="33"/>
    <x v="39"/>
    <d v="2022-12-05T00:00:00"/>
    <s v="AMON RHEALYN O."/>
    <s v="ACCOUNTING"/>
    <x v="1"/>
    <d v="2022-12-28T00:00:00"/>
    <d v="2022-12-29T00:00:00"/>
    <s v="VL"/>
    <m/>
    <s v="2 VL"/>
    <n v="2"/>
    <m/>
  </r>
  <r>
    <n v="34"/>
    <x v="39"/>
    <d v="2022-12-19T00:00:00"/>
    <s v="AMON RHEALYN O."/>
    <s v="ACCOUNTING"/>
    <x v="1"/>
    <d v="2022-12-15T00:00:00"/>
    <d v="2022-12-15T00:00:00"/>
    <s v="SL"/>
    <m/>
    <s v="1 SL"/>
    <n v="1"/>
    <m/>
  </r>
  <r>
    <n v="35"/>
    <x v="39"/>
    <d v="2022-10-13T00:00:00"/>
    <s v="ROCILLO CECILLA A."/>
    <s v="ACCOUNTING"/>
    <x v="1"/>
    <d v="2022-11-03T00:00:00"/>
    <d v="2022-11-03T00:00:00"/>
    <s v="SL"/>
    <m/>
    <s v="1 SL"/>
    <n v="1"/>
    <m/>
  </r>
  <r>
    <n v="36"/>
    <x v="39"/>
    <d v="2022-11-03T00:00:00"/>
    <s v="ROCILLO CECILLA A."/>
    <s v="ACCOUNTING"/>
    <x v="1"/>
    <d v="2022-11-22T00:00:00"/>
    <d v="2022-11-22T00:00:00"/>
    <s v="OTHER"/>
    <s v="SEC 21 EO 292- SPECIAL PRIVILEGE"/>
    <s v="1 OTHER"/>
    <n v="1"/>
    <m/>
  </r>
  <r>
    <n v="37"/>
    <x v="39"/>
    <d v="2022-10-03T00:00:00"/>
    <s v="ROCILLO CECILLA A."/>
    <s v="ACCOUNTING"/>
    <x v="1"/>
    <d v="2022-10-24T00:00:00"/>
    <d v="2022-10-25T00:00:00"/>
    <s v="VL"/>
    <m/>
    <s v="2 VL"/>
    <n v="2"/>
    <m/>
  </r>
  <r>
    <n v="38"/>
    <x v="39"/>
    <d v="2022-10-13T00:00:00"/>
    <s v="ROCILLO CECILLA A."/>
    <s v="ACCOUNTING"/>
    <x v="1"/>
    <d v="2022-10-12T00:00:00"/>
    <d v="2022-10-12T00:00:00"/>
    <s v="SL"/>
    <m/>
    <s v="1 SL"/>
    <n v="1"/>
    <m/>
  </r>
  <r>
    <n v="39"/>
    <x v="39"/>
    <d v="2022-10-28T00:00:00"/>
    <s v="ENMACIO LEILA A."/>
    <s v="ACCOUNTING"/>
    <x v="1"/>
    <d v="2022-10-18T00:00:00"/>
    <d v="2022-10-18T00:00:00"/>
    <s v="SL"/>
    <m/>
    <s v="1 SL"/>
    <n v="1"/>
    <m/>
  </r>
  <r>
    <n v="39"/>
    <x v="39"/>
    <d v="2022-10-28T00:00:00"/>
    <s v="ENMACIO LEILA A."/>
    <s v="ACCOUNTING"/>
    <x v="1"/>
    <d v="2022-10-21T00:00:00"/>
    <d v="2022-10-21T00:00:00"/>
    <s v="SL"/>
    <m/>
    <s v="1 SL"/>
    <n v="1"/>
    <m/>
  </r>
  <r>
    <n v="40"/>
    <x v="39"/>
    <d v="2022-08-31T00:00:00"/>
    <s v="ENMACIO LEILA A."/>
    <s v="ACCOUNTING"/>
    <x v="1"/>
    <d v="2022-08-22T00:00:00"/>
    <d v="2022-08-22T00:00:00"/>
    <s v="SL"/>
    <m/>
    <s v="1 SL"/>
    <n v="1"/>
    <m/>
  </r>
  <r>
    <n v="41"/>
    <x v="39"/>
    <d v="2022-09-30T00:00:00"/>
    <s v="ENMACIO LEILA A."/>
    <s v="ACCOUNTING"/>
    <x v="1"/>
    <d v="2022-09-05T00:00:00"/>
    <d v="2022-09-06T00:00:00"/>
    <s v="SL"/>
    <m/>
    <s v="2 SL"/>
    <n v="2"/>
    <m/>
  </r>
  <r>
    <n v="41"/>
    <x v="39"/>
    <d v="2022-09-30T00:00:00"/>
    <s v="ENMACIO LEILA A."/>
    <s v="ACCOUNTING"/>
    <x v="1"/>
    <d v="2022-09-27T00:00:00"/>
    <d v="2022-09-28T00:00:00"/>
    <s v="SL"/>
    <m/>
    <s v="2 SL"/>
    <n v="2"/>
    <m/>
  </r>
  <r>
    <n v="42"/>
    <x v="39"/>
    <d v="2022-11-29T00:00:00"/>
    <s v="ENMACIO LEILA A."/>
    <s v="ACCOUNTING"/>
    <x v="1"/>
    <d v="2022-11-23T00:00:00"/>
    <d v="2022-11-23T00:00:00"/>
    <s v="SL"/>
    <m/>
    <s v="1 SL"/>
    <n v="1"/>
    <m/>
  </r>
  <r>
    <n v="42"/>
    <x v="39"/>
    <d v="2022-11-29T00:00:00"/>
    <s v="ENMACIO LEILA A."/>
    <s v="ACCOUNTING"/>
    <x v="1"/>
    <d v="2022-11-28T00:00:00"/>
    <d v="2022-11-28T00:00:00"/>
    <s v="SL"/>
    <m/>
    <s v="1 SL"/>
    <n v="1"/>
    <m/>
  </r>
  <r>
    <n v="43"/>
    <x v="39"/>
    <d v="2022-11-29T00:00:00"/>
    <s v="ENMACIO LEILA A."/>
    <s v="ACCOUNTING"/>
    <x v="1"/>
    <d v="2022-12-21T00:00:00"/>
    <d v="2022-12-21T00:00:00"/>
    <s v="VL"/>
    <m/>
    <s v="1 VL"/>
    <n v="1"/>
    <m/>
  </r>
  <r>
    <n v="44"/>
    <x v="39"/>
    <d v="2022-11-07T00:00:00"/>
    <s v="DIMARANAN GREGORIA C."/>
    <s v="ACCOUNTING"/>
    <x v="1"/>
    <d v="2022-11-04T00:00:00"/>
    <d v="2022-11-04T00:00:00"/>
    <s v="SL"/>
    <m/>
    <s v="1 SL"/>
    <n v="1"/>
    <m/>
  </r>
  <r>
    <n v="45"/>
    <x v="39"/>
    <d v="2022-11-15T00:00:00"/>
    <s v="DIMARANAN GREGORIA C."/>
    <s v="ACCOUNTING"/>
    <x v="1"/>
    <d v="2022-11-09T00:00:00"/>
    <d v="2022-11-09T00:00:00"/>
    <s v="SL"/>
    <m/>
    <s v="1 SL"/>
    <n v="1"/>
    <m/>
  </r>
  <r>
    <n v="45"/>
    <x v="39"/>
    <d v="2022-11-15T00:00:00"/>
    <s v="DIMARANAN GREGORIA C."/>
    <s v="ACCOUNTING"/>
    <x v="1"/>
    <d v="2022-11-14T00:00:00"/>
    <d v="2022-11-14T00:00:00"/>
    <s v="SL"/>
    <m/>
    <s v="1 SL"/>
    <n v="1"/>
    <m/>
  </r>
  <r>
    <n v="46"/>
    <x v="39"/>
    <d v="2022-11-18T00:00:00"/>
    <s v="DIMARANAN GREGORIA C."/>
    <s v="ACCOUNTING"/>
    <x v="1"/>
    <d v="2022-12-05T00:00:00"/>
    <d v="2022-12-06T00:00:00"/>
    <s v="VL"/>
    <m/>
    <s v="2 VL"/>
    <n v="2"/>
    <m/>
  </r>
  <r>
    <n v="46"/>
    <x v="39"/>
    <d v="2022-11-18T00:00:00"/>
    <s v="DIMARANAN GREGORIA C."/>
    <s v="ACCOUNTING"/>
    <x v="1"/>
    <d v="2022-12-28T00:00:00"/>
    <d v="2022-12-29T00:00:00"/>
    <s v="VL"/>
    <m/>
    <s v="2 VL"/>
    <n v="2"/>
    <m/>
  </r>
  <r>
    <n v="47"/>
    <x v="39"/>
    <d v="2022-11-02T00:00:00"/>
    <s v="DIMARANAN GREGORIA C."/>
    <s v="ACCOUNTING"/>
    <x v="1"/>
    <d v="2022-11-10T00:00:00"/>
    <d v="2022-11-11T00:00:00"/>
    <s v="VL"/>
    <m/>
    <s v="2 VL"/>
    <n v="2"/>
    <m/>
  </r>
  <r>
    <n v="48"/>
    <x v="39"/>
    <d v="2022-11-02T00:00:00"/>
    <s v="DIMARANAN GREGORIA C."/>
    <s v="ACCOUNTING"/>
    <x v="1"/>
    <d v="2022-10-28T00:00:00"/>
    <d v="2022-10-28T00:00:00"/>
    <s v="SL"/>
    <m/>
    <s v="1 SL"/>
    <n v="1"/>
    <m/>
  </r>
  <r>
    <n v="49"/>
    <x v="39"/>
    <d v="2022-10-26T00:00:00"/>
    <s v="DIMARANAN GREGORIA C."/>
    <s v="ACCOUNTING"/>
    <x v="1"/>
    <d v="2022-10-26T00:00:00"/>
    <d v="2022-10-26T00:00:00"/>
    <s v="SL"/>
    <m/>
    <s v="1 SL"/>
    <n v="1"/>
    <m/>
  </r>
  <r>
    <n v="50"/>
    <x v="39"/>
    <d v="2022-10-13T00:00:00"/>
    <s v="DIMARANAN GREGORIA C."/>
    <s v="ACCOUNTING"/>
    <x v="1"/>
    <d v="2022-10-19T00:00:00"/>
    <d v="2022-10-19T00:00:00"/>
    <s v="OTHER"/>
    <s v="SEC 21 EO 292- SPECIAL PRIVILEGE"/>
    <s v="1 OTHER"/>
    <n v="1"/>
    <m/>
  </r>
  <r>
    <n v="51"/>
    <x v="39"/>
    <d v="2022-09-22T00:00:00"/>
    <s v="DIMARANAN GREGORIA C."/>
    <s v="ACCOUNTING"/>
    <x v="1"/>
    <d v="2022-09-21T00:00:00"/>
    <d v="2022-09-21T00:00:00"/>
    <s v="OTHER"/>
    <s v="SEC 21 EO 292- SPECIAL PRIVILEGE"/>
    <s v="1 OTHER"/>
    <n v="1"/>
    <m/>
  </r>
  <r>
    <n v="52"/>
    <x v="39"/>
    <d v="2022-11-28T00:00:00"/>
    <s v="DIMARANAN GREGORIA C."/>
    <s v="ACCOUNTING"/>
    <x v="1"/>
    <d v="2022-11-25T00:00:00"/>
    <d v="2022-11-25T00:00:00"/>
    <s v="SL"/>
    <m/>
    <s v="1 SL"/>
    <n v="1"/>
    <m/>
  </r>
  <r>
    <n v="53"/>
    <x v="39"/>
    <d v="2022-12-06T00:00:00"/>
    <s v="DIMARANAN GREGORIA C."/>
    <s v="ACCOUNTING"/>
    <x v="1"/>
    <d v="2022-12-02T00:00:00"/>
    <d v="2022-12-02T00:00:00"/>
    <s v="SL"/>
    <m/>
    <s v="1 SL"/>
    <n v="1"/>
    <m/>
  </r>
  <r>
    <n v="53"/>
    <x v="39"/>
    <d v="2022-12-06T00:00:00"/>
    <s v="DIMARANAN GREGORIA C."/>
    <s v="ACCOUNTING"/>
    <x v="1"/>
    <d v="2022-12-07T00:00:00"/>
    <d v="2022-12-09T00:00:00"/>
    <s v="SL"/>
    <m/>
    <s v="2 SL"/>
    <n v="2"/>
    <m/>
  </r>
  <r>
    <n v="53"/>
    <x v="39"/>
    <d v="2022-12-06T00:00:00"/>
    <s v="DIMARANAN GREGORIA C."/>
    <s v="ACCOUNTING"/>
    <x v="1"/>
    <d v="2022-12-12T00:00:00"/>
    <d v="2022-12-16T00:00:00"/>
    <s v="SL"/>
    <m/>
    <s v="5 SL"/>
    <n v="5"/>
    <m/>
  </r>
  <r>
    <n v="54"/>
    <x v="39"/>
    <d v="2022-10-03T00:00:00"/>
    <s v="ANGCAYA JOHN V."/>
    <s v="ACCOUNTING"/>
    <x v="1"/>
    <d v="2022-11-14T00:00:00"/>
    <d v="2022-11-16T00:00:00"/>
    <s v="VL"/>
    <m/>
    <s v="3 VL"/>
    <n v="3"/>
    <m/>
  </r>
  <r>
    <n v="55"/>
    <x v="39"/>
    <d v="2022-10-03T00:00:00"/>
    <s v="ANGCAYA JOHN V."/>
    <s v="ACCOUNTING"/>
    <x v="1"/>
    <d v="2022-10-24T00:00:00"/>
    <d v="2022-10-25T00:00:00"/>
    <s v="VL"/>
    <m/>
    <s v="2 VL"/>
    <n v="2"/>
    <m/>
  </r>
  <r>
    <n v="56"/>
    <x v="39"/>
    <d v="2022-10-03T00:00:00"/>
    <s v="ANGCAYA JOHN V."/>
    <s v="ACCOUNTING"/>
    <x v="1"/>
    <d v="2022-10-11T00:00:00"/>
    <d v="2022-10-11T00:00:00"/>
    <s v="SL"/>
    <m/>
    <s v="1 SL"/>
    <n v="1"/>
    <m/>
  </r>
  <r>
    <n v="57"/>
    <x v="39"/>
    <d v="2022-09-21T00:00:00"/>
    <s v="ANGCAYA JOHN V."/>
    <s v="ACCOUNTING"/>
    <x v="1"/>
    <d v="2022-09-14T00:00:00"/>
    <d v="2022-09-15T00:00:00"/>
    <s v="SL"/>
    <m/>
    <s v="2 SL"/>
    <n v="2"/>
    <m/>
  </r>
  <r>
    <n v="58"/>
    <x v="39"/>
    <d v="2022-11-07T00:00:00"/>
    <s v="MIRANDA MARIA LOIDA M."/>
    <s v="ACCOUNTING"/>
    <x v="1"/>
    <d v="2022-11-03T00:00:00"/>
    <d v="2022-11-04T00:00:00"/>
    <s v="SL"/>
    <m/>
    <s v="2 SL"/>
    <n v="2"/>
    <m/>
  </r>
  <r>
    <n v="59"/>
    <x v="39"/>
    <d v="2022-09-23T00:00:00"/>
    <s v="MIRANDA MARIA LOIDA M."/>
    <s v="ACCOUNTING"/>
    <x v="1"/>
    <d v="2022-09-22T00:00:00"/>
    <d v="2022-09-22T00:00:00"/>
    <s v="SL"/>
    <m/>
    <s v="1 SL"/>
    <n v="1"/>
    <m/>
  </r>
  <r>
    <n v="60"/>
    <x v="39"/>
    <d v="2022-11-18T00:00:00"/>
    <s v="DAÑO ALMA R."/>
    <s v="ACCOUNTING"/>
    <x v="1"/>
    <d v="2022-11-25T00:00:00"/>
    <d v="2022-11-25T00:00:00"/>
    <s v="VL"/>
    <m/>
    <s v="1 VL"/>
    <n v="1"/>
    <m/>
  </r>
  <r>
    <n v="61"/>
    <x v="39"/>
    <d v="2022-11-28T00:00:00"/>
    <s v="DELA GRACIA MA. CECILIA P."/>
    <s v="ACCOUNTING"/>
    <x v="1"/>
    <d v="2022-11-25T00:00:00"/>
    <d v="2022-11-25T00:00:00"/>
    <s v="OTHER"/>
    <s v="SEC 21 EO 292- SPECIAL PRIVILEGE"/>
    <s v="1 OTHER"/>
    <n v="1"/>
    <m/>
  </r>
  <r>
    <n v="62"/>
    <x v="39"/>
    <d v="2022-11-07T00:00:00"/>
    <s v="DELA GRACIA MA. CECILIA P."/>
    <s v="ACCOUNTING"/>
    <x v="1"/>
    <d v="2022-12-09T00:00:00"/>
    <d v="2022-12-09T00:00:00"/>
    <s v="VL"/>
    <m/>
    <s v="1 VL"/>
    <n v="1"/>
    <m/>
  </r>
  <r>
    <n v="63"/>
    <x v="39"/>
    <d v="2022-11-07T00:00:00"/>
    <s v="CHACON ELISA G."/>
    <s v="CCT"/>
    <x v="1"/>
    <d v="2022-11-15T00:00:00"/>
    <d v="2022-11-15T00:00:00"/>
    <s v="VL"/>
    <m/>
    <s v="1 VL"/>
    <n v="1"/>
    <m/>
  </r>
  <r>
    <n v="64"/>
    <x v="39"/>
    <d v="2022-11-08T00:00:00"/>
    <s v="DELA GRACIA MA. CECILIA P."/>
    <s v="ACCOUNTING"/>
    <x v="1"/>
    <d v="2022-11-17T00:00:00"/>
    <d v="2022-11-18T00:00:00"/>
    <s v="VL"/>
    <m/>
    <s v="2 VL"/>
    <n v="2"/>
    <m/>
  </r>
  <r>
    <n v="65"/>
    <x v="39"/>
    <d v="2022-10-14T00:00:00"/>
    <s v="BAYBAY LOLITA B."/>
    <s v="ACCOUNTING"/>
    <x v="1"/>
    <d v="2022-10-13T00:00:00"/>
    <d v="2022-10-13T00:00:00"/>
    <s v="SL"/>
    <m/>
    <s v="1 SL"/>
    <n v="1"/>
    <m/>
  </r>
  <r>
    <n v="66"/>
    <x v="39"/>
    <d v="2022-09-02T00:00:00"/>
    <s v="BAYBAY LOLITA B."/>
    <s v="ACCOUNTING"/>
    <x v="1"/>
    <d v="2022-09-20T00:00:00"/>
    <d v="2022-09-22T00:00:00"/>
    <s v="OTHER"/>
    <s v="SEC 21 EO 292- SPECIAL PRIVILEGE"/>
    <s v="3 OTHER"/>
    <n v="3"/>
    <m/>
  </r>
  <r>
    <n v="66"/>
    <x v="39"/>
    <d v="2022-09-02T00:00:00"/>
    <s v="BAYBAY LOLITA B."/>
    <s v="ACCOUNTING"/>
    <x v="1"/>
    <d v="2022-09-23T00:00:00"/>
    <d v="2022-09-26T00:00:00"/>
    <s v="VL"/>
    <m/>
    <s v="2 VL"/>
    <n v="2"/>
    <m/>
  </r>
  <r>
    <n v="67"/>
    <x v="39"/>
    <d v="2022-10-06T00:00:00"/>
    <s v="LERIO ROSEMARIE V."/>
    <s v="ACCOUNTING"/>
    <x v="1"/>
    <d v="2022-11-11T00:00:00"/>
    <d v="2022-11-11T00:00:00"/>
    <s v="OTHER"/>
    <s v="SEC 21 EO 292- SPECIAL PRIVILEGE"/>
    <s v="1 OTHER"/>
    <n v="1"/>
    <m/>
  </r>
  <r>
    <n v="67"/>
    <x v="39"/>
    <d v="2022-10-06T00:00:00"/>
    <s v="LERIO ROSEMARIE V."/>
    <s v="ACCOUNTING"/>
    <x v="1"/>
    <d v="2022-11-17T00:00:00"/>
    <d v="2022-11-17T00:00:00"/>
    <s v="OTHER"/>
    <s v="SEC 21 EO 292- SPECIAL PRIVILEGE"/>
    <s v="1 OTHER"/>
    <n v="1"/>
    <m/>
  </r>
  <r>
    <n v="68"/>
    <x v="39"/>
    <d v="2022-11-04T00:00:00"/>
    <s v="MARASIGAN GINALYN D."/>
    <s v="ACCOUNTING"/>
    <x v="1"/>
    <d v="2022-12-27T00:00:00"/>
    <d v="2022-12-29T00:00:00"/>
    <s v="VL"/>
    <m/>
    <s v="3 VL"/>
    <n v="3"/>
    <m/>
  </r>
  <r>
    <n v="69"/>
    <x v="39"/>
    <d v="2022-11-07T00:00:00"/>
    <s v="DELA GRACIA MA. CECILIA P."/>
    <s v="ACCOUNTING"/>
    <x v="1"/>
    <d v="2022-12-07T00:00:00"/>
    <d v="2022-12-07T00:00:00"/>
    <s v="VL"/>
    <m/>
    <s v="1 VL"/>
    <n v="1"/>
    <m/>
  </r>
  <r>
    <n v="70"/>
    <x v="39"/>
    <d v="2022-11-08T00:00:00"/>
    <s v="DE VILLA JAYVEE U."/>
    <s v="ACCOUNTING"/>
    <x v="1"/>
    <d v="2022-11-07T00:00:00"/>
    <d v="2022-11-07T00:00:00"/>
    <s v="OTHER"/>
    <s v="SEC 21 EO 292- SPECIAL PRIVILEGE"/>
    <s v="1 OTHER"/>
    <n v="1"/>
    <m/>
  </r>
  <r>
    <n v="71"/>
    <x v="39"/>
    <d v="2022-10-27T00:00:00"/>
    <s v="MANALO EDITHA V."/>
    <s v="ACCOUNTING"/>
    <x v="1"/>
    <d v="2022-10-25T00:00:00"/>
    <d v="2022-10-25T00:00:00"/>
    <s v="OTHER"/>
    <s v="SEC 21 EO 292- SPECIAL PRIVILEGE"/>
    <s v="1 OTHER"/>
    <n v="1"/>
    <m/>
  </r>
  <r>
    <n v="72"/>
    <x v="39"/>
    <d v="2022-10-21T00:00:00"/>
    <s v="MANALO EDITHA V."/>
    <s v="ACCOUNTING"/>
    <x v="1"/>
    <d v="2022-10-28T00:00:00"/>
    <d v="2022-10-28T00:00:00"/>
    <s v="VL"/>
    <m/>
    <s v="1 VL"/>
    <n v="1"/>
    <m/>
  </r>
  <r>
    <n v="73"/>
    <x v="39"/>
    <d v="2022-12-07T00:00:00"/>
    <s v="MANALO EDITHA V."/>
    <s v="ACCOUNTING"/>
    <x v="1"/>
    <d v="2022-12-16T00:00:00"/>
    <d v="2022-12-16T00:00:00"/>
    <s v="VL"/>
    <m/>
    <s v="1 VL"/>
    <n v="1"/>
    <m/>
  </r>
  <r>
    <n v="74"/>
    <x v="39"/>
    <d v="2023-01-30T00:00:00"/>
    <s v="ENMACIO LEILA A."/>
    <s v="ACCOUNTING"/>
    <x v="1"/>
    <d v="2023-01-03T00:00:00"/>
    <d v="2023-01-04T00:00:00"/>
    <s v="OTHER"/>
    <s v="SEC 21 EO 292- SPECIAL PRIVILEGE"/>
    <s v="2 OTHER"/>
    <n v="2"/>
    <m/>
  </r>
  <r>
    <n v="75"/>
    <x v="39"/>
    <d v="2023-01-20T00:00:00"/>
    <s v="BAES ELMER P."/>
    <s v="EDP"/>
    <x v="0"/>
    <d v="2023-01-30T00:00:00"/>
    <d v="2023-01-30T00:00:00"/>
    <s v="OTHER"/>
    <s v="SEC 21 EO 292- SPECIAL PRIVILEGE"/>
    <s v="1 OTHER"/>
    <n v="1"/>
    <m/>
  </r>
  <r>
    <n v="76"/>
    <x v="39"/>
    <d v="2022-11-02T00:00:00"/>
    <s v="ANACAY LEVIE B."/>
    <s v="ACCOUNTING"/>
    <x v="1"/>
    <d v="2022-10-12T00:00:00"/>
    <d v="2022-10-12T00:00:00"/>
    <s v="SL"/>
    <m/>
    <s v="1 SL"/>
    <n v="1"/>
    <m/>
  </r>
  <r>
    <n v="76"/>
    <x v="39"/>
    <d v="2022-11-02T00:00:00"/>
    <s v="ANACAY LEVIE B."/>
    <s v="ACCOUNTING"/>
    <x v="1"/>
    <d v="2022-10-14T00:00:00"/>
    <d v="2022-10-14T00:00:00"/>
    <s v="SL"/>
    <m/>
    <s v="1 SL"/>
    <n v="1"/>
    <m/>
  </r>
  <r>
    <n v="77"/>
    <x v="39"/>
    <d v="2022-11-27T00:00:00"/>
    <s v="ANACAY LEVIE B."/>
    <s v="ACCOUNTING"/>
    <x v="1"/>
    <d v="2022-11-21T00:00:00"/>
    <d v="2022-11-21T00:00:00"/>
    <s v="SL"/>
    <m/>
    <s v="1 SL"/>
    <n v="1"/>
    <m/>
  </r>
  <r>
    <n v="78"/>
    <x v="39"/>
    <d v="2022-11-27T00:00:00"/>
    <s v="ANACAY LEVIE B."/>
    <s v="ACCOUNTING"/>
    <x v="1"/>
    <d v="2022-11-28T00:00:00"/>
    <d v="2022-11-29T00:00:00"/>
    <s v="SL"/>
    <m/>
    <s v="2 SL"/>
    <n v="2"/>
    <m/>
  </r>
  <r>
    <n v="79"/>
    <x v="39"/>
    <d v="2022-09-29T00:00:00"/>
    <s v="ANACAY LEVIE B."/>
    <s v="ACCOUNTING"/>
    <x v="1"/>
    <d v="2022-09-06T00:00:00"/>
    <d v="2022-09-06T00:00:00"/>
    <s v="SL"/>
    <m/>
    <s v="1 SL"/>
    <n v="1"/>
    <m/>
  </r>
  <r>
    <n v="79"/>
    <x v="39"/>
    <d v="2022-09-29T00:00:00"/>
    <s v="ANACAY LEVIE B."/>
    <s v="ACCOUNTING"/>
    <x v="1"/>
    <d v="2022-09-13T00:00:00"/>
    <d v="2022-09-13T00:00:00"/>
    <s v="SL"/>
    <m/>
    <s v="1 SL"/>
    <n v="1"/>
    <m/>
  </r>
  <r>
    <n v="79"/>
    <x v="39"/>
    <d v="2022-09-29T00:00:00"/>
    <s v="ANACAY LEVIE B."/>
    <s v="ACCOUNTING"/>
    <x v="1"/>
    <d v="2022-09-23T00:00:00"/>
    <d v="2022-09-23T00:00:00"/>
    <s v="SL"/>
    <m/>
    <s v="1 SL"/>
    <n v="1"/>
    <m/>
  </r>
  <r>
    <n v="80"/>
    <x v="39"/>
    <d v="2022-09-13T00:00:00"/>
    <s v="MENDOZA NORA A."/>
    <s v="ACCOUNTING"/>
    <x v="1"/>
    <d v="2022-09-28T00:00:00"/>
    <d v="2022-09-29T00:00:00"/>
    <s v="SL"/>
    <m/>
    <s v="2 SL"/>
    <n v="2"/>
    <m/>
  </r>
  <r>
    <n v="81"/>
    <x v="39"/>
    <d v="2022-11-14T00:00:00"/>
    <s v="MENDOZA NORA A."/>
    <s v="ACCOUNTING"/>
    <x v="1"/>
    <d v="2022-11-25T00:00:00"/>
    <d v="2022-11-25T00:00:00"/>
    <s v="SL"/>
    <m/>
    <s v="1 SL"/>
    <n v="1"/>
    <m/>
  </r>
  <r>
    <n v="82"/>
    <x v="39"/>
    <d v="2022-11-07T00:00:00"/>
    <s v="MENDOZA NORA A."/>
    <s v="ACCOUNTING"/>
    <x v="1"/>
    <d v="2022-11-18T00:00:00"/>
    <d v="2022-11-18T00:00:00"/>
    <s v="SL"/>
    <m/>
    <s v="1 SL"/>
    <n v="1"/>
    <m/>
  </r>
  <r>
    <n v="82"/>
    <x v="39"/>
    <d v="2022-11-07T00:00:00"/>
    <s v="MENDOZA NORA A."/>
    <s v="ACCOUNTING"/>
    <x v="1"/>
    <d v="2022-11-29T00:00:00"/>
    <d v="2022-11-29T00:00:00"/>
    <s v="SL"/>
    <m/>
    <s v="1 SL"/>
    <n v="1"/>
    <m/>
  </r>
  <r>
    <n v="83"/>
    <x v="39"/>
    <d v="2022-12-10T00:00:00"/>
    <s v="DAÑO ALMA R."/>
    <s v="ACCOUNTING"/>
    <x v="1"/>
    <d v="2022-12-09T00:00:00"/>
    <d v="2022-12-09T00:00:00"/>
    <s v="OTHER"/>
    <s v="SEC 21 EO 292- SPECIAL PRIVILEGE"/>
    <s v="1 OTHER"/>
    <n v="1"/>
    <m/>
  </r>
  <r>
    <n v="84"/>
    <x v="39"/>
    <d v="2022-12-23T00:00:00"/>
    <s v="DAÑO ALMA R."/>
    <s v="ACCOUNTING"/>
    <x v="1"/>
    <d v="2022-12-28T00:00:00"/>
    <d v="2022-12-29T00:00:00"/>
    <s v="VL"/>
    <m/>
    <s v="2 VL"/>
    <n v="2"/>
    <m/>
  </r>
  <r>
    <n v="85"/>
    <x v="39"/>
    <d v="2022-09-19T00:00:00"/>
    <s v="DAÑO ALMA R."/>
    <s v="ACCOUNTING"/>
    <x v="1"/>
    <d v="2022-09-29T00:00:00"/>
    <d v="2022-09-29T00:00:00"/>
    <s v="OTHER"/>
    <s v="SEC 21 EO 292- SPECIAL PRIVILEGE"/>
    <s v="1 OTHER"/>
    <n v="1"/>
    <m/>
  </r>
  <r>
    <n v="86"/>
    <x v="40"/>
    <d v="2023-01-30T00:00:00"/>
    <s v="CAMERO PEDRITO C."/>
    <s v="CITY MARKET"/>
    <x v="0"/>
    <m/>
    <m/>
    <s v="OTHER"/>
    <s v="TERMINAL LEAVE"/>
    <s v="0 OTHER"/>
    <n v="0"/>
    <m/>
  </r>
  <r>
    <n v="87"/>
    <x v="40"/>
    <d v="2023-01-31T00:00:00"/>
    <s v="PEREA BABEL G."/>
    <s v="HOUSING"/>
    <x v="0"/>
    <d v="2023-01-16T00:00:00"/>
    <d v="2023-01-20T00:00:00"/>
    <s v="VL"/>
    <m/>
    <s v="5 VL"/>
    <n v="5"/>
    <m/>
  </r>
  <r>
    <n v="88"/>
    <x v="40"/>
    <d v="2023-03-03T00:00:00"/>
    <s v="MAULLON JAENA F."/>
    <s v="SP"/>
    <x v="0"/>
    <d v="2023-02-09T00:00:00"/>
    <d v="2023-02-09T00:00:00"/>
    <s v="VL"/>
    <m/>
    <s v="1 VL"/>
    <n v="1"/>
    <m/>
  </r>
  <r>
    <n v="88"/>
    <x v="40"/>
    <d v="2023-03-03T00:00:00"/>
    <s v="MAULLON JAENA F."/>
    <s v="SP"/>
    <x v="0"/>
    <d v="2023-02-17T00:00:00"/>
    <d v="2023-02-17T00:00:00"/>
    <s v="VL"/>
    <m/>
    <s v="1 VL"/>
    <n v="1"/>
    <m/>
  </r>
  <r>
    <n v="88"/>
    <x v="40"/>
    <d v="2023-03-03T00:00:00"/>
    <s v="MAULLON JAENA F."/>
    <s v="SP"/>
    <x v="0"/>
    <d v="2023-02-28T00:00:00"/>
    <d v="2023-02-28T00:00:00"/>
    <s v="VL"/>
    <m/>
    <s v="1 VL"/>
    <n v="1"/>
    <m/>
  </r>
  <r>
    <n v="89"/>
    <x v="40"/>
    <d v="2023-01-31T00:00:00"/>
    <s v="PEREA BABEL G."/>
    <s v="HOUSING"/>
    <x v="0"/>
    <d v="2023-01-16T00:00:00"/>
    <d v="2023-01-20T00:00:00"/>
    <s v="VL"/>
    <m/>
    <s v="5 VL"/>
    <n v="5"/>
    <m/>
  </r>
  <r>
    <n v="90"/>
    <x v="40"/>
    <d v="2023-01-31T00:00:00"/>
    <s v="PEREA BABEL G."/>
    <s v="HOUSING"/>
    <x v="0"/>
    <d v="2023-01-27T00:00:00"/>
    <d v="2023-01-30T00:00:00"/>
    <s v="SL"/>
    <m/>
    <s v="2 SL"/>
    <n v="2"/>
    <m/>
  </r>
  <r>
    <n v="91"/>
    <x v="40"/>
    <d v="2022-12-02T00:00:00"/>
    <s v="LUCIANO ADELAIDA C."/>
    <s v="MO"/>
    <x v="1"/>
    <d v="2022-12-12T00:00:00"/>
    <d v="2022-12-12T00:00:00"/>
    <s v="VL"/>
    <s v="FORCE LEAVE"/>
    <s v="1 VL"/>
    <n v="1"/>
    <m/>
  </r>
  <r>
    <n v="91"/>
    <x v="40"/>
    <d v="2022-12-02T00:00:00"/>
    <s v="LUCIANO ADELAIDA C."/>
    <s v="MO"/>
    <x v="1"/>
    <d v="2022-12-23T00:00:00"/>
    <d v="2022-12-29T00:00:00"/>
    <s v="VL"/>
    <s v="FORCE LEAVE"/>
    <s v="4 VL"/>
    <n v="4"/>
    <m/>
  </r>
  <r>
    <n v="92"/>
    <x v="40"/>
    <d v="2023-01-09T00:00:00"/>
    <s v="LUCIANO ADELAIDA C."/>
    <s v="MO"/>
    <x v="1"/>
    <d v="2023-01-06T00:00:00"/>
    <d v="2023-01-06T00:00:00"/>
    <s v="OTHER"/>
    <s v="SEC 21 EO 292- SPECIAL PRIVILEGE"/>
    <s v="1 OTHER"/>
    <n v="1"/>
    <m/>
  </r>
  <r>
    <n v="93"/>
    <x v="40"/>
    <d v="2023-02-08T00:00:00"/>
    <s v="ZAFRA CHEYSSER A."/>
    <s v="SP/VMO"/>
    <x v="0"/>
    <d v="2023-02-13T00:00:00"/>
    <d v="2023-02-13T00:00:00"/>
    <s v="VL"/>
    <m/>
    <s v="1 VL"/>
    <n v="1"/>
    <m/>
  </r>
  <r>
    <n v="94"/>
    <x v="40"/>
    <d v="2022-12-13T00:00:00"/>
    <s v="ZAFRA CHEYSSER A."/>
    <s v="SP/VMO"/>
    <x v="0"/>
    <d v="2022-12-20T00:00:00"/>
    <d v="2022-12-21T00:00:00"/>
    <s v="VL"/>
    <s v="FORCE LEAVE"/>
    <s v="2 VL"/>
    <n v="2"/>
    <m/>
  </r>
  <r>
    <n v="95"/>
    <x v="40"/>
    <d v="2023-01-06T00:00:00"/>
    <s v="SARDIÑOLA REBECCA C."/>
    <s v="SP"/>
    <x v="0"/>
    <d v="2022-12-29T00:00:00"/>
    <d v="2022-12-29T00:00:00"/>
    <s v="SL"/>
    <m/>
    <s v="1 SL"/>
    <n v="1"/>
    <m/>
  </r>
  <r>
    <n v="96"/>
    <x v="40"/>
    <d v="2023-01-06T00:00:00"/>
    <s v="SARDIÑOLA REBECCA C."/>
    <s v="SP"/>
    <x v="0"/>
    <d v="2023-01-06T00:00:00"/>
    <d v="2023-01-06T00:00:00"/>
    <s v="SL"/>
    <m/>
    <s v="1 SL"/>
    <n v="1"/>
    <m/>
  </r>
  <r>
    <n v="97"/>
    <x v="40"/>
    <d v="2023-02-20T00:00:00"/>
    <s v="MAULLON JAENA F."/>
    <s v="SP"/>
    <x v="0"/>
    <d v="2023-02-21T00:00:00"/>
    <d v="2023-02-24T00:00:00"/>
    <s v="VL"/>
    <m/>
    <s v="4 VL"/>
    <n v="4"/>
    <m/>
  </r>
  <r>
    <n v="98"/>
    <x v="40"/>
    <d v="2022-12-29T00:00:00"/>
    <s v="MAULLON JAENA F."/>
    <s v="SP"/>
    <x v="0"/>
    <d v="2022-12-28T00:00:00"/>
    <d v="2022-12-28T00:00:00"/>
    <s v="SL"/>
    <m/>
    <s v="1 SL"/>
    <n v="1"/>
    <m/>
  </r>
  <r>
    <n v="99"/>
    <x v="40"/>
    <d v="2022-12-19T00:00:00"/>
    <s v="DIMARANAN JENELIN B."/>
    <s v="SP"/>
    <x v="0"/>
    <d v="2022-12-27T00:00:00"/>
    <d v="2022-12-29T00:00:00"/>
    <s v="VL"/>
    <m/>
    <s v="3 VL"/>
    <n v="3"/>
    <m/>
  </r>
  <r>
    <n v="100"/>
    <x v="40"/>
    <d v="2023-01-27T00:00:00"/>
    <s v="MAULLON JAENA F."/>
    <s v="SP"/>
    <x v="0"/>
    <d v="2023-01-27T00:00:00"/>
    <d v="2023-01-27T00:00:00"/>
    <s v="SL"/>
    <m/>
    <s v="1 SL"/>
    <n v="1"/>
    <m/>
  </r>
  <r>
    <n v="101"/>
    <x v="40"/>
    <d v="2023-01-27T00:00:00"/>
    <s v="DESINGAŃO PURIFICACION A."/>
    <s v="SP"/>
    <x v="0"/>
    <d v="2023-02-02T00:00:00"/>
    <d v="2023-02-02T00:00:00"/>
    <s v="OTHER"/>
    <s v="BIRTHDAY LEAVE"/>
    <s v="1 OTHER"/>
    <n v="1"/>
    <m/>
  </r>
  <r>
    <n v="102"/>
    <x v="40"/>
    <d v="2023-01-23T00:00:00"/>
    <s v="DIMARANAN JENELIN B."/>
    <s v="SP"/>
    <x v="0"/>
    <d v="2023-01-10T00:00:00"/>
    <d v="2023-01-13T00:00:00"/>
    <s v="SL"/>
    <m/>
    <s v="4 SL"/>
    <n v="4"/>
    <m/>
  </r>
  <r>
    <n v="102"/>
    <x v="40"/>
    <d v="2023-01-23T00:00:00"/>
    <s v="DIMARANAN JENELIN B."/>
    <s v="SP"/>
    <x v="0"/>
    <d v="2023-01-16T00:00:00"/>
    <d v="2023-01-20T00:00:00"/>
    <s v="SL"/>
    <m/>
    <s v="5 SL"/>
    <n v="5"/>
    <m/>
  </r>
  <r>
    <n v="103"/>
    <x v="40"/>
    <d v="2023-01-24T00:00:00"/>
    <s v="ANGELES ANNABEL D."/>
    <n v="0"/>
    <x v="0"/>
    <d v="2023-02-01T00:00:00"/>
    <d v="2023-02-01T00:00:00"/>
    <s v="OTHER"/>
    <s v="BIRTHDAY LEAVE"/>
    <s v="1 OTHER"/>
    <n v="1"/>
    <m/>
  </r>
  <r>
    <n v="104"/>
    <x v="40"/>
    <d v="2022-12-27T00:00:00"/>
    <s v="DIAZ CAROLINA P."/>
    <s v="SP"/>
    <x v="0"/>
    <d v="2022-12-23T00:00:00"/>
    <d v="2022-12-23T00:00:00"/>
    <s v="SL"/>
    <m/>
    <s v="1 SL"/>
    <n v="1"/>
    <m/>
  </r>
  <r>
    <n v="105"/>
    <x v="40"/>
    <d v="2022-10-06T00:00:00"/>
    <s v="SARDINOLA  GINABLETH J."/>
    <s v="MO"/>
    <x v="1"/>
    <d v="2022-10-04T00:00:00"/>
    <d v="2022-10-05T00:00:00"/>
    <s v="SL"/>
    <m/>
    <s v="2 SL"/>
    <n v="2"/>
    <m/>
  </r>
  <r>
    <n v="106"/>
    <x v="40"/>
    <d v="2022-10-05T00:00:00"/>
    <s v="DIMAPILIS JONNA T."/>
    <s v="ADMIN OFFICE"/>
    <x v="1"/>
    <d v="2022-10-13T00:00:00"/>
    <d v="2022-10-13T00:00:00"/>
    <s v="OTHER"/>
    <s v="BIRTHDAY LEAVE"/>
    <s v="1 OTHER"/>
    <n v="1"/>
    <m/>
  </r>
  <r>
    <n v="107"/>
    <x v="40"/>
    <d v="2022-10-18T00:00:00"/>
    <s v="SARDINOLA  GINABLETH J."/>
    <s v="MO"/>
    <x v="1"/>
    <d v="2022-10-24T00:00:00"/>
    <d v="2022-10-25T00:00:00"/>
    <s v="VL"/>
    <m/>
    <s v="2 VL"/>
    <n v="2"/>
    <m/>
  </r>
  <r>
    <n v="108"/>
    <x v="40"/>
    <d v="2022-12-02T00:00:00"/>
    <s v="SARDINOLA  GINABLETH J."/>
    <s v="MO"/>
    <x v="1"/>
    <d v="2022-12-07T00:00:00"/>
    <d v="2022-12-07T00:00:00"/>
    <s v="VL"/>
    <m/>
    <s v="1 VL"/>
    <n v="1"/>
    <m/>
  </r>
  <r>
    <n v="109"/>
    <x v="40"/>
    <d v="2022-11-29T00:00:00"/>
    <s v="DIMAPILIS JONNA T."/>
    <s v="ADMIN OFFICE"/>
    <x v="1"/>
    <d v="2022-11-25T00:00:00"/>
    <d v="2022-11-25T00:00:00"/>
    <s v="SL"/>
    <m/>
    <s v="1 SL"/>
    <n v="1"/>
    <m/>
  </r>
  <r>
    <n v="110"/>
    <x v="40"/>
    <d v="2022-12-02T00:00:00"/>
    <s v="DIMAPILIS JONNA T."/>
    <s v="ADMIN OFFICE"/>
    <x v="1"/>
    <d v="2022-12-16T00:00:00"/>
    <d v="2022-12-16T00:00:00"/>
    <s v="VL"/>
    <m/>
    <s v="1 VL"/>
    <n v="1"/>
    <m/>
  </r>
  <r>
    <n v="111"/>
    <x v="40"/>
    <d v="2022-12-02T00:00:00"/>
    <s v="DIMAPILIS JONNA T."/>
    <s v="ADMIN OFFICE"/>
    <x v="1"/>
    <d v="2022-12-26T00:00:00"/>
    <d v="2022-12-26T00:00:00"/>
    <s v="VL"/>
    <m/>
    <s v="0 VL"/>
    <n v="0"/>
    <m/>
  </r>
  <r>
    <n v="112"/>
    <x v="40"/>
    <d v="2022-12-02T00:00:00"/>
    <s v="LANTING AILEEN D."/>
    <s v="CHARACTER OFFICE"/>
    <x v="1"/>
    <d v="2022-12-09T00:00:00"/>
    <d v="2022-12-14T00:00:00"/>
    <s v="VL"/>
    <m/>
    <s v="4 VL"/>
    <n v="4"/>
    <m/>
  </r>
  <r>
    <n v="112"/>
    <x v="40"/>
    <d v="2022-12-02T00:00:00"/>
    <s v="LANTING AILEEN D."/>
    <s v="CHARACTER OFFICE"/>
    <x v="1"/>
    <d v="2022-12-29T00:00:00"/>
    <d v="2022-12-29T00:00:00"/>
    <s v="VL"/>
    <m/>
    <s v="1 VL"/>
    <n v="1"/>
    <m/>
  </r>
  <r>
    <n v="113"/>
    <x v="40"/>
    <d v="2022-09-23T00:00:00"/>
    <s v="DIMAPILIS JONNA T."/>
    <s v="ADMIN OFFICE"/>
    <x v="1"/>
    <d v="2022-09-21T00:00:00"/>
    <d v="2022-09-21T00:00:00"/>
    <s v="SL"/>
    <m/>
    <s v="1 SL"/>
    <n v="1"/>
    <m/>
  </r>
  <r>
    <n v="114"/>
    <x v="40"/>
    <d v="2022-11-16T00:00:00"/>
    <s v="ZAFRA REYNANTE B."/>
    <s v="TICC"/>
    <x v="0"/>
    <d v="2022-11-15T00:00:00"/>
    <d v="2022-11-15T00:00:00"/>
    <s v="SL"/>
    <m/>
    <s v="1 SL"/>
    <n v="1"/>
    <m/>
  </r>
  <r>
    <n v="115"/>
    <x v="40"/>
    <d v="2022-11-17T00:00:00"/>
    <s v="ANGCAYA IRENE V."/>
    <s v="TICC"/>
    <x v="0"/>
    <d v="2022-11-16T00:00:00"/>
    <d v="2022-11-16T00:00:00"/>
    <s v="SL"/>
    <m/>
    <s v="1 SL"/>
    <n v="1"/>
    <m/>
  </r>
  <r>
    <n v="116"/>
    <x v="40"/>
    <d v="2022-11-17T00:00:00"/>
    <s v="ANGCAYA IRENE V."/>
    <s v="TICC"/>
    <x v="0"/>
    <d v="2022-11-09T00:00:00"/>
    <d v="2022-11-09T00:00:00"/>
    <s v="OTHER"/>
    <s v="SEC 21 EO 292- SPECIAL PRIVILEGE"/>
    <s v="1 OTHER"/>
    <n v="1"/>
    <m/>
  </r>
  <r>
    <n v="117"/>
    <x v="40"/>
    <d v="2022-11-17T00:00:00"/>
    <s v="ANGCAYA IRENE V."/>
    <s v="TICC"/>
    <x v="0"/>
    <d v="2022-11-23T00:00:00"/>
    <d v="2022-11-23T00:00:00"/>
    <s v="VL"/>
    <m/>
    <s v="1 VL"/>
    <n v="1"/>
    <m/>
  </r>
  <r>
    <n v="118"/>
    <x v="40"/>
    <d v="2022-11-11T00:00:00"/>
    <s v="PANGANIBAN CAROLINA L."/>
    <s v="TICC"/>
    <x v="0"/>
    <d v="2022-11-23T00:00:00"/>
    <d v="2022-11-29T00:00:00"/>
    <s v="VL"/>
    <m/>
    <s v="5 VL"/>
    <n v="5"/>
    <m/>
  </r>
  <r>
    <n v="119"/>
    <x v="40"/>
    <d v="2023-01-04T00:00:00"/>
    <s v="ARCILLA MAYETTE A."/>
    <s v="CSWDO"/>
    <x v="4"/>
    <d v="2023-01-06T00:00:00"/>
    <d v="2023-01-06T00:00:00"/>
    <s v="OTHER"/>
    <s v="SEC 21 EO 292- SPECIAL PRIVILEGE"/>
    <s v="1 OTHER"/>
    <n v="1"/>
    <m/>
  </r>
  <r>
    <n v="120"/>
    <x v="40"/>
    <d v="2023-01-05T00:00:00"/>
    <s v="DILIDILI AIREEN M."/>
    <s v="TICC"/>
    <x v="0"/>
    <d v="2023-01-04T00:00:00"/>
    <d v="2023-01-05T00:00:00"/>
    <s v="SL"/>
    <m/>
    <s v="2 SL"/>
    <n v="2"/>
    <m/>
  </r>
  <r>
    <n v="121"/>
    <x v="40"/>
    <d v="2023-01-03T00:00:00"/>
    <s v="VILLANUEVA MARILYN L."/>
    <s v="TICC"/>
    <x v="0"/>
    <d v="2023-01-05T00:00:00"/>
    <d v="2023-01-05T00:00:00"/>
    <s v="OTHER"/>
    <s v="BIRTHDAY LEAVE"/>
    <s v="1 OTHER"/>
    <n v="1"/>
    <m/>
  </r>
  <r>
    <n v="122"/>
    <x v="40"/>
    <d v="2023-01-04T00:00:00"/>
    <s v="ZAFRA REYNANTE B."/>
    <s v="TICC"/>
    <x v="0"/>
    <d v="2023-01-03T00:00:00"/>
    <d v="2023-01-03T00:00:00"/>
    <s v="SL"/>
    <m/>
    <s v="1 SL"/>
    <n v="1"/>
    <m/>
  </r>
  <r>
    <n v="123"/>
    <x v="40"/>
    <d v="2023-01-02T00:00:00"/>
    <s v="CESICAR JOCHELLE JOAN S."/>
    <s v="TICC/TCCH"/>
    <x v="0"/>
    <d v="2022-12-29T00:00:00"/>
    <d v="2022-12-29T00:00:00"/>
    <s v="SL"/>
    <m/>
    <s v="1 SL"/>
    <n v="1"/>
    <m/>
  </r>
  <r>
    <n v="124"/>
    <x v="40"/>
    <d v="2022-12-09T00:00:00"/>
    <s v="ZAFRA REYNANTE B."/>
    <s v="TICC"/>
    <x v="0"/>
    <d v="2022-12-07T00:00:00"/>
    <d v="2022-12-07T00:00:00"/>
    <s v="SL"/>
    <m/>
    <s v="1 SL"/>
    <n v="1"/>
    <m/>
  </r>
  <r>
    <n v="125"/>
    <x v="40"/>
    <d v="2022-12-09T00:00:00"/>
    <s v="PANGANIBAN CAROLINA L."/>
    <s v="TICC"/>
    <x v="0"/>
    <d v="2022-12-05T00:00:00"/>
    <d v="2022-12-05T00:00:00"/>
    <s v="SL"/>
    <m/>
    <s v="1 SL"/>
    <n v="1"/>
    <m/>
  </r>
  <r>
    <n v="126"/>
    <x v="40"/>
    <d v="2022-09-02T00:00:00"/>
    <s v="FERMA JOSEFA O."/>
    <s v="ADMIN OFFICE"/>
    <x v="1"/>
    <d v="2022-09-06T00:00:00"/>
    <d v="2022-09-06T00:00:00"/>
    <s v="VL"/>
    <m/>
    <s v="1 VL"/>
    <n v="1"/>
    <m/>
  </r>
  <r>
    <n v="127"/>
    <x v="40"/>
    <d v="2022-11-17T00:00:00"/>
    <s v="VILLANUEVA RICHELLE A."/>
    <s v="TICC"/>
    <x v="0"/>
    <d v="2022-11-24T00:00:00"/>
    <d v="2022-11-25T00:00:00"/>
    <s v="VL"/>
    <m/>
    <s v="2 VL"/>
    <n v="2"/>
    <m/>
  </r>
  <r>
    <n v="128"/>
    <x v="40"/>
    <d v="2022-11-17T00:00:00"/>
    <s v="FERMA JOSEFA O."/>
    <s v="ADMIN OFFICE"/>
    <x v="1"/>
    <d v="2022-11-16T00:00:00"/>
    <d v="2022-11-16T00:00:00"/>
    <s v="SL"/>
    <m/>
    <s v="1 SL"/>
    <n v="1"/>
    <m/>
  </r>
  <r>
    <n v="129"/>
    <x v="40"/>
    <d v="2022-10-05T00:00:00"/>
    <s v="DIMAPILIS JONNA T."/>
    <s v="ADMIN OFFICE"/>
    <x v="1"/>
    <d v="2022-10-18T00:00:00"/>
    <d v="2022-10-18T00:00:00"/>
    <s v="SL"/>
    <m/>
    <s v="1 SL"/>
    <n v="1"/>
    <m/>
  </r>
  <r>
    <n v="129"/>
    <x v="40"/>
    <d v="2022-10-05T00:00:00"/>
    <s v="DIMAPILIS JONNA T."/>
    <s v="ADMIN OFFICE"/>
    <x v="1"/>
    <d v="2022-10-24T00:00:00"/>
    <d v="2022-10-25T00:00:00"/>
    <s v="SL"/>
    <m/>
    <s v="2 SL"/>
    <n v="2"/>
    <m/>
  </r>
  <r>
    <n v="130"/>
    <x v="40"/>
    <d v="2022-09-20T00:00:00"/>
    <s v="DIMAPILIS JONNA T."/>
    <s v="ADMIN OFFICE"/>
    <x v="1"/>
    <d v="2022-09-27T00:00:00"/>
    <d v="2022-09-29T00:00:00"/>
    <s v="VL"/>
    <m/>
    <s v="3 VL"/>
    <n v="3"/>
    <m/>
  </r>
  <r>
    <n v="131"/>
    <x v="40"/>
    <d v="2022-09-23T00:00:00"/>
    <s v="FERMA JOSEFA O."/>
    <s v="ADMIN OFFICE"/>
    <x v="1"/>
    <d v="2022-10-03T00:00:00"/>
    <d v="2022-10-04T00:00:00"/>
    <s v="OTHER"/>
    <s v="SEC 21 EO 292- SPECIAL PRIVILEGE"/>
    <s v="2 OTHER"/>
    <n v="2"/>
    <m/>
  </r>
  <r>
    <n v="132"/>
    <x v="40"/>
    <d v="2022-10-11T00:00:00"/>
    <s v="LANTING AILEEN D."/>
    <s v="CHARACTER OFFICE"/>
    <x v="1"/>
    <d v="2022-10-10T00:00:00"/>
    <d v="2022-10-10T00:00:00"/>
    <s v="SL"/>
    <m/>
    <s v="1 SL"/>
    <n v="1"/>
    <m/>
  </r>
  <r>
    <n v="133"/>
    <x v="40"/>
    <d v="2022-10-20T00:00:00"/>
    <s v="LANTING AILEEN D."/>
    <s v="CHARACTER OFFICE"/>
    <x v="1"/>
    <d v="2022-10-19T00:00:00"/>
    <d v="2022-10-19T00:00:00"/>
    <s v="SL"/>
    <m/>
    <s v="1 SL"/>
    <n v="1"/>
    <m/>
  </r>
  <r>
    <n v="134"/>
    <x v="40"/>
    <d v="2022-09-12T00:00:00"/>
    <s v="PAITON MARY ANN M."/>
    <s v="CHARACTER OFFICE"/>
    <x v="1"/>
    <d v="2022-09-09T00:00:00"/>
    <d v="2022-09-09T00:00:00"/>
    <s v="SL"/>
    <m/>
    <s v="1 SL"/>
    <n v="1"/>
    <m/>
  </r>
  <r>
    <n v="135"/>
    <x v="40"/>
    <d v="2022-11-22T00:00:00"/>
    <s v="PAITON MARY ANN M."/>
    <s v="CHARACTER OFFICE"/>
    <x v="1"/>
    <d v="2022-11-21T00:00:00"/>
    <d v="2022-11-21T00:00:00"/>
    <s v="SL"/>
    <m/>
    <s v="1 SL"/>
    <n v="1"/>
    <m/>
  </r>
  <r>
    <n v="136"/>
    <x v="40"/>
    <d v="2022-11-22T00:00:00"/>
    <s v="PAITON MARY ANN M."/>
    <s v="CHARACTER OFFICE"/>
    <x v="1"/>
    <d v="2022-12-19T00:00:00"/>
    <d v="2022-12-21T00:00:00"/>
    <s v="VL"/>
    <m/>
    <s v="3 VL"/>
    <n v="3"/>
    <m/>
  </r>
  <r>
    <n v="136"/>
    <x v="40"/>
    <d v="2022-11-22T00:00:00"/>
    <s v="PAITON MARY ANN M."/>
    <s v="CHARACTER OFFICE"/>
    <x v="1"/>
    <d v="2022-12-27T00:00:00"/>
    <d v="2022-12-28T00:00:00"/>
    <s v="VL"/>
    <m/>
    <s v="2 VL"/>
    <n v="2"/>
    <m/>
  </r>
  <r>
    <n v="137"/>
    <x v="40"/>
    <d v="2022-11-22T00:00:00"/>
    <s v="PAITON MARY ANN M."/>
    <s v="CHARACTER OFFICE"/>
    <x v="1"/>
    <d v="2022-12-07T00:00:00"/>
    <d v="2022-12-07T00:00:00"/>
    <s v="OTHER"/>
    <s v="SEC 21 EO 292- SPECIAL PRIVILEGE"/>
    <s v="1 OTHER"/>
    <n v="1"/>
    <m/>
  </r>
  <r>
    <n v="138"/>
    <x v="40"/>
    <d v="2022-10-03T00:00:00"/>
    <s v="PAITON MARY ANN M."/>
    <s v="CHARACTER OFFICE"/>
    <x v="1"/>
    <d v="2022-09-29T00:00:00"/>
    <d v="2022-09-30T00:00:00"/>
    <s v="SL"/>
    <m/>
    <s v="2 SL"/>
    <n v="2"/>
    <m/>
  </r>
  <r>
    <n v="139"/>
    <x v="40"/>
    <d v="2022-10-03T00:00:00"/>
    <s v="PAITON MARY ANN M."/>
    <s v="CHARACTER OFFICE"/>
    <x v="1"/>
    <d v="2022-10-21T00:00:00"/>
    <d v="2022-10-21T00:00:00"/>
    <s v="OTHER"/>
    <s v="SEC 21 EO 292- SPECIAL PRIVILEGE"/>
    <s v="1 OTHER"/>
    <n v="1"/>
    <m/>
  </r>
  <r>
    <n v="140"/>
    <x v="40"/>
    <d v="2022-10-18T00:00:00"/>
    <s v="COSTANTE  SYLVIA C."/>
    <s v="INTERNAL"/>
    <x v="1"/>
    <d v="2022-11-02T00:00:00"/>
    <d v="2022-11-02T00:00:00"/>
    <s v="VL"/>
    <m/>
    <s v="1 VL"/>
    <n v="1"/>
    <m/>
  </r>
  <r>
    <n v="140"/>
    <x v="40"/>
    <d v="2022-10-18T00:00:00"/>
    <s v="COSTANTE  SYLVIA C."/>
    <s v="INTERNAL"/>
    <x v="1"/>
    <d v="2022-11-04T00:00:00"/>
    <d v="2022-11-04T00:00:00"/>
    <s v="VL"/>
    <m/>
    <s v="1 VL"/>
    <n v="1"/>
    <m/>
  </r>
  <r>
    <n v="140"/>
    <x v="40"/>
    <d v="2022-10-18T00:00:00"/>
    <s v="COSTANTE  SYLVIA C."/>
    <s v="INTERNAL"/>
    <x v="1"/>
    <d v="2022-11-07T00:00:00"/>
    <d v="2022-11-07T00:00:00"/>
    <s v="VL"/>
    <m/>
    <s v="1 VL"/>
    <n v="1"/>
    <m/>
  </r>
  <r>
    <n v="141"/>
    <x v="40"/>
    <d v="2022-10-18T00:00:00"/>
    <s v="COSTANTE  SYLVIA C."/>
    <s v="INTERNAL"/>
    <x v="1"/>
    <d v="2022-11-03T00:00:00"/>
    <d v="2022-11-03T00:00:00"/>
    <s v="OTHER"/>
    <s v="SEC 21 EO 292- SPECIAL PRIVILEGE"/>
    <s v="1 OTHER"/>
    <n v="1"/>
    <m/>
  </r>
  <r>
    <n v="142"/>
    <x v="40"/>
    <d v="2022-11-10T00:00:00"/>
    <s v="PAITON MARY ANN M."/>
    <s v="CHARACTER OFFICE"/>
    <x v="1"/>
    <d v="2022-11-18T00:00:00"/>
    <d v="2022-11-18T00:00:00"/>
    <s v="OTHER"/>
    <s v="SEC 21 EO 292- SPECIAL PRIVILEGE"/>
    <s v="1 OTHER"/>
    <n v="1"/>
    <m/>
  </r>
  <r>
    <n v="143"/>
    <x v="40"/>
    <d v="2022-11-02T00:00:00"/>
    <s v="ROMILLA EDITH D."/>
    <s v="PIO"/>
    <x v="1"/>
    <d v="2022-11-08T00:00:00"/>
    <d v="2022-11-08T00:00:00"/>
    <s v="OTHER"/>
    <s v="SEC 21 EO 292- SPECIAL PRIVILEGE"/>
    <s v="1 OTHER"/>
    <n v="1"/>
    <m/>
  </r>
  <r>
    <n v="144"/>
    <x v="40"/>
    <d v="2022-10-10T00:00:00"/>
    <s v="LUCIANO ADELAIDA C."/>
    <s v="MO"/>
    <x v="1"/>
    <d v="2022-10-07T00:00:00"/>
    <d v="2022-10-07T00:00:00"/>
    <s v="SL"/>
    <m/>
    <s v="1 SL"/>
    <n v="1"/>
    <m/>
  </r>
  <r>
    <n v="145"/>
    <x v="40"/>
    <d v="2022-11-02T00:00:00"/>
    <s v="LUCIANO ADELAIDA C."/>
    <s v="MO"/>
    <x v="1"/>
    <d v="2022-10-28T00:00:00"/>
    <d v="2022-10-28T00:00:00"/>
    <s v="SL"/>
    <m/>
    <s v="1 SL"/>
    <n v="1"/>
    <m/>
  </r>
  <r>
    <n v="146"/>
    <x v="40"/>
    <d v="2022-06-28T00:00:00"/>
    <s v="LUCIANO ADELAIDA C."/>
    <s v="MO"/>
    <x v="1"/>
    <d v="2022-06-29T00:00:00"/>
    <d v="2022-06-29T00:00:00"/>
    <s v="OTHER"/>
    <s v="PARENTAL OBLIGATION"/>
    <s v="1 OTHER"/>
    <n v="1"/>
    <m/>
  </r>
  <r>
    <n v="147"/>
    <x v="40"/>
    <d v="2022-07-01T00:00:00"/>
    <s v="LUCIANO ADELAIDA C."/>
    <s v="MO"/>
    <x v="1"/>
    <d v="2022-07-05T00:00:00"/>
    <d v="2022-07-05T00:00:00"/>
    <s v="VL"/>
    <m/>
    <s v="1 VL"/>
    <n v="1"/>
    <m/>
  </r>
  <r>
    <n v="147"/>
    <x v="40"/>
    <d v="2022-07-01T00:00:00"/>
    <s v="LUCIANO ADELAIDA C."/>
    <s v="MO"/>
    <x v="1"/>
    <d v="2022-07-11T00:00:00"/>
    <d v="2022-07-11T00:00:00"/>
    <s v="VL"/>
    <m/>
    <s v="1 VL"/>
    <n v="1"/>
    <m/>
  </r>
  <r>
    <n v="148"/>
    <x v="40"/>
    <d v="2022-11-21T00:00:00"/>
    <s v="CAPUPUS LIZA FE F."/>
    <s v="CHO"/>
    <x v="1"/>
    <d v="2022-11-14T00:00:00"/>
    <d v="2022-11-15T00:00:00"/>
    <s v="SL"/>
    <m/>
    <s v="2 SL"/>
    <n v="2"/>
    <m/>
  </r>
  <r>
    <n v="149"/>
    <x v="40"/>
    <d v="2022-09-13T00:00:00"/>
    <s v="CAPUPUS LIZA FE F."/>
    <s v="CHO"/>
    <x v="1"/>
    <d v="2022-09-20T00:00:00"/>
    <d v="2022-09-20T00:00:00"/>
    <s v="VL"/>
    <m/>
    <s v="1 VL"/>
    <n v="1"/>
    <m/>
  </r>
  <r>
    <n v="150"/>
    <x v="40"/>
    <d v="2022-09-13T00:00:00"/>
    <s v="CAPUPUS LIZA FE F."/>
    <s v="CHO"/>
    <x v="1"/>
    <d v="2022-09-23T00:00:00"/>
    <d v="2022-09-23T00:00:00"/>
    <s v="VL"/>
    <m/>
    <s v="1 VL"/>
    <n v="1"/>
    <m/>
  </r>
  <r>
    <n v="151"/>
    <x v="40"/>
    <d v="2022-08-09T00:00:00"/>
    <s v="PALAD, EMERSON U."/>
    <s v="LCR"/>
    <x v="4"/>
    <d v="2022-08-19T00:00:00"/>
    <d v="2022-08-19T00:00:00"/>
    <s v="VL"/>
    <m/>
    <s v="1 VL"/>
    <n v="1"/>
    <m/>
  </r>
  <r>
    <n v="152"/>
    <x v="40"/>
    <d v="2022-11-21T00:00:00"/>
    <s v="CAPUPUS LIZA FE F."/>
    <s v="CHO"/>
    <x v="1"/>
    <d v="2022-11-16T00:00:00"/>
    <d v="2022-11-18T00:00:00"/>
    <s v="SL"/>
    <m/>
    <s v="3 SL"/>
    <n v="3"/>
    <m/>
  </r>
  <r>
    <n v="153"/>
    <x v="40"/>
    <d v="2022-11-03T00:00:00"/>
    <s v="PAITON MARY ANN M."/>
    <s v="CHARACTER OFFICE"/>
    <x v="1"/>
    <d v="2022-11-02T00:00:00"/>
    <d v="2022-11-02T00:00:00"/>
    <s v="SL"/>
    <m/>
    <s v="1 SL"/>
    <n v="1"/>
    <m/>
  </r>
  <r>
    <n v="154"/>
    <x v="40"/>
    <d v="2022-09-08T00:00:00"/>
    <s v="DIMAPILIS VILMA T."/>
    <s v="GSO"/>
    <x v="1"/>
    <d v="2022-09-19T00:00:00"/>
    <d v="2022-09-19T00:00:00"/>
    <s v="SL"/>
    <m/>
    <s v="1 SL"/>
    <n v="1"/>
    <m/>
  </r>
  <r>
    <n v="155"/>
    <x v="40"/>
    <d v="2022-11-14T00:00:00"/>
    <s v="MENDOZA NORA A."/>
    <s v="ACCOUNTING"/>
    <x v="1"/>
    <d v="2022-12-27T00:00:00"/>
    <d v="2022-12-29T00:00:00"/>
    <s v="VL"/>
    <m/>
    <s v="3 VL"/>
    <n v="3"/>
    <m/>
  </r>
  <r>
    <n v="156"/>
    <x v="40"/>
    <d v="2023-02-06T00:00:00"/>
    <s v="GUAÑEZO MARY ANNE P."/>
    <s v="CTO"/>
    <x v="1"/>
    <d v="2023-02-09T00:00:00"/>
    <d v="2023-02-10T00:00:00"/>
    <s v="VL"/>
    <m/>
    <s v="2 VL"/>
    <n v="2"/>
    <m/>
  </r>
  <r>
    <n v="157"/>
    <x v="40"/>
    <d v="2023-01-04T00:00:00"/>
    <s v="LUMENARIO, ZARAH A."/>
    <s v="CITY PLANNING &amp; DEV'T OFFICE"/>
    <x v="4"/>
    <d v="2023-01-04T00:00:00"/>
    <d v="2023-01-05T00:00:00"/>
    <s v="SL"/>
    <m/>
    <s v="2 SL"/>
    <n v="2"/>
    <m/>
  </r>
  <r>
    <n v="158"/>
    <x v="40"/>
    <d v="2022-08-26T00:00:00"/>
    <s v="PATRICIO APRIL V."/>
    <n v="0"/>
    <x v="1"/>
    <d v="2022-09-01T00:00:00"/>
    <d v="2022-09-01T00:00:00"/>
    <s v="OTHER"/>
    <s v="PARENTAL OBLIGATION"/>
    <s v="1 OTHER"/>
    <n v="1"/>
    <m/>
  </r>
  <r>
    <n v="159"/>
    <x v="40"/>
    <d v="2022-08-08T00:00:00"/>
    <s v="VERGARA ANACIETA M."/>
    <s v="CSWDO"/>
    <x v="1"/>
    <d v="2022-08-04T00:00:00"/>
    <d v="2022-08-05T00:00:00"/>
    <s v="SL"/>
    <m/>
    <s v="2 SL"/>
    <n v="2"/>
    <m/>
  </r>
  <r>
    <n v="160"/>
    <x v="40"/>
    <d v="2022-09-06T00:00:00"/>
    <s v="DIMAPILIS VILMA T."/>
    <s v="GSO"/>
    <x v="1"/>
    <d v="2022-09-05T00:00:00"/>
    <d v="2022-09-05T00:00:00"/>
    <s v="SL"/>
    <m/>
    <s v="1 SL"/>
    <n v="1"/>
    <m/>
  </r>
  <r>
    <n v="161"/>
    <x v="40"/>
    <d v="2022-11-16T00:00:00"/>
    <s v="PEÑAFLORIDA LORYN B."/>
    <s v="CSWDO"/>
    <x v="1"/>
    <d v="2022-12-20T00:00:00"/>
    <d v="2022-12-20T00:00:00"/>
    <s v="VL"/>
    <m/>
    <s v="1 VL"/>
    <n v="1"/>
    <m/>
  </r>
  <r>
    <n v="161"/>
    <x v="40"/>
    <d v="2022-11-16T00:00:00"/>
    <s v="PEÑAFLORIDA LORYN B."/>
    <s v="CSWDO"/>
    <x v="1"/>
    <d v="2022-12-26T00:00:00"/>
    <d v="2022-12-29T00:00:00"/>
    <s v="VL"/>
    <m/>
    <s v="4 VL"/>
    <n v="4"/>
    <m/>
  </r>
  <r>
    <n v="162"/>
    <x v="40"/>
    <d v="2022-11-18T00:00:00"/>
    <s v="VARGAS MELINDA M."/>
    <s v="CSWDO"/>
    <x v="0"/>
    <d v="2022-11-25T00:00:00"/>
    <d v="2022-11-25T00:00:00"/>
    <s v="VL"/>
    <m/>
    <s v="1 VL"/>
    <n v="1"/>
    <m/>
  </r>
  <r>
    <n v="162"/>
    <x v="40"/>
    <d v="2022-11-18T00:00:00"/>
    <s v="VARGAS MELINDA M."/>
    <s v="CSWDO"/>
    <x v="0"/>
    <d v="2022-12-26T00:00:00"/>
    <d v="2022-12-29T00:00:00"/>
    <s v="VL"/>
    <m/>
    <s v="4 VL"/>
    <n v="4"/>
    <m/>
  </r>
  <r>
    <n v="163"/>
    <x v="40"/>
    <d v="2022-09-09T00:00:00"/>
    <s v="VERGARA CATHERINE R."/>
    <s v="CSWDO"/>
    <x v="1"/>
    <d v="2022-09-12T00:00:00"/>
    <d v="2022-09-12T00:00:00"/>
    <s v="OTHER"/>
    <s v="SEC 21 EO 292- SPECIAL PRIVILEGE"/>
    <s v="1 OTHER"/>
    <n v="1"/>
    <m/>
  </r>
  <r>
    <n v="163"/>
    <x v="40"/>
    <d v="2022-09-09T00:00:00"/>
    <s v="VERGARA CATHERINE R."/>
    <s v="CSWDO"/>
    <x v="1"/>
    <d v="2022-09-14T00:00:00"/>
    <d v="2022-09-14T00:00:00"/>
    <s v="OTHER"/>
    <s v="SEC 21 EO 292- SPECIAL PRIVILEGE"/>
    <s v="1 OTHER"/>
    <n v="1"/>
    <m/>
  </r>
  <r>
    <n v="164"/>
    <x v="40"/>
    <d v="2022-10-03T00:00:00"/>
    <s v="DIMAPILIS VILMA T."/>
    <s v="GSO"/>
    <x v="1"/>
    <d v="2022-10-10T00:00:00"/>
    <d v="2022-10-10T00:00:00"/>
    <s v="VL"/>
    <m/>
    <s v="1 VL"/>
    <n v="1"/>
    <m/>
  </r>
  <r>
    <n v="165"/>
    <x v="40"/>
    <d v="2022-10-28T00:00:00"/>
    <s v="CACAO ANDREA F."/>
    <s v="CSWDO"/>
    <x v="1"/>
    <d v="2022-11-02T00:00:00"/>
    <d v="2022-11-04T00:00:00"/>
    <s v="VL"/>
    <m/>
    <s v="3 VL"/>
    <n v="3"/>
    <m/>
  </r>
  <r>
    <n v="166"/>
    <x v="40"/>
    <d v="2022-11-08T00:00:00"/>
    <s v="DIMAPILIS VILMA T."/>
    <s v="GSO"/>
    <x v="1"/>
    <d v="2022-11-25T00:00:00"/>
    <d v="2022-11-25T00:00:00"/>
    <s v="VL"/>
    <m/>
    <s v="1 VL"/>
    <n v="1"/>
    <m/>
  </r>
  <r>
    <n v="167"/>
    <x v="40"/>
    <d v="2022-09-05T00:00:00"/>
    <s v="GONZALES MARIO O."/>
    <s v="GSO"/>
    <x v="0"/>
    <d v="2022-09-02T00:00:00"/>
    <d v="2022-09-02T00:00:00"/>
    <s v="SL"/>
    <m/>
    <s v="1 SL"/>
    <n v="1"/>
    <m/>
  </r>
  <r>
    <n v="168"/>
    <x v="40"/>
    <d v="2022-09-30T00:00:00"/>
    <s v="BISCOCHO JULIETA G."/>
    <s v="CTO"/>
    <x v="1"/>
    <d v="2022-10-07T00:00:00"/>
    <d v="2022-10-07T00:00:00"/>
    <s v="OTHER"/>
    <s v="BIRTHDAY LEAVE"/>
    <s v="1 OTHER"/>
    <n v="1"/>
    <m/>
  </r>
  <r>
    <n v="169"/>
    <x v="40"/>
    <d v="2022-11-07T00:00:00"/>
    <s v="BISCOCHO JULIETA G."/>
    <s v="CTO"/>
    <x v="1"/>
    <d v="2022-11-02T00:00:00"/>
    <d v="2022-11-04T00:00:00"/>
    <s v="SL"/>
    <m/>
    <s v="3 SL"/>
    <n v="3"/>
    <m/>
  </r>
  <r>
    <n v="170"/>
    <x v="40"/>
    <d v="2022-10-20T00:00:00"/>
    <s v="CONSTANTE FLORAVILLA R."/>
    <s v="CSWDO"/>
    <x v="1"/>
    <d v="2022-10-24T00:00:00"/>
    <d v="2022-10-24T00:00:00"/>
    <s v="VL"/>
    <m/>
    <s v="1 VL"/>
    <n v="1"/>
    <m/>
  </r>
  <r>
    <n v="171"/>
    <x v="40"/>
    <d v="2022-12-16T00:00:00"/>
    <s v="MARASIGAN INOCENCIA P."/>
    <s v="CSWDO"/>
    <x v="1"/>
    <d v="2022-12-23T00:00:00"/>
    <d v="2022-12-29T00:00:00"/>
    <s v="VL"/>
    <m/>
    <s v="5 VL"/>
    <n v="5"/>
    <m/>
  </r>
  <r>
    <n v="172"/>
    <x v="40"/>
    <d v="2022-12-15T00:00:00"/>
    <s v="ABENA WINNIE ROSE M."/>
    <s v="CSWDO"/>
    <x v="1"/>
    <d v="2022-12-19T00:00:00"/>
    <d v="2022-12-19T00:00:00"/>
    <s v="VL"/>
    <m/>
    <s v="1 VL"/>
    <n v="1"/>
    <m/>
  </r>
  <r>
    <n v="172"/>
    <x v="40"/>
    <d v="2022-12-15T00:00:00"/>
    <s v="ABENA WINNIE ROSE M."/>
    <s v="CSWDO"/>
    <x v="1"/>
    <d v="2022-12-23T00:00:00"/>
    <d v="2022-12-23T00:00:00"/>
    <s v="VL"/>
    <m/>
    <s v="1 VL"/>
    <n v="1"/>
    <m/>
  </r>
  <r>
    <n v="172"/>
    <x v="40"/>
    <d v="2022-12-15T00:00:00"/>
    <s v="ABENA WINNIE ROSE M."/>
    <s v="CSWDO"/>
    <x v="1"/>
    <d v="2022-12-28T00:00:00"/>
    <d v="2022-12-29T00:00:00"/>
    <s v="VL"/>
    <m/>
    <s v="2 VL"/>
    <n v="2"/>
    <m/>
  </r>
  <r>
    <n v="173"/>
    <x v="40"/>
    <d v="2022-11-25T00:00:00"/>
    <s v="VERGARA ANACIETA M."/>
    <s v="CSWDO"/>
    <x v="1"/>
    <d v="2022-12-21T00:00:00"/>
    <d v="2022-12-27T00:00:00"/>
    <s v="VL"/>
    <m/>
    <s v="5 VL"/>
    <n v="5"/>
    <m/>
  </r>
  <r>
    <n v="174"/>
    <x v="40"/>
    <d v="2022-11-25T00:00:00"/>
    <s v="PELIMBERGO MICHELLE A."/>
    <s v="CSWDO"/>
    <x v="1"/>
    <d v="2022-12-19T00:00:00"/>
    <d v="2022-12-19T00:00:00"/>
    <s v="VL"/>
    <m/>
    <s v="1 VL"/>
    <n v="1"/>
    <m/>
  </r>
  <r>
    <n v="174"/>
    <x v="40"/>
    <d v="2022-11-25T00:00:00"/>
    <s v="PELIMBERGO MICHELLE A."/>
    <s v="CSWDO"/>
    <x v="1"/>
    <d v="2022-12-23T00:00:00"/>
    <d v="2022-12-29T00:00:00"/>
    <s v="VL"/>
    <m/>
    <s v="4 VL"/>
    <n v="4"/>
    <m/>
  </r>
  <r>
    <n v="175"/>
    <x v="40"/>
    <d v="2022-11-15T00:00:00"/>
    <s v="VERGARA CATHERINE R."/>
    <s v="CSWDO"/>
    <x v="1"/>
    <d v="2022-12-27T00:00:00"/>
    <d v="2022-12-29T00:00:00"/>
    <s v="VL"/>
    <m/>
    <s v="3 VL"/>
    <n v="3"/>
    <m/>
  </r>
  <r>
    <n v="176"/>
    <x v="40"/>
    <d v="2022-11-25T00:00:00"/>
    <s v="PATRICIO APRIL V."/>
    <n v="0"/>
    <x v="1"/>
    <d v="2022-12-16T00:00:00"/>
    <d v="2022-12-16T00:00:00"/>
    <s v="VL"/>
    <m/>
    <s v="1 VL"/>
    <n v="1"/>
    <m/>
  </r>
  <r>
    <n v="176"/>
    <x v="40"/>
    <d v="2022-11-25T00:00:00"/>
    <s v="PATRICIO APRIL V."/>
    <n v="0"/>
    <x v="1"/>
    <d v="2022-12-22T00:00:00"/>
    <d v="2022-12-26T00:00:00"/>
    <s v="VL"/>
    <m/>
    <s v="3 VL"/>
    <n v="3"/>
    <m/>
  </r>
  <r>
    <n v="176"/>
    <x v="40"/>
    <d v="2022-11-25T00:00:00"/>
    <s v="PATRICIO APRIL V."/>
    <n v="0"/>
    <x v="1"/>
    <d v="2022-12-29T00:00:00"/>
    <d v="2022-12-29T00:00:00"/>
    <s v="VL"/>
    <m/>
    <s v="1 VL"/>
    <n v="1"/>
    <m/>
  </r>
  <r>
    <n v="177"/>
    <x v="40"/>
    <d v="2022-11-25T00:00:00"/>
    <s v="DIMAPILIS ELIZABETH A."/>
    <s v="CSWDO"/>
    <x v="1"/>
    <d v="2022-12-26T00:00:00"/>
    <d v="2022-12-29T00:00:00"/>
    <s v="VL"/>
    <m/>
    <s v="4 VL"/>
    <n v="4"/>
    <m/>
  </r>
  <r>
    <n v="178"/>
    <x v="40"/>
    <d v="2022-11-15T00:00:00"/>
    <s v="GATPANDAN DOLORES J."/>
    <s v="CSWDO"/>
    <x v="1"/>
    <d v="2022-12-21T00:00:00"/>
    <d v="2022-12-23T00:00:00"/>
    <s v="VL"/>
    <m/>
    <s v="3 VL"/>
    <n v="3"/>
    <m/>
  </r>
  <r>
    <n v="178"/>
    <x v="40"/>
    <d v="2022-11-15T00:00:00"/>
    <s v="GATPANDAN DOLORES J."/>
    <s v="CSWDO"/>
    <x v="1"/>
    <d v="2022-12-26T00:00:00"/>
    <d v="2022-12-27T00:00:00"/>
    <s v="VL"/>
    <m/>
    <s v="2 VL"/>
    <n v="2"/>
    <m/>
  </r>
  <r>
    <n v="179"/>
    <x v="40"/>
    <d v="2022-11-25T00:00:00"/>
    <s v="HADAP JONALYN L."/>
    <s v="CSWDO"/>
    <x v="1"/>
    <d v="2022-12-21T00:00:00"/>
    <d v="2022-12-27T00:00:00"/>
    <s v="VL"/>
    <m/>
    <s v="5 VL"/>
    <n v="5"/>
    <m/>
  </r>
  <r>
    <n v="180"/>
    <x v="40"/>
    <d v="2022-11-25T00:00:00"/>
    <s v="ARCILLA MAYETTE A."/>
    <s v="CSWDO"/>
    <x v="4"/>
    <d v="2022-12-15T00:00:00"/>
    <d v="2022-12-19T00:00:00"/>
    <s v="VL"/>
    <m/>
    <s v="3 VL"/>
    <n v="3"/>
    <m/>
  </r>
  <r>
    <n v="180"/>
    <x v="40"/>
    <d v="2022-11-25T00:00:00"/>
    <s v="ARCILLA MAYETTE A."/>
    <s v="CSWDO"/>
    <x v="4"/>
    <d v="2022-12-21T00:00:00"/>
    <d v="2022-12-22T00:00:00"/>
    <s v="VL"/>
    <m/>
    <s v="2 VL"/>
    <n v="2"/>
    <m/>
  </r>
  <r>
    <n v="181"/>
    <x v="40"/>
    <d v="2022-11-22T00:00:00"/>
    <s v="PERENA RUBILINDA C."/>
    <s v="MO"/>
    <x v="1"/>
    <d v="2022-11-25T00:00:00"/>
    <d v="2022-11-25T00:00:00"/>
    <s v="VL"/>
    <m/>
    <s v="1 VL"/>
    <n v="1"/>
    <m/>
  </r>
  <r>
    <n v="182"/>
    <x v="40"/>
    <d v="2022-11-22T00:00:00"/>
    <s v="PERENA RUBILINDA C."/>
    <s v="MO"/>
    <x v="1"/>
    <d v="2022-11-29T00:00:00"/>
    <d v="2022-11-29T00:00:00"/>
    <s v="VL"/>
    <m/>
    <s v="1 VL"/>
    <n v="1"/>
    <m/>
  </r>
  <r>
    <n v="183"/>
    <x v="40"/>
    <d v="2022-11-28T00:00:00"/>
    <s v="GATPANDAN NENITA M."/>
    <s v="LIBRARY"/>
    <x v="1"/>
    <d v="2022-11-18T00:00:00"/>
    <d v="2022-11-18T00:00:00"/>
    <s v="OTHER"/>
    <s v="BURIAL &amp; FUNERAL"/>
    <s v="1 OTHER"/>
    <n v="1"/>
    <m/>
  </r>
  <r>
    <n v="183"/>
    <x v="40"/>
    <d v="2022-11-28T00:00:00"/>
    <s v="GATPANDAN NENITA M."/>
    <s v="LIBRARY"/>
    <x v="1"/>
    <d v="2022-11-25T00:00:00"/>
    <d v="2022-11-25T00:00:00"/>
    <s v="OTHER"/>
    <s v="BURIAL &amp; FUNERAL"/>
    <s v="1 OTHER"/>
    <n v="1"/>
    <m/>
  </r>
  <r>
    <n v="184"/>
    <x v="40"/>
    <d v="2022-11-24T00:00:00"/>
    <s v="FERMA ARCELI C."/>
    <s v="INTERNAL"/>
    <x v="1"/>
    <d v="2022-11-16T00:00:00"/>
    <d v="2022-11-16T00:00:00"/>
    <s v="SL"/>
    <m/>
    <s v="1 SL"/>
    <n v="1"/>
    <m/>
  </r>
  <r>
    <n v="184"/>
    <x v="40"/>
    <d v="2022-11-24T00:00:00"/>
    <s v="FERMA ARCELI C."/>
    <s v="INTERNAL"/>
    <x v="1"/>
    <d v="2022-11-23T00:00:00"/>
    <d v="2022-11-23T00:00:00"/>
    <s v="SL"/>
    <m/>
    <s v="1 SL"/>
    <n v="1"/>
    <m/>
  </r>
  <r>
    <n v="185"/>
    <x v="40"/>
    <d v="2022-12-12T00:00:00"/>
    <s v="MARTINEZ EMER V."/>
    <s v="BPLO"/>
    <x v="1"/>
    <d v="2022-12-23T00:00:00"/>
    <d v="2022-12-29T00:00:00"/>
    <s v="VL"/>
    <m/>
    <s v="5 VL"/>
    <n v="5"/>
    <m/>
  </r>
  <r>
    <n v="186"/>
    <x v="40"/>
    <d v="2022-12-12T00:00:00"/>
    <s v="FERMA ARCELI C."/>
    <s v="INTERNAL"/>
    <x v="1"/>
    <d v="2022-12-15T00:00:00"/>
    <d v="2022-12-15T00:00:00"/>
    <s v="VL"/>
    <m/>
    <s v="1 VL"/>
    <n v="1"/>
    <m/>
  </r>
  <r>
    <n v="186"/>
    <x v="40"/>
    <d v="2022-12-12T00:00:00"/>
    <s v="FERMA ARCELI C."/>
    <s v="INTERNAL"/>
    <x v="1"/>
    <d v="2022-12-19T00:00:00"/>
    <d v="2022-12-19T00:00:00"/>
    <s v="VL"/>
    <m/>
    <s v="1 VL"/>
    <n v="1"/>
    <m/>
  </r>
  <r>
    <n v="186"/>
    <x v="40"/>
    <d v="2022-12-12T00:00:00"/>
    <s v="FERMA ARCELI C."/>
    <s v="INTERNAL"/>
    <x v="1"/>
    <d v="2022-12-22T00:00:00"/>
    <d v="2022-12-22T00:00:00"/>
    <s v="VL"/>
    <m/>
    <s v="1 VL"/>
    <n v="1"/>
    <m/>
  </r>
  <r>
    <n v="186"/>
    <x v="40"/>
    <d v="2022-12-12T00:00:00"/>
    <s v="FERMA ARCELI C."/>
    <s v="INTERNAL"/>
    <x v="1"/>
    <d v="2022-12-26T00:00:00"/>
    <d v="2022-12-27T00:00:00"/>
    <s v="VL"/>
    <m/>
    <s v="2 VL"/>
    <n v="2"/>
    <m/>
  </r>
  <r>
    <n v="187"/>
    <x v="40"/>
    <d v="2022-08-18T00:00:00"/>
    <s v="MENDOZA ARRIES N."/>
    <s v="COMELEC"/>
    <x v="1"/>
    <d v="2022-08-26T00:00:00"/>
    <d v="2022-08-26T00:00:00"/>
    <s v="VL"/>
    <m/>
    <s v="1 VL"/>
    <n v="1"/>
    <m/>
  </r>
  <r>
    <n v="188"/>
    <x v="40"/>
    <d v="2022-11-28T00:00:00"/>
    <s v="MENDOZA ARRIES N."/>
    <s v="COMELEC"/>
    <x v="1"/>
    <d v="2022-12-23T00:00:00"/>
    <d v="2022-12-29T00:00:00"/>
    <s v="VL"/>
    <m/>
    <s v="5 VL"/>
    <n v="5"/>
    <m/>
  </r>
  <r>
    <n v="189"/>
    <x v="40"/>
    <d v="2022-12-09T00:00:00"/>
    <s v="DE VILLA OFELIA G."/>
    <s v="COMELEC"/>
    <x v="1"/>
    <d v="2022-12-23T00:00:00"/>
    <d v="2022-12-29T00:00:00"/>
    <s v="OTHER"/>
    <s v="SEC 21 EO 292- SPECIAL PRIVILEGE"/>
    <s v="5 OTHER"/>
    <n v="5"/>
    <m/>
  </r>
  <r>
    <n v="190"/>
    <x v="40"/>
    <d v="2022-12-09T00:00:00"/>
    <s v="DE VILLA OFELIA G."/>
    <s v="COMELEC"/>
    <x v="1"/>
    <d v="2022-11-28T00:00:00"/>
    <d v="2022-11-29T00:00:00"/>
    <s v="SL"/>
    <m/>
    <s v="2 SL"/>
    <n v="2"/>
    <m/>
  </r>
  <r>
    <n v="191"/>
    <x v="40"/>
    <d v="2022-11-28T00:00:00"/>
    <s v="TOLENTINO CAROLINA E."/>
    <s v="LCR"/>
    <x v="1"/>
    <d v="2022-12-07T00:00:00"/>
    <d v="2022-12-07T00:00:00"/>
    <s v="OTHER"/>
    <s v="SEC 21 EO 292- SPECIAL PRIVILEGE"/>
    <s v="1 OTHER"/>
    <n v="1"/>
    <m/>
  </r>
  <r>
    <n v="192"/>
    <x v="40"/>
    <d v="2022-12-01T00:00:00"/>
    <s v="TOLENTINO CAROLINA E."/>
    <s v="LCR"/>
    <x v="1"/>
    <d v="2022-12-15T00:00:00"/>
    <d v="2022-12-16T00:00:00"/>
    <s v="VL"/>
    <m/>
    <s v="2 VL"/>
    <n v="2"/>
    <m/>
  </r>
  <r>
    <n v="192"/>
    <x v="40"/>
    <d v="2022-12-01T00:00:00"/>
    <s v="TOLENTINO CAROLINA E."/>
    <s v="LCR"/>
    <x v="1"/>
    <d v="2022-12-27T00:00:00"/>
    <d v="2022-12-29T00:00:00"/>
    <s v="VL"/>
    <m/>
    <s v="3 VL"/>
    <n v="3"/>
    <m/>
  </r>
  <r>
    <n v="193"/>
    <x v="40"/>
    <d v="2022-11-29T00:00:00"/>
    <s v="ANGCAYA RUFINA P."/>
    <s v="LCR"/>
    <x v="1"/>
    <d v="2022-12-06T00:00:00"/>
    <d v="2022-12-06T00:00:00"/>
    <s v="OTHER"/>
    <s v="SEC 21 EO 292- SPECIAL PRIVILEGE"/>
    <s v="1 OTHER"/>
    <n v="1"/>
    <m/>
  </r>
  <r>
    <n v="194"/>
    <x v="40"/>
    <d v="2022-11-25T00:00:00"/>
    <s v="JAVIER ELISEO B."/>
    <s v="LCR"/>
    <x v="1"/>
    <d v="2022-11-22T00:00:00"/>
    <d v="2022-11-24T00:00:00"/>
    <s v="SL"/>
    <m/>
    <s v="3 SL"/>
    <n v="3"/>
    <m/>
  </r>
  <r>
    <n v="195"/>
    <x v="40"/>
    <d v="2022-11-25T00:00:00"/>
    <s v="DEMATERA PEDRO B."/>
    <s v="CCR"/>
    <x v="0"/>
    <d v="2022-11-22T00:00:00"/>
    <d v="2022-11-24T00:00:00"/>
    <s v="SL"/>
    <m/>
    <s v="3 SL"/>
    <n v="3"/>
    <m/>
  </r>
  <r>
    <n v="196"/>
    <x v="40"/>
    <d v="2022-11-25T00:00:00"/>
    <s v="DEMATERA PEDRO B."/>
    <s v="CCR"/>
    <x v="0"/>
    <d v="2022-11-22T00:00:00"/>
    <d v="2022-11-22T00:00:00"/>
    <s v="OTHER"/>
    <s v="SEC 21 EO 292- SPECIAL PRIVILEGE"/>
    <s v="1 OTHER"/>
    <n v="1"/>
    <m/>
  </r>
  <r>
    <n v="197"/>
    <x v="40"/>
    <d v="2022-12-05T00:00:00"/>
    <s v="BOFILL ERNA P."/>
    <s v="LCR"/>
    <x v="1"/>
    <d v="2022-12-12T00:00:00"/>
    <d v="2022-12-14T00:00:00"/>
    <s v="VL"/>
    <m/>
    <s v="3 VL"/>
    <n v="3"/>
    <m/>
  </r>
  <r>
    <n v="197"/>
    <x v="40"/>
    <d v="2022-12-05T00:00:00"/>
    <s v="BOFILL ERNA P."/>
    <s v="LCR"/>
    <x v="1"/>
    <d v="2022-12-26T00:00:00"/>
    <d v="2022-12-27T00:00:00"/>
    <s v="VL"/>
    <m/>
    <s v="2 VL"/>
    <n v="2"/>
    <m/>
  </r>
  <r>
    <n v="198"/>
    <x v="40"/>
    <d v="2022-12-01T00:00:00"/>
    <s v="BUGARIN MA. ANA M."/>
    <s v="LCR"/>
    <x v="1"/>
    <d v="2022-12-09T00:00:00"/>
    <d v="2022-12-09T00:00:00"/>
    <s v="VL"/>
    <m/>
    <s v="1 VL"/>
    <n v="1"/>
    <m/>
  </r>
  <r>
    <n v="198"/>
    <x v="40"/>
    <d v="2022-12-01T00:00:00"/>
    <s v="BUGARIN MA. ANA M."/>
    <s v="LCR"/>
    <x v="1"/>
    <d v="2022-12-21T00:00:00"/>
    <d v="2022-12-26T00:00:00"/>
    <s v="VL"/>
    <m/>
    <s v="5 VL"/>
    <n v="5"/>
    <m/>
  </r>
  <r>
    <n v="199"/>
    <x v="40"/>
    <d v="2022-11-29T00:00:00"/>
    <s v="BUGARIN MA. ANA M."/>
    <s v="LCR"/>
    <x v="1"/>
    <d v="2022-11-28T00:00:00"/>
    <d v="2022-11-28T00:00:00"/>
    <s v="SL"/>
    <m/>
    <s v="1 SL"/>
    <n v="1"/>
    <m/>
  </r>
  <r>
    <n v="200"/>
    <x v="40"/>
    <d v="2022-11-25T00:00:00"/>
    <s v="FERNANDEZ MILAGROS C."/>
    <s v="CTO"/>
    <x v="1"/>
    <d v="2022-12-07T00:00:00"/>
    <d v="2022-12-08T00:00:00"/>
    <s v="VL"/>
    <m/>
    <s v="2 VL"/>
    <n v="2"/>
    <m/>
  </r>
  <r>
    <n v="200"/>
    <x v="40"/>
    <d v="2022-11-25T00:00:00"/>
    <s v="FERNANDEZ MILAGROS C."/>
    <s v="CTO"/>
    <x v="1"/>
    <d v="2022-12-14T00:00:00"/>
    <d v="2022-12-14T00:00:00"/>
    <s v="VL"/>
    <m/>
    <s v="1 VL"/>
    <n v="1"/>
    <m/>
  </r>
  <r>
    <n v="200"/>
    <x v="40"/>
    <d v="2022-11-25T00:00:00"/>
    <s v="FERNANDEZ MILAGROS C."/>
    <s v="CTO"/>
    <x v="1"/>
    <d v="2022-12-23T00:00:00"/>
    <d v="2022-12-26T00:00:00"/>
    <s v="VL"/>
    <m/>
    <s v="2 VL"/>
    <n v="2"/>
    <m/>
  </r>
  <r>
    <n v="201"/>
    <x v="40"/>
    <d v="2022-12-05T00:00:00"/>
    <s v="LEPARDO ROWENA R."/>
    <s v="CCT"/>
    <x v="1"/>
    <d v="2022-12-26T00:00:00"/>
    <d v="2022-12-29T00:00:00"/>
    <s v="VL"/>
    <m/>
    <s v="3 VL"/>
    <n v="3"/>
    <m/>
  </r>
  <r>
    <n v="202"/>
    <x v="40"/>
    <d v="2022-11-25T00:00:00"/>
    <s v="FERNANDEZ MILAGROS C."/>
    <s v="CTO"/>
    <x v="1"/>
    <d v="2022-11-24T00:00:00"/>
    <d v="2022-11-24T00:00:00"/>
    <s v="SL"/>
    <m/>
    <s v="1 SL"/>
    <n v="1"/>
    <m/>
  </r>
  <r>
    <n v="203"/>
    <x v="40"/>
    <d v="2022-12-09T00:00:00"/>
    <s v="HERNANDEZ CORNELIO A."/>
    <s v="CCT"/>
    <x v="1"/>
    <d v="2022-12-16T00:00:00"/>
    <d v="2022-12-16T00:00:00"/>
    <s v="VL"/>
    <m/>
    <s v="1 VL"/>
    <n v="1"/>
    <m/>
  </r>
  <r>
    <n v="203"/>
    <x v="40"/>
    <d v="2022-12-09T00:00:00"/>
    <s v="HERNANDEZ CORNELIO A."/>
    <s v="CCT"/>
    <x v="1"/>
    <d v="2022-12-27T00:00:00"/>
    <d v="2022-12-27T00:00:00"/>
    <s v="VL"/>
    <m/>
    <s v="1 VL"/>
    <n v="1"/>
    <m/>
  </r>
  <r>
    <n v="203"/>
    <x v="40"/>
    <d v="2022-12-09T00:00:00"/>
    <s v="HERNANDEZ CORNELIO A."/>
    <s v="CCT"/>
    <x v="1"/>
    <d v="2022-12-29T00:00:00"/>
    <d v="2022-12-29T00:00:00"/>
    <s v="VL"/>
    <m/>
    <s v="1 VL"/>
    <n v="1"/>
    <m/>
  </r>
  <r>
    <n v="204"/>
    <x v="40"/>
    <d v="2022-12-12T00:00:00"/>
    <s v="ANGCAYA RUFINA P."/>
    <s v="LCR"/>
    <x v="1"/>
    <d v="2022-12-22T00:00:00"/>
    <d v="2022-12-22T00:00:00"/>
    <s v="VL"/>
    <m/>
    <s v="1 VL"/>
    <n v="1"/>
    <m/>
  </r>
  <r>
    <n v="204"/>
    <x v="40"/>
    <d v="2022-12-12T00:00:00"/>
    <s v="ANGCAYA RUFINA P."/>
    <s v="LCR"/>
    <x v="1"/>
    <d v="2022-12-26T00:00:00"/>
    <d v="2022-12-27T00:00:00"/>
    <s v="VL"/>
    <m/>
    <s v="1 VL"/>
    <n v="1"/>
    <m/>
  </r>
  <r>
    <n v="205"/>
    <x v="40"/>
    <d v="2022-12-12T00:00:00"/>
    <s v="JAVIER ELISEO B."/>
    <s v="LCR"/>
    <x v="1"/>
    <d v="2022-12-19T00:00:00"/>
    <d v="2022-12-22T00:00:00"/>
    <s v="OTHER"/>
    <s v="SEC 21 EO 292- SPECIAL PRIVILEGE"/>
    <s v="4 OTHER"/>
    <n v="4"/>
    <m/>
  </r>
  <r>
    <n v="205"/>
    <x v="40"/>
    <d v="2022-12-12T00:00:00"/>
    <s v="JAVIER ELISEO B."/>
    <s v="LCR"/>
    <x v="1"/>
    <d v="2022-12-26T00:00:00"/>
    <d v="2022-12-26T00:00:00"/>
    <s v="OTHER"/>
    <s v="SEC 21 EO 292- SPECIAL PRIVILEGE"/>
    <s v="0 OTHER"/>
    <n v="0"/>
    <m/>
  </r>
  <r>
    <n v="206"/>
    <x v="40"/>
    <d v="2022-10-25T00:00:00"/>
    <s v="PERENA RUBILINDA C."/>
    <s v="MO"/>
    <x v="1"/>
    <d v="2022-10-13T00:00:00"/>
    <d v="2022-10-13T00:00:00"/>
    <s v="OTHER"/>
    <s v="PARENTAL OBLIGATION"/>
    <s v="1 OTHER"/>
    <n v="1"/>
    <m/>
  </r>
  <r>
    <n v="207"/>
    <x v="40"/>
    <d v="2022-10-25T00:00:00"/>
    <s v="PERENA RUBILINDA C."/>
    <s v="MO"/>
    <x v="1"/>
    <d v="2022-10-26T00:00:00"/>
    <d v="2022-10-26T00:00:00"/>
    <s v="VL"/>
    <m/>
    <s v="1 VL"/>
    <n v="1"/>
    <m/>
  </r>
  <r>
    <n v="207"/>
    <x v="40"/>
    <d v="2022-10-25T00:00:00"/>
    <s v="PERENA RUBILINDA C."/>
    <s v="MO"/>
    <x v="1"/>
    <d v="2022-10-28T00:00:00"/>
    <d v="2022-10-28T00:00:00"/>
    <s v="VL"/>
    <m/>
    <s v="1 VL"/>
    <n v="1"/>
    <m/>
  </r>
  <r>
    <n v="208"/>
    <x v="40"/>
    <d v="2022-11-09T00:00:00"/>
    <s v="JABINES MARIA SHELLY D."/>
    <s v="LIBRARY"/>
    <x v="0"/>
    <d v="2022-11-08T00:00:00"/>
    <d v="2022-11-08T00:00:00"/>
    <s v="SL"/>
    <m/>
    <s v="1 SL"/>
    <n v="1"/>
    <m/>
  </r>
  <r>
    <n v="209"/>
    <x v="40"/>
    <d v="2022-10-03T00:00:00"/>
    <s v="PERENA RUBILINDA C."/>
    <s v="MO"/>
    <x v="1"/>
    <d v="2022-10-28T00:00:00"/>
    <d v="2022-10-30T00:00:00"/>
    <s v="VL"/>
    <m/>
    <s v="3 VL"/>
    <n v="3"/>
    <m/>
  </r>
  <r>
    <n v="210"/>
    <x v="40"/>
    <d v="2023-02-13T00:00:00"/>
    <s v="FELICIDARIO PAMELA C."/>
    <s v="BUDGET"/>
    <x v="1"/>
    <d v="2023-02-16T00:00:00"/>
    <d v="2023-02-16T00:00:00"/>
    <s v="OTHER"/>
    <s v="SEC 21 EO 292- SPECIAL PRIVILEGE"/>
    <s v="1 OTHER"/>
    <n v="1"/>
    <m/>
  </r>
  <r>
    <n v="211"/>
    <x v="40"/>
    <d v="2022-10-26T00:00:00"/>
    <s v="EMELO MARYJANE T."/>
    <s v="ONT"/>
    <x v="1"/>
    <d v="2022-10-21T00:00:00"/>
    <d v="2022-10-21T00:00:00"/>
    <s v="SL"/>
    <m/>
    <s v="1 SL"/>
    <n v="1"/>
    <m/>
  </r>
  <r>
    <n v="212"/>
    <x v="40"/>
    <d v="2022-10-08T00:00:00"/>
    <s v="EMELO MARYJANE T."/>
    <s v="ONT"/>
    <x v="1"/>
    <d v="2022-10-01T00:00:00"/>
    <d v="2022-10-01T00:00:00"/>
    <s v="SL"/>
    <m/>
    <s v="0 SL"/>
    <n v="0"/>
    <m/>
  </r>
  <r>
    <n v="212"/>
    <x v="40"/>
    <d v="2022-10-08T00:00:00"/>
    <s v="EMELO MARYJANE T."/>
    <s v="ONT"/>
    <x v="1"/>
    <d v="2022-10-04T00:00:00"/>
    <d v="2022-10-05T00:00:00"/>
    <s v="SL"/>
    <m/>
    <s v="2 SL"/>
    <n v="2"/>
    <m/>
  </r>
  <r>
    <n v="213"/>
    <x v="40"/>
    <d v="2022-10-18T00:00:00"/>
    <s v="LUNA, GUILERMA J."/>
    <s v="TCIS"/>
    <x v="2"/>
    <d v="2022-11-07T00:00:00"/>
    <d v="2022-11-11T00:00:00"/>
    <s v="VL"/>
    <m/>
    <s v="5 VL"/>
    <n v="5"/>
    <m/>
  </r>
  <r>
    <n v="214"/>
    <x v="40"/>
    <d v="2022-10-08T00:00:00"/>
    <s v="EMELO MARYJANE T."/>
    <s v="ONT"/>
    <x v="1"/>
    <d v="2022-09-28T00:00:00"/>
    <d v="2022-09-30T00:00:00"/>
    <s v="SL"/>
    <m/>
    <s v="3 SL"/>
    <n v="3"/>
    <m/>
  </r>
  <r>
    <n v="215"/>
    <x v="40"/>
    <d v="2022-10-05T00:00:00"/>
    <s v="LUNA, GUILERMA J."/>
    <s v="TCIS"/>
    <x v="2"/>
    <d v="2022-09-25T00:00:00"/>
    <d v="2022-09-30T00:00:00"/>
    <s v="SL"/>
    <m/>
    <s v="5 SL"/>
    <n v="5"/>
    <m/>
  </r>
  <r>
    <n v="216"/>
    <x v="40"/>
    <d v="2022-09-14T00:00:00"/>
    <s v="SARMIENTO TERESA E."/>
    <s v="ONT"/>
    <x v="0"/>
    <d v="2022-09-04T00:00:00"/>
    <d v="2022-09-06T00:00:00"/>
    <s v="SL"/>
    <m/>
    <s v="2 SL"/>
    <n v="2"/>
    <m/>
  </r>
  <r>
    <n v="217"/>
    <x v="40"/>
    <d v="2022-09-12T00:00:00"/>
    <s v="DE LARA GRACE L."/>
    <s v="ONT"/>
    <x v="0"/>
    <d v="2022-09-09T00:00:00"/>
    <d v="2022-09-09T00:00:00"/>
    <s v="SL"/>
    <m/>
    <s v="1 SL"/>
    <n v="1"/>
    <m/>
  </r>
  <r>
    <n v="218"/>
    <x v="40"/>
    <d v="2022-11-04T00:00:00"/>
    <s v="MAGUINAO NIÑA F."/>
    <s v="ONT"/>
    <x v="0"/>
    <d v="2022-10-24T00:00:00"/>
    <d v="2022-10-24T00:00:00"/>
    <s v="SL"/>
    <m/>
    <s v="1 SL"/>
    <n v="1"/>
    <m/>
  </r>
  <r>
    <n v="219"/>
    <x v="40"/>
    <d v="2022-11-04T00:00:00"/>
    <s v="MAGUINAO NIÑA F."/>
    <s v="ONT"/>
    <x v="0"/>
    <d v="2022-11-22T00:00:00"/>
    <d v="2022-11-26T00:00:00"/>
    <s v="VL"/>
    <m/>
    <s v="4 VL"/>
    <n v="4"/>
    <m/>
  </r>
  <r>
    <n v="220"/>
    <x v="40"/>
    <d v="2022-11-28T00:00:00"/>
    <s v="PAJENAGO MAIDEN A."/>
    <s v="CHO"/>
    <x v="0"/>
    <d v="2022-12-01T00:00:00"/>
    <d v="2022-12-01T00:00:00"/>
    <s v="VL"/>
    <m/>
    <s v="1 VL"/>
    <n v="1"/>
    <m/>
  </r>
  <r>
    <n v="220"/>
    <x v="40"/>
    <d v="2022-11-28T00:00:00"/>
    <s v="PAJENAGO MAIDEN A."/>
    <s v="CHO"/>
    <x v="0"/>
    <d v="2022-12-26T00:00:00"/>
    <d v="2022-12-29T00:00:00"/>
    <s v="VL"/>
    <m/>
    <s v="3 VL"/>
    <n v="3"/>
    <m/>
  </r>
  <r>
    <n v="221"/>
    <x v="40"/>
    <d v="2022-11-28T00:00:00"/>
    <s v="ROLLE CARIZA P."/>
    <s v="CHO"/>
    <x v="0"/>
    <d v="2022-12-26T00:00:00"/>
    <d v="2022-12-29T00:00:00"/>
    <s v="VL"/>
    <m/>
    <s v="3 VL"/>
    <n v="3"/>
    <m/>
  </r>
  <r>
    <n v="222"/>
    <x v="40"/>
    <d v="2022-11-28T00:00:00"/>
    <s v="MENDOZA MARIA ABIGAIL A."/>
    <s v="CHO"/>
    <x v="1"/>
    <d v="2022-12-26T00:00:00"/>
    <d v="2022-12-29T00:00:00"/>
    <s v="VL"/>
    <m/>
    <s v="3 VL"/>
    <n v="3"/>
    <m/>
  </r>
  <r>
    <n v="223"/>
    <x v="40"/>
    <d v="2022-08-31T00:00:00"/>
    <s v="REMOLLENO MICHELLE U."/>
    <s v="CHO"/>
    <x v="1"/>
    <d v="2022-09-19T00:00:00"/>
    <d v="2022-09-20T00:00:00"/>
    <s v="VL"/>
    <m/>
    <s v="2 VL"/>
    <n v="2"/>
    <m/>
  </r>
  <r>
    <n v="224"/>
    <x v="40"/>
    <d v="2022-11-28T00:00:00"/>
    <s v="BITUIN LUCKY NIKKO G."/>
    <s v="CHO"/>
    <x v="0"/>
    <d v="2022-12-12T00:00:00"/>
    <d v="2022-12-12T00:00:00"/>
    <s v="VL"/>
    <m/>
    <s v="1 VL"/>
    <n v="1"/>
    <m/>
  </r>
  <r>
    <n v="224"/>
    <x v="40"/>
    <d v="2022-11-28T00:00:00"/>
    <s v="BITUIN LUCKY NIKKO G."/>
    <s v="CHO"/>
    <x v="0"/>
    <d v="2022-12-26T00:00:00"/>
    <d v="2022-12-29T00:00:00"/>
    <s v="VL"/>
    <m/>
    <s v="3 VL"/>
    <n v="3"/>
    <m/>
  </r>
  <r>
    <n v="225"/>
    <x v="40"/>
    <d v="2022-11-14T00:00:00"/>
    <s v="ABELA IMELDA C."/>
    <s v="ACCOUNTING"/>
    <x v="0"/>
    <d v="2022-11-11T00:00:00"/>
    <d v="2022-11-11T00:00:00"/>
    <s v="SL"/>
    <m/>
    <s v="1 SL"/>
    <n v="1"/>
    <m/>
  </r>
  <r>
    <n v="226"/>
    <x v="40"/>
    <d v="2022-10-31T00:00:00"/>
    <s v="PAYAD MARICEL  Q."/>
    <s v="HRMO"/>
    <x v="1"/>
    <d v="2022-11-08T00:00:00"/>
    <d v="2022-11-08T00:00:00"/>
    <s v="VL"/>
    <m/>
    <s v="1 VL"/>
    <n v="1"/>
    <m/>
  </r>
  <r>
    <n v="226"/>
    <x v="40"/>
    <d v="2022-10-31T00:00:00"/>
    <s v="PAYAD MARICEL  Q."/>
    <s v="HRMO"/>
    <x v="1"/>
    <d v="2022-11-16T00:00:00"/>
    <d v="2022-11-16T00:00:00"/>
    <s v="VL"/>
    <m/>
    <s v="1 VL"/>
    <n v="1"/>
    <m/>
  </r>
  <r>
    <n v="227"/>
    <x v="40"/>
    <d v="2022-12-12T00:00:00"/>
    <s v="MONTENEGRO HENRY S."/>
    <s v="SP"/>
    <x v="1"/>
    <d v="2022-12-19T00:00:00"/>
    <d v="2022-12-20T00:00:00"/>
    <s v="VL"/>
    <m/>
    <s v="2 VL"/>
    <n v="2"/>
    <m/>
  </r>
  <r>
    <n v="228"/>
    <x v="40"/>
    <d v="2022-09-21T00:00:00"/>
    <s v="ALCAZAR ZENAIDA S."/>
    <s v="CHO"/>
    <x v="1"/>
    <d v="2022-09-19T00:00:00"/>
    <d v="2022-09-20T00:00:00"/>
    <s v="SL"/>
    <m/>
    <s v="2 SL"/>
    <n v="2"/>
    <m/>
  </r>
  <r>
    <n v="229"/>
    <x v="40"/>
    <d v="2022-10-21T00:00:00"/>
    <s v="BOFILL ERNA P."/>
    <s v="LCR"/>
    <x v="1"/>
    <d v="2022-10-18T00:00:00"/>
    <d v="2022-10-19T00:00:00"/>
    <s v="SL"/>
    <m/>
    <s v="2 SL"/>
    <n v="2"/>
    <m/>
  </r>
  <r>
    <n v="230"/>
    <x v="40"/>
    <d v="2022-09-06T00:00:00"/>
    <s v="LIMBOC FLORDELIZA J."/>
    <s v="LCR"/>
    <x v="1"/>
    <d v="2022-09-02T00:00:00"/>
    <d v="2022-09-02T00:00:00"/>
    <s v="SL"/>
    <m/>
    <s v="1 SL"/>
    <n v="1"/>
    <m/>
  </r>
  <r>
    <n v="230"/>
    <x v="40"/>
    <d v="2022-09-06T00:00:00"/>
    <s v="LIMBOC FLORDELIZA J."/>
    <s v="LCR"/>
    <x v="1"/>
    <d v="2022-09-05T00:00:00"/>
    <d v="2022-09-05T00:00:00"/>
    <s v="SL"/>
    <m/>
    <s v="1 SL"/>
    <n v="1"/>
    <m/>
  </r>
  <r>
    <n v="231"/>
    <x v="40"/>
    <d v="2022-10-11T00:00:00"/>
    <s v="PALAD, EMERSON U."/>
    <s v="LCR"/>
    <x v="4"/>
    <d v="2022-11-02T00:00:00"/>
    <d v="2022-11-04T00:00:00"/>
    <s v="VL"/>
    <m/>
    <s v="2 VL"/>
    <n v="2"/>
    <m/>
  </r>
  <r>
    <n v="232"/>
    <x v="40"/>
    <d v="2022-09-20T00:00:00"/>
    <s v="ANGCAYA RUFINA P."/>
    <s v="LCR"/>
    <x v="1"/>
    <d v="2022-09-20T00:00:00"/>
    <d v="2022-09-20T00:00:00"/>
    <s v="SL"/>
    <m/>
    <s v="1 SL"/>
    <n v="1"/>
    <m/>
  </r>
  <r>
    <n v="233"/>
    <x v="40"/>
    <d v="2022-08-31T00:00:00"/>
    <s v="ANGCAYA RUFINA P."/>
    <s v="LCR"/>
    <x v="1"/>
    <d v="2022-08-30T00:00:00"/>
    <d v="2022-08-30T00:00:00"/>
    <s v="SL"/>
    <m/>
    <s v="1 SL"/>
    <n v="1"/>
    <m/>
  </r>
  <r>
    <n v="234"/>
    <x v="40"/>
    <d v="2022-10-11T00:00:00"/>
    <s v="ANGCAYA RUFINA P."/>
    <s v="LCR"/>
    <x v="1"/>
    <d v="2022-10-24T00:00:00"/>
    <d v="2022-10-25T00:00:00"/>
    <s v="VL"/>
    <m/>
    <s v="2 VL"/>
    <n v="2"/>
    <m/>
  </r>
  <r>
    <n v="235"/>
    <x v="40"/>
    <d v="2022-10-11T00:00:00"/>
    <s v="ANGCAYA RUFINA P."/>
    <s v="LCR"/>
    <x v="1"/>
    <d v="2022-10-10T00:00:00"/>
    <d v="2022-10-10T00:00:00"/>
    <s v="SL"/>
    <m/>
    <s v="1 SL"/>
    <n v="1"/>
    <m/>
  </r>
  <r>
    <n v="236"/>
    <x v="40"/>
    <d v="2022-10-11T00:00:00"/>
    <s v="ANGCAYA RUFINA P."/>
    <s v="LCR"/>
    <x v="1"/>
    <d v="2022-11-18T00:00:00"/>
    <d v="2022-11-18T00:00:00"/>
    <s v="SL"/>
    <m/>
    <s v="1 SL"/>
    <n v="1"/>
    <m/>
  </r>
  <r>
    <n v="237"/>
    <x v="40"/>
    <d v="2022-10-13T00:00:00"/>
    <s v="TOLENTINO CAROLINA E."/>
    <s v="LCR"/>
    <x v="1"/>
    <d v="2022-10-10T00:00:00"/>
    <d v="2022-10-12T00:00:00"/>
    <s v="SL"/>
    <m/>
    <s v="3 SL"/>
    <n v="3"/>
    <m/>
  </r>
  <r>
    <n v="238"/>
    <x v="40"/>
    <d v="2022-10-13T00:00:00"/>
    <s v="BUGARIN MA. ANA M."/>
    <s v="LCR"/>
    <x v="1"/>
    <d v="2022-10-07T00:00:00"/>
    <d v="2022-10-07T00:00:00"/>
    <s v="SL"/>
    <m/>
    <s v="1 SL"/>
    <n v="1"/>
    <m/>
  </r>
  <r>
    <n v="239"/>
    <x v="40"/>
    <d v="2022-11-10T00:00:00"/>
    <s v="FERMA MARIA I."/>
    <s v="LCR"/>
    <x v="1"/>
    <d v="2022-11-07T00:00:00"/>
    <d v="2022-11-07T00:00:00"/>
    <s v="SL"/>
    <m/>
    <s v="1 SL"/>
    <n v="1"/>
    <m/>
  </r>
  <r>
    <n v="240"/>
    <x v="40"/>
    <d v="2022-11-14T00:00:00"/>
    <s v="BUGARIN MA. ANA M."/>
    <s v="LCR"/>
    <x v="1"/>
    <d v="2022-11-11T00:00:00"/>
    <d v="2022-11-11T00:00:00"/>
    <s v="SL"/>
    <m/>
    <s v="1 SL"/>
    <n v="1"/>
    <m/>
  </r>
  <r>
    <n v="241"/>
    <x v="40"/>
    <d v="2022-11-18T00:00:00"/>
    <s v="TOLENTINO CAROLINA E."/>
    <s v="LCR"/>
    <x v="1"/>
    <d v="2022-11-17T00:00:00"/>
    <d v="2022-11-17T00:00:00"/>
    <s v="SL"/>
    <m/>
    <s v="1 SL"/>
    <n v="1"/>
    <m/>
  </r>
  <r>
    <n v="242"/>
    <x v="40"/>
    <d v="2022-11-18T00:00:00"/>
    <s v="BOFILL ERNA P."/>
    <s v="LCR"/>
    <x v="1"/>
    <d v="2022-11-15T00:00:00"/>
    <d v="2022-11-16T00:00:00"/>
    <s v="SL"/>
    <m/>
    <s v="2 SL"/>
    <n v="2"/>
    <m/>
  </r>
  <r>
    <n v="243"/>
    <x v="40"/>
    <d v="2022-10-03T00:00:00"/>
    <s v="BOFILL ERNA P."/>
    <s v="LCR"/>
    <x v="1"/>
    <d v="2022-10-28T00:00:00"/>
    <d v="2022-10-28T00:00:00"/>
    <s v="SL"/>
    <m/>
    <s v="1 SL"/>
    <n v="1"/>
    <m/>
  </r>
  <r>
    <n v="243"/>
    <x v="40"/>
    <d v="2022-10-03T00:00:00"/>
    <s v="BOFILL ERNA P."/>
    <s v="LCR"/>
    <x v="1"/>
    <d v="2022-11-02T00:00:00"/>
    <d v="2022-11-02T00:00:00"/>
    <s v="SL"/>
    <m/>
    <s v="0 SL"/>
    <n v="0"/>
    <m/>
  </r>
  <r>
    <n v="244"/>
    <x v="40"/>
    <d v="2022-10-28T00:00:00"/>
    <s v="TOLENTINO CAROLINA E."/>
    <s v="LCR"/>
    <x v="1"/>
    <d v="2022-10-24T00:00:00"/>
    <d v="2022-10-24T00:00:00"/>
    <s v="SL"/>
    <m/>
    <s v="1 SL"/>
    <n v="1"/>
    <m/>
  </r>
  <r>
    <n v="245"/>
    <x v="40"/>
    <d v="2022-11-03T00:00:00"/>
    <s v="TOLENTINO CAROLINA E."/>
    <s v="LCR"/>
    <x v="1"/>
    <d v="2022-11-02T00:00:00"/>
    <d v="2022-11-02T00:00:00"/>
    <s v="SL"/>
    <m/>
    <s v="0 SL"/>
    <n v="0"/>
    <m/>
  </r>
  <r>
    <n v="246"/>
    <x v="40"/>
    <d v="2022-10-20T00:00:00"/>
    <s v="TOLENTINO CAROLINA E."/>
    <s v="LCR"/>
    <x v="1"/>
    <d v="2022-10-17T00:00:00"/>
    <d v="2022-10-19T00:00:00"/>
    <s v="SL"/>
    <m/>
    <s v="3 SL"/>
    <n v="3"/>
    <m/>
  </r>
  <r>
    <n v="247"/>
    <x v="40"/>
    <d v="2022-10-25T00:00:00"/>
    <s v="TOLENTINO CAROLINA E."/>
    <s v="LCR"/>
    <x v="1"/>
    <d v="2022-10-24T00:00:00"/>
    <d v="2022-10-24T00:00:00"/>
    <s v="SL"/>
    <m/>
    <s v="1 SL"/>
    <n v="1"/>
    <m/>
  </r>
  <r>
    <n v="248"/>
    <x v="40"/>
    <d v="2023-02-09T00:00:00"/>
    <s v="LUMENARIO, ZARAH A."/>
    <s v="CITY PLANNING &amp; DEV'T OFFICE"/>
    <x v="4"/>
    <d v="2023-02-03T00:00:00"/>
    <d v="2023-02-03T00:00:00"/>
    <s v="SL"/>
    <m/>
    <s v="1 SL"/>
    <n v="1"/>
    <m/>
  </r>
  <r>
    <n v="249"/>
    <x v="40"/>
    <d v="2023-02-07T00:00:00"/>
    <s v="MAGUINAO GILBERT  "/>
    <s v="GSO"/>
    <x v="1"/>
    <d v="2023-02-06T00:00:00"/>
    <d v="2023-02-06T00:00:00"/>
    <s v="OTHER"/>
    <s v="SEC 21 EO 292- SPECIAL PRIVILEGE"/>
    <s v="1 OTHER"/>
    <n v="1"/>
    <m/>
  </r>
  <r>
    <n v="250"/>
    <x v="40"/>
    <d v="2023-02-02T00:00:00"/>
    <s v="ANGCAYA OFELIA G."/>
    <s v="ASSESSORS OFFICE"/>
    <x v="1"/>
    <d v="2023-02-21T00:00:00"/>
    <d v="2023-02-24T00:00:00"/>
    <s v="VL"/>
    <m/>
    <s v="4 VL"/>
    <n v="4"/>
    <m/>
  </r>
  <r>
    <n v="250"/>
    <x v="40"/>
    <d v="2023-02-02T00:00:00"/>
    <s v="ANGCAYA OFELIA G."/>
    <s v="ASSESSORS OFFICE"/>
    <x v="1"/>
    <d v="2023-02-27T00:00:00"/>
    <d v="2023-02-28T00:00:00"/>
    <s v="VL"/>
    <m/>
    <s v="2 VL"/>
    <n v="2"/>
    <m/>
  </r>
  <r>
    <n v="251"/>
    <x v="40"/>
    <d v="2023-02-01T00:00:00"/>
    <s v="COSA PAOLA GRACE P."/>
    <s v="ASSESSOR"/>
    <x v="0"/>
    <d v="2023-01-31T00:00:00"/>
    <d v="2023-01-31T00:00:00"/>
    <s v="OTHER"/>
    <s v="SEC 21 EO 292- SPECIAL PRIVILEGE"/>
    <s v="1 OTHER"/>
    <n v="1"/>
    <m/>
  </r>
  <r>
    <n v="252"/>
    <x v="40"/>
    <d v="2022-11-03T00:00:00"/>
    <s v="LIMBOC FLORDELIZA J."/>
    <s v="LCR"/>
    <x v="1"/>
    <d v="2022-11-02T00:00:00"/>
    <d v="2022-11-02T00:00:00"/>
    <s v="SL"/>
    <m/>
    <s v="0 SL"/>
    <n v="0"/>
    <m/>
  </r>
  <r>
    <n v="253"/>
    <x v="40"/>
    <d v="2022-10-05T00:00:00"/>
    <s v="LIMBOC FLORDELIZA J."/>
    <s v="LCR"/>
    <x v="1"/>
    <d v="2022-10-03T00:00:00"/>
    <d v="2022-10-03T00:00:00"/>
    <s v="SL"/>
    <m/>
    <s v="1 SL"/>
    <n v="1"/>
    <m/>
  </r>
  <r>
    <n v="254"/>
    <x v="40"/>
    <d v="2022-10-06T00:00:00"/>
    <s v="MATIENZO NORMITA S."/>
    <s v="LCR"/>
    <x v="1"/>
    <d v="2022-09-26T00:00:00"/>
    <d v="2022-09-26T00:00:00"/>
    <s v="SL"/>
    <m/>
    <s v="1 SL"/>
    <n v="1"/>
    <m/>
  </r>
  <r>
    <n v="255"/>
    <x v="40"/>
    <d v="2022-09-22T00:00:00"/>
    <s v="MATIENZO NORMITA S."/>
    <s v="LCR"/>
    <x v="1"/>
    <d v="2022-09-21T00:00:00"/>
    <d v="2022-09-21T00:00:00"/>
    <s v="SL"/>
    <m/>
    <s v="1 SL"/>
    <n v="1"/>
    <m/>
  </r>
  <r>
    <n v="256"/>
    <x v="40"/>
    <d v="2022-09-22T00:00:00"/>
    <s v="PAJENAGO MAIDEN A."/>
    <s v="CHO"/>
    <x v="0"/>
    <d v="2022-10-04T00:00:00"/>
    <d v="2022-10-04T00:00:00"/>
    <s v="VL"/>
    <m/>
    <s v="1 VL"/>
    <n v="1"/>
    <m/>
  </r>
  <r>
    <n v="257"/>
    <x v="40"/>
    <d v="2022-02-13T00:00:00"/>
    <s v="MANALO JENNY R."/>
    <s v="SAN JOSE ELEMENTARY"/>
    <x v="4"/>
    <d v="2023-02-10T00:00:00"/>
    <d v="2023-02-10T00:00:00"/>
    <m/>
    <m/>
    <s v="1 "/>
    <n v="1"/>
    <m/>
  </r>
  <r>
    <n v="258"/>
    <x v="40"/>
    <d v="2022-11-23T00:00:00"/>
    <s v="DE VILLA OFELIA G."/>
    <s v="COMELEC"/>
    <x v="1"/>
    <d v="2022-10-28T00:00:00"/>
    <d v="2022-10-28T00:00:00"/>
    <s v="SL"/>
    <m/>
    <s v="1 SL"/>
    <n v="1"/>
    <m/>
  </r>
  <r>
    <n v="259"/>
    <x v="40"/>
    <d v="2022-11-23T00:00:00"/>
    <s v="DE VILLA OFELIA G."/>
    <s v="COMELEC"/>
    <x v="1"/>
    <d v="2022-11-21T00:00:00"/>
    <d v="2022-11-21T00:00:00"/>
    <s v="SL"/>
    <m/>
    <s v="1 SL"/>
    <n v="1"/>
    <m/>
  </r>
  <r>
    <n v="260"/>
    <x v="40"/>
    <d v="2022-12-12T00:00:00"/>
    <s v="LIMBOC FLORDELIZA J."/>
    <s v="LCR"/>
    <x v="1"/>
    <d v="2022-12-07T00:00:00"/>
    <d v="2022-12-07T00:00:00"/>
    <s v="SL"/>
    <m/>
    <s v="1 SL"/>
    <n v="1"/>
    <m/>
  </r>
  <r>
    <n v="261"/>
    <x v="40"/>
    <d v="2022-09-03T00:00:00"/>
    <s v="LORILLA LOIDA P."/>
    <s v="TCSNHS-ISHS"/>
    <x v="0"/>
    <d v="2022-08-31T00:00:00"/>
    <d v="2022-09-02T00:00:00"/>
    <s v="SL"/>
    <m/>
    <s v="3 SL"/>
    <n v="3"/>
    <m/>
  </r>
  <r>
    <n v="262"/>
    <x v="40"/>
    <d v="2022-12-05T00:00:00"/>
    <s v="MATIENZO NORMITA S."/>
    <s v="LCR"/>
    <x v="1"/>
    <d v="2022-12-23T00:00:00"/>
    <d v="2022-12-23T00:00:00"/>
    <s v="VL"/>
    <m/>
    <s v="1 VL"/>
    <n v="1"/>
    <m/>
  </r>
  <r>
    <n v="262"/>
    <x v="40"/>
    <d v="2022-12-05T00:00:00"/>
    <s v="MATIENZO NORMITA S."/>
    <s v="LCR"/>
    <x v="1"/>
    <d v="2022-12-26T00:00:00"/>
    <d v="2022-12-27T00:00:00"/>
    <s v="VL"/>
    <m/>
    <s v="1 VL"/>
    <n v="1"/>
    <m/>
  </r>
  <r>
    <n v="263"/>
    <x v="40"/>
    <d v="2022-11-22T00:00:00"/>
    <s v="MATIENZO NORMITA S."/>
    <s v="LCR"/>
    <x v="1"/>
    <d v="2022-11-21T00:00:00"/>
    <d v="2022-11-21T00:00:00"/>
    <s v="SL"/>
    <m/>
    <s v="1 SL"/>
    <n v="1"/>
    <m/>
  </r>
  <r>
    <n v="264"/>
    <x v="40"/>
    <d v="2022-11-24T00:00:00"/>
    <s v="DIMAPILIS VILMA T."/>
    <s v="GSO"/>
    <x v="1"/>
    <d v="2022-11-23T00:00:00"/>
    <d v="2022-11-23T00:00:00"/>
    <s v="SL"/>
    <m/>
    <s v="1 SL"/>
    <n v="1"/>
    <m/>
  </r>
  <r>
    <n v="265"/>
    <x v="40"/>
    <d v="2022-11-29T00:00:00"/>
    <s v="DIMAPILIS VILMA T."/>
    <s v="GSO"/>
    <x v="1"/>
    <d v="2022-12-22T00:00:00"/>
    <d v="2022-12-23T00:00:00"/>
    <s v="VL"/>
    <m/>
    <s v="2 VL"/>
    <n v="2"/>
    <m/>
  </r>
  <r>
    <n v="266"/>
    <x v="41"/>
    <d v="2022-12-09T00:00:00"/>
    <s v="DISEPEDA MACARIA P."/>
    <s v="TICC"/>
    <x v="0"/>
    <d v="2022-01-09T00:00:00"/>
    <d v="2022-01-11T00:00:00"/>
    <s v="VL"/>
    <m/>
    <s v="2 VL"/>
    <n v="2"/>
    <m/>
  </r>
  <r>
    <n v="267"/>
    <x v="41"/>
    <d v="2022-09-19T00:00:00"/>
    <s v="MERJILLA JEANETTE B."/>
    <s v="TICC"/>
    <x v="0"/>
    <d v="2022-09-08T00:00:00"/>
    <d v="2022-09-08T00:00:00"/>
    <s v="SL"/>
    <m/>
    <s v="1 SL"/>
    <n v="1"/>
    <m/>
  </r>
  <r>
    <n v="268"/>
    <x v="41"/>
    <d v="2022-12-14T00:00:00"/>
    <s v="CESICAR JOCHELLE JOAN S."/>
    <s v="TICC/TCCH"/>
    <x v="0"/>
    <d v="2022-12-28T00:00:00"/>
    <d v="2022-12-28T00:00:00"/>
    <s v="VL"/>
    <m/>
    <s v="1 VL"/>
    <n v="1"/>
    <m/>
  </r>
  <r>
    <n v="268"/>
    <x v="41"/>
    <d v="2022-12-15T00:00:00"/>
    <s v="CESICAR JOCHELLE JOAN S."/>
    <s v="TICC/TCCH"/>
    <x v="0"/>
    <d v="2022-12-31T00:00:00"/>
    <d v="2022-12-31T00:00:00"/>
    <s v="VL"/>
    <m/>
    <s v="0 VL"/>
    <n v="0"/>
    <m/>
  </r>
  <r>
    <n v="269"/>
    <x v="41"/>
    <d v="2023-02-01T00:00:00"/>
    <s v="ANGCAYA IRENE V."/>
    <s v="TICC"/>
    <x v="0"/>
    <d v="2023-01-30T00:00:00"/>
    <d v="2023-01-30T00:00:00"/>
    <s v="SL"/>
    <m/>
    <s v="1 SL"/>
    <n v="1"/>
    <m/>
  </r>
  <r>
    <n v="270"/>
    <x v="41"/>
    <d v="2023-01-25T00:00:00"/>
    <s v="ANGCAYA IRENE V."/>
    <s v="TICC"/>
    <x v="0"/>
    <d v="2023-01-31T00:00:00"/>
    <d v="2023-01-31T00:00:00"/>
    <s v="VL"/>
    <m/>
    <s v="1 VL"/>
    <n v="1"/>
    <m/>
  </r>
  <r>
    <n v="271"/>
    <x v="41"/>
    <d v="2023-02-01T00:00:00"/>
    <s v="ANGCAYA IRENE V."/>
    <s v="TICC"/>
    <x v="0"/>
    <d v="2023-02-09T00:00:00"/>
    <d v="2023-02-09T00:00:00"/>
    <s v="VL"/>
    <m/>
    <s v="1 VL"/>
    <n v="1"/>
    <m/>
  </r>
  <r>
    <n v="272"/>
    <x v="41"/>
    <d v="2022-12-09T00:00:00"/>
    <s v="PAITON MARY ANN M."/>
    <s v="CHARACTER OFFICE"/>
    <x v="1"/>
    <d v="2022-12-06T00:00:00"/>
    <d v="2022-12-06T00:00:00"/>
    <s v="SL"/>
    <m/>
    <s v="1 SL"/>
    <n v="1"/>
    <m/>
  </r>
  <r>
    <n v="273"/>
    <x v="41"/>
    <d v="2022-12-12T00:00:00"/>
    <s v="BAES ELMER P."/>
    <s v="EDP"/>
    <x v="0"/>
    <d v="2022-12-09T00:00:00"/>
    <d v="2022-12-09T00:00:00"/>
    <s v="VL"/>
    <m/>
    <s v="1 VL"/>
    <n v="1"/>
    <m/>
  </r>
  <r>
    <n v="274"/>
    <x v="41"/>
    <d v="2023-01-24T00:00:00"/>
    <s v="CUIZON DAYLIN M."/>
    <s v="DEPED"/>
    <x v="0"/>
    <d v="2023-01-31T00:00:00"/>
    <d v="2023-02-10T00:00:00"/>
    <s v="VL"/>
    <m/>
    <s v="9 VL"/>
    <n v="9"/>
    <m/>
  </r>
  <r>
    <n v="275"/>
    <x v="41"/>
    <d v="2023-01-23T00:00:00"/>
    <s v="AALA MELODY M."/>
    <s v="GSO"/>
    <x v="0"/>
    <d v="2023-01-20T00:00:00"/>
    <d v="2023-01-20T00:00:00"/>
    <s v="OTHER"/>
    <s v="SOLO PARENT"/>
    <s v="1 OTHER"/>
    <n v="1"/>
    <m/>
  </r>
  <r>
    <n v="276"/>
    <x v="41"/>
    <d v="2023-12-19T00:00:00"/>
    <s v="AALA MELODY M."/>
    <s v="GSO"/>
    <x v="0"/>
    <d v="2022-12-26T00:00:00"/>
    <d v="2022-12-26T00:00:00"/>
    <s v="VL"/>
    <m/>
    <s v="0 VL"/>
    <n v="0"/>
    <m/>
  </r>
  <r>
    <n v="276"/>
    <x v="41"/>
    <d v="2023-12-19T00:00:00"/>
    <s v="AALA MELODY M."/>
    <s v="GSO"/>
    <x v="0"/>
    <d v="2022-12-28T00:00:00"/>
    <d v="2022-12-29T00:00:00"/>
    <s v="VL"/>
    <m/>
    <s v="2 VL"/>
    <n v="2"/>
    <m/>
  </r>
  <r>
    <n v="277"/>
    <x v="41"/>
    <d v="2023-02-01T00:00:00"/>
    <s v="ABELA IMELDA C."/>
    <s v="ACCOUNTING"/>
    <x v="0"/>
    <d v="2023-02-09T00:00:00"/>
    <d v="2023-02-10T00:00:00"/>
    <s v="VL"/>
    <m/>
    <s v="2 VL"/>
    <n v="2"/>
    <m/>
  </r>
  <r>
    <n v="278"/>
    <x v="41"/>
    <d v="2023-01-28T00:00:00"/>
    <s v="ACUB MA. MARILYN L."/>
    <s v="PICNIC GROVE"/>
    <x v="0"/>
    <d v="2023-01-26T00:00:00"/>
    <d v="2023-01-27T00:00:00"/>
    <s v="SL"/>
    <m/>
    <s v="2 SL"/>
    <n v="2"/>
    <m/>
  </r>
  <r>
    <n v="279"/>
    <x v="41"/>
    <d v="2022-11-12T00:00:00"/>
    <s v="DIMAANO LEOVIGILDA A."/>
    <s v="EEO/CITY MARKET"/>
    <x v="0"/>
    <d v="2022-11-11T00:00:00"/>
    <d v="2022-11-11T00:00:00"/>
    <s v="SL"/>
    <m/>
    <s v="1 SL"/>
    <n v="1"/>
    <m/>
  </r>
  <r>
    <n v="280"/>
    <x v="41"/>
    <d v="2022-11-12T00:00:00"/>
    <s v="DIMAANO LEOVIGILDA A."/>
    <s v="EEO/CITY MARKET"/>
    <x v="0"/>
    <d v="2022-11-18T00:00:00"/>
    <d v="2022-11-18T00:00:00"/>
    <s v="VL"/>
    <m/>
    <s v="1 VL"/>
    <n v="1"/>
    <m/>
  </r>
  <r>
    <n v="280"/>
    <x v="41"/>
    <d v="2022-11-12T00:00:00"/>
    <s v="DIMAANO LEOVIGILDA A."/>
    <s v="EEO/CITY MARKET"/>
    <x v="0"/>
    <d v="2022-11-22T00:00:00"/>
    <d v="2022-11-23T00:00:00"/>
    <s v="VL"/>
    <m/>
    <s v="2 VL"/>
    <n v="2"/>
    <m/>
  </r>
  <r>
    <n v="281"/>
    <x v="41"/>
    <d v="2022-11-12T00:00:00"/>
    <s v="RODRIGUEZ NARCISCO E."/>
    <s v="EEO/CITY MARKET"/>
    <x v="0"/>
    <d v="2022-09-19T00:00:00"/>
    <d v="2022-09-19T00:00:00"/>
    <s v="OTHER"/>
    <s v="SPECIAL PRIVILEDGE"/>
    <s v="1 OTHER"/>
    <n v="1"/>
    <m/>
  </r>
  <r>
    <n v="281"/>
    <x v="41"/>
    <d v="2022-11-12T00:00:00"/>
    <s v="RODRIGUEZ NARCISCO E."/>
    <s v="EEO/CITY MARKET"/>
    <x v="0"/>
    <d v="2022-09-24T00:00:00"/>
    <d v="2022-09-24T00:00:00"/>
    <s v="OTHER"/>
    <s v="SPECIAL PRIVILEDGE"/>
    <s v="0 OTHER"/>
    <n v="0"/>
    <m/>
  </r>
  <r>
    <n v="282"/>
    <x v="41"/>
    <d v="2022-11-22T00:00:00"/>
    <s v="ANGCAYA JENNY ROSE S."/>
    <s v="CTO-LICENSE"/>
    <x v="0"/>
    <d v="2022-11-21T00:00:00"/>
    <d v="2022-11-21T00:00:00"/>
    <s v="SL"/>
    <m/>
    <s v="1 SL"/>
    <n v="1"/>
    <m/>
  </r>
  <r>
    <n v="283"/>
    <x v="41"/>
    <d v="2022-11-22T00:00:00"/>
    <s v="ANGCAYA JENNY ROSE S."/>
    <s v="CTO-LICENSE"/>
    <x v="0"/>
    <d v="2022-11-29T00:00:00"/>
    <d v="2022-11-29T00:00:00"/>
    <s v="VL"/>
    <m/>
    <s v="1 VL"/>
    <n v="1"/>
    <m/>
  </r>
  <r>
    <n v="283"/>
    <x v="41"/>
    <d v="2022-11-22T00:00:00"/>
    <s v="ANGCAYA JENNY ROSE S."/>
    <s v="CTO-LICENSE"/>
    <x v="0"/>
    <d v="2022-12-09T00:00:00"/>
    <d v="2022-12-09T00:00:00"/>
    <s v="VL"/>
    <m/>
    <s v="1 VL"/>
    <n v="1"/>
    <m/>
  </r>
  <r>
    <n v="284"/>
    <x v="41"/>
    <d v="2022-11-22T00:00:00"/>
    <s v="GONZALES CHRISTI NERISSE E."/>
    <s v="CEO"/>
    <x v="0"/>
    <d v="2022-11-21T00:00:00"/>
    <d v="2022-11-21T00:00:00"/>
    <s v="SL"/>
    <m/>
    <s v="1 SL"/>
    <n v="1"/>
    <m/>
  </r>
  <r>
    <n v="285"/>
    <x v="41"/>
    <d v="2022-11-16T00:00:00"/>
    <s v="OLIMPO SHARIE MAE M."/>
    <s v="OSPITAL NG TAGAYTAY"/>
    <x v="4"/>
    <d v="2022-12-14T00:00:00"/>
    <d v="2022-12-15T00:00:00"/>
    <s v="VL"/>
    <m/>
    <s v="2 VL"/>
    <n v="2"/>
    <m/>
  </r>
  <r>
    <n v="285"/>
    <x v="41"/>
    <d v="2022-11-16T00:00:00"/>
    <s v="OLIMPO SHARIE MAE M."/>
    <s v="OSPITAL NG TAGAYTAY"/>
    <x v="4"/>
    <d v="2022-12-28T00:00:00"/>
    <d v="2022-12-30T00:00:00"/>
    <s v="VL"/>
    <m/>
    <s v="2 VL"/>
    <n v="2"/>
    <m/>
  </r>
  <r>
    <n v="286"/>
    <x v="41"/>
    <d v="2022-11-16T00:00:00"/>
    <s v="AUSTRIA KIM E."/>
    <s v="ONT"/>
    <x v="1"/>
    <d v="2022-12-06T00:00:00"/>
    <d v="2022-12-06T00:00:00"/>
    <s v="OTHER"/>
    <s v="SPECIAL PRIVILEDGE"/>
    <s v="1 OTHER"/>
    <n v="1"/>
    <m/>
  </r>
  <r>
    <n v="287"/>
    <x v="41"/>
    <d v="2022-11-11T00:00:00"/>
    <s v="MENDOZA PRESCILA S."/>
    <s v="CEO"/>
    <x v="1"/>
    <d v="2022-11-16T00:00:00"/>
    <d v="2022-11-17T00:00:00"/>
    <s v="VL"/>
    <m/>
    <s v="2 VL"/>
    <n v="2"/>
    <m/>
  </r>
  <r>
    <n v="288"/>
    <x v="41"/>
    <d v="2022-12-27T00:00:00"/>
    <s v="CESICAR JOCHELLE JOAN S."/>
    <s v="TICC/TCCH"/>
    <x v="0"/>
    <d v="2023-01-05T00:00:00"/>
    <d v="2023-01-05T00:00:00"/>
    <s v="OTHER"/>
    <s v="SPECIAL PRIVILEDGE"/>
    <s v="1 OTHER"/>
    <n v="1"/>
    <m/>
  </r>
  <r>
    <n v="289"/>
    <x v="41"/>
    <d v="2022-12-12T00:00:00"/>
    <s v="COSME CORAZON O."/>
    <s v="TCIS"/>
    <x v="0"/>
    <d v="2022-12-09T00:00:00"/>
    <d v="2022-12-07T00:00:00"/>
    <s v="SL"/>
    <m/>
    <s v="-2 SL"/>
    <n v="-2"/>
    <m/>
  </r>
  <r>
    <n v="289"/>
    <x v="41"/>
    <d v="2022-12-12T00:00:00"/>
    <s v="COSME CORAZON O."/>
    <s v="TCIS"/>
    <x v="0"/>
    <d v="2022-12-09T00:00:00"/>
    <d v="2022-12-07T00:00:00"/>
    <s v="SL"/>
    <m/>
    <s v="-2 SL"/>
    <n v="-2"/>
    <m/>
  </r>
  <r>
    <n v="290"/>
    <x v="41"/>
    <d v="2022-12-13T00:00:00"/>
    <s v="COSME CORAZON O."/>
    <s v="TCIS"/>
    <x v="0"/>
    <d v="2022-12-14T00:00:00"/>
    <d v="2022-12-14T00:00:00"/>
    <s v="OTHER"/>
    <s v="MOURNING LEAVE"/>
    <s v="1 OTHER"/>
    <n v="1"/>
    <m/>
  </r>
  <r>
    <n v="291"/>
    <x v="41"/>
    <d v="2023-01-04T00:00:00"/>
    <s v="COSME CORAZON O."/>
    <s v="TCIS"/>
    <x v="0"/>
    <d v="2022-12-22T00:00:00"/>
    <d v="2022-12-23T00:00:00"/>
    <s v="SL"/>
    <m/>
    <s v="2 SL"/>
    <n v="2"/>
    <m/>
  </r>
  <r>
    <n v="291"/>
    <x v="41"/>
    <d v="2023-01-04T00:00:00"/>
    <s v="COSME CORAZON O."/>
    <s v="TCIS"/>
    <x v="0"/>
    <d v="2022-12-27T00:00:00"/>
    <d v="2022-12-27T00:00:00"/>
    <s v="SL"/>
    <m/>
    <s v="1 SL"/>
    <n v="1"/>
    <m/>
  </r>
  <r>
    <n v="292"/>
    <x v="41"/>
    <d v="2023-02-03T00:00:00"/>
    <s v="ALBARRACIN ROLAND  "/>
    <s v="CENRO"/>
    <x v="0"/>
    <d v="2023-02-01T00:00:00"/>
    <d v="2023-02-01T00:00:00"/>
    <s v="VL"/>
    <m/>
    <s v="1 VL"/>
    <n v="1"/>
    <m/>
  </r>
  <r>
    <n v="293"/>
    <x v="41"/>
    <d v="2023-01-04T00:00:00"/>
    <s v="ABLANEDA ARMANDO  "/>
    <s v="CENRO"/>
    <x v="0"/>
    <d v="2023-01-09T00:00:00"/>
    <d v="2023-01-13T00:00:00"/>
    <s v="VL"/>
    <m/>
    <s v="5 VL"/>
    <n v="5"/>
    <m/>
  </r>
  <r>
    <n v="294"/>
    <x v="41"/>
    <d v="2023-01-03T00:00:00"/>
    <s v="BISCOCHO JULIETA G."/>
    <s v="CTO"/>
    <x v="1"/>
    <d v="2023-12-28T00:00:00"/>
    <d v="2023-12-29T00:00:00"/>
    <s v="SL"/>
    <m/>
    <s v="2 SL"/>
    <n v="2"/>
    <m/>
  </r>
  <r>
    <n v="295"/>
    <x v="41"/>
    <d v="2022-12-21T00:00:00"/>
    <s v="BALBUENA KRISNA MIGUELA S."/>
    <s v="TCIS"/>
    <x v="0"/>
    <d v="2022-12-23T00:00:00"/>
    <d v="2022-12-29T00:00:00"/>
    <s v="VL"/>
    <m/>
    <s v="4 VL"/>
    <n v="4"/>
    <m/>
  </r>
  <r>
    <n v="296"/>
    <x v="41"/>
    <d v="2023-01-13T00:00:00"/>
    <s v="BALBUENA KRISNA MIGUELA S."/>
    <s v="TCIS"/>
    <x v="0"/>
    <d v="2023-01-10T00:00:00"/>
    <d v="2023-01-11T00:00:00"/>
    <s v="SL"/>
    <m/>
    <s v="2 SL"/>
    <n v="2"/>
    <m/>
  </r>
  <r>
    <n v="297"/>
    <x v="41"/>
    <d v="2023-02-07T00:00:00"/>
    <s v="BUTALON DIANNE H."/>
    <s v="ONT"/>
    <x v="0"/>
    <d v="2023-02-16T00:00:00"/>
    <d v="2023-02-18T00:00:00"/>
    <s v="VL"/>
    <m/>
    <s v="2 VL"/>
    <n v="2"/>
    <m/>
  </r>
  <r>
    <n v="298"/>
    <x v="41"/>
    <d v="2023-02-01T00:00:00"/>
    <s v="BELOSTRINO JULIETA P."/>
    <s v="LCR"/>
    <x v="0"/>
    <d v="2023-01-31T00:00:00"/>
    <d v="2023-01-31T00:00:00"/>
    <s v="SL"/>
    <m/>
    <s v="1 SL"/>
    <n v="1"/>
    <m/>
  </r>
  <r>
    <n v="299"/>
    <x v="41"/>
    <d v="2023-02-16T00:00:00"/>
    <s v="BERGADO MARILOU B."/>
    <s v="ONT"/>
    <x v="0"/>
    <d v="2023-02-20T00:00:00"/>
    <d v="2023-02-24T00:00:00"/>
    <s v="VL"/>
    <m/>
    <s v="5 VL"/>
    <n v="5"/>
    <m/>
  </r>
  <r>
    <n v="300"/>
    <x v="41"/>
    <d v="2023-01-19T00:00:00"/>
    <s v="BAY AMIE  "/>
    <s v="CENRO"/>
    <x v="0"/>
    <d v="2023-01-16T00:00:00"/>
    <d v="2023-01-18T00:00:00"/>
    <s v="SL"/>
    <m/>
    <s v="3 SL"/>
    <n v="3"/>
    <m/>
  </r>
  <r>
    <n v="301"/>
    <x v="41"/>
    <d v="2023-01-19T00:00:00"/>
    <s v="COSME CORAZON O."/>
    <s v="TCIS"/>
    <x v="0"/>
    <d v="2023-01-18T00:00:00"/>
    <d v="2023-01-18T00:00:00"/>
    <s v="SL"/>
    <m/>
    <s v="1 SL"/>
    <n v="1"/>
    <m/>
  </r>
  <r>
    <n v="302"/>
    <x v="41"/>
    <d v="2022-12-20T00:00:00"/>
    <s v="COSME CORAZON O."/>
    <s v="TCIS"/>
    <x v="0"/>
    <d v="2022-12-28T00:00:00"/>
    <d v="2022-12-29T00:00:00"/>
    <s v="VL"/>
    <m/>
    <s v="2 VL"/>
    <n v="2"/>
    <m/>
  </r>
  <r>
    <n v="303"/>
    <x v="41"/>
    <d v="2022-12-27T00:00:00"/>
    <s v="CESICAR JOCHELLE JOAN S."/>
    <s v="TICC/TCCH"/>
    <x v="0"/>
    <d v="2023-01-04T00:00:00"/>
    <d v="2023-01-04T00:00:00"/>
    <s v="VL"/>
    <m/>
    <s v="1 VL"/>
    <n v="1"/>
    <m/>
  </r>
  <r>
    <n v="303"/>
    <x v="41"/>
    <d v="2022-12-27T00:00:00"/>
    <s v="CESICAR JOCHELLE JOAN S."/>
    <s v="TICC/TCCH"/>
    <x v="0"/>
    <d v="2023-01-06T00:00:00"/>
    <d v="2023-01-06T00:00:00"/>
    <s v="VL"/>
    <m/>
    <s v="1 VL"/>
    <n v="1"/>
    <m/>
  </r>
  <r>
    <n v="303"/>
    <x v="41"/>
    <d v="2022-12-27T00:00:00"/>
    <s v="CESICAR JOCHELLE JOAN S."/>
    <s v="TICC/TCCH"/>
    <x v="0"/>
    <d v="2023-01-09T00:00:00"/>
    <d v="2023-01-09T00:00:00"/>
    <s v="VL"/>
    <m/>
    <s v="1 VL"/>
    <n v="1"/>
    <m/>
  </r>
  <r>
    <n v="304"/>
    <x v="41"/>
    <d v="2022-11-21T00:00:00"/>
    <s v="ANDAL ALEX C."/>
    <s v="CENRO"/>
    <x v="0"/>
    <d v="2022-11-27T00:00:00"/>
    <d v="2022-11-27T00:00:00"/>
    <s v="VL"/>
    <m/>
    <s v="0 VL"/>
    <n v="0"/>
    <m/>
  </r>
  <r>
    <n v="304"/>
    <x v="41"/>
    <d v="2022-11-21T00:00:00"/>
    <s v="ANDAL ALEX C."/>
    <s v="CENRO"/>
    <x v="0"/>
    <d v="2022-11-29T00:00:00"/>
    <d v="2022-11-29T00:00:00"/>
    <s v="VL"/>
    <m/>
    <s v="1 VL"/>
    <n v="1"/>
    <m/>
  </r>
  <r>
    <n v="305"/>
    <x v="41"/>
    <d v="2022-11-21T00:00:00"/>
    <s v="ANDAL ALEX C."/>
    <s v="CENRO"/>
    <x v="0"/>
    <d v="2022-11-28T00:00:00"/>
    <d v="2022-11-28T00:00:00"/>
    <s v="OTHER"/>
    <s v="SPECIAL PRIVILEDGE"/>
    <s v="1 OTHER"/>
    <n v="1"/>
    <m/>
  </r>
  <r>
    <n v="306"/>
    <x v="41"/>
    <d v="2022-11-12T00:00:00"/>
    <s v="PARAISO MARIA LORENA D."/>
    <s v="EEO/CITY MARKET"/>
    <x v="0"/>
    <d v="2022-12-06T00:00:00"/>
    <d v="2022-12-06T00:00:00"/>
    <s v="SL"/>
    <s v="BIRTHDAY LEAVE"/>
    <s v="1 SL"/>
    <n v="1"/>
    <m/>
  </r>
  <r>
    <n v="307"/>
    <x v="41"/>
    <d v="2023-02-07T00:00:00"/>
    <s v="ROMILLA MARIBEL P."/>
    <s v="ACCOUNTING"/>
    <x v="0"/>
    <d v="2023-02-03T00:00:00"/>
    <d v="2023-02-03T00:00:00"/>
    <s v="SL"/>
    <m/>
    <s v="1 SL"/>
    <n v="1"/>
    <m/>
  </r>
  <r>
    <n v="308"/>
    <x v="41"/>
    <d v="2023-02-07T00:00:00"/>
    <s v="ROMILLA MARIBEL P."/>
    <s v="ACCOUNTING"/>
    <x v="0"/>
    <d v="2023-03-30T00:00:00"/>
    <d v="2023-03-31T00:00:00"/>
    <s v="VL"/>
    <m/>
    <s v="2 VL"/>
    <n v="2"/>
    <m/>
  </r>
  <r>
    <n v="308"/>
    <x v="41"/>
    <d v="2023-02-07T00:00:00"/>
    <s v="ROMILLA MARIBEL P."/>
    <s v="ACCOUNTING"/>
    <x v="0"/>
    <d v="2023-04-03T00:00:00"/>
    <d v="2023-04-05T00:00:00"/>
    <s v="VL"/>
    <m/>
    <s v="3 VL"/>
    <n v="3"/>
    <m/>
  </r>
  <r>
    <n v="309"/>
    <x v="41"/>
    <d v="2022-12-27T00:00:00"/>
    <s v="ANGCAYA MARK ZYRONE M."/>
    <s v="EEO/CITY MARKET"/>
    <x v="4"/>
    <d v="2022-12-19T00:00:00"/>
    <d v="2022-12-20T00:00:00"/>
    <s v="SL"/>
    <m/>
    <s v="2 SL"/>
    <n v="2"/>
    <m/>
  </r>
  <r>
    <n v="310"/>
    <x v="41"/>
    <d v="2023-01-18T00:00:00"/>
    <s v="AMBION MARIETA B."/>
    <s v="CENRO"/>
    <x v="0"/>
    <d v="2022-01-16T00:00:00"/>
    <d v="2022-01-17T00:00:00"/>
    <s v="SL"/>
    <m/>
    <s v="1 SL"/>
    <n v="1"/>
    <m/>
  </r>
  <r>
    <n v="311"/>
    <x v="41"/>
    <d v="2023-01-11T00:00:00"/>
    <s v="AMBION MARIETA B."/>
    <s v="CENRO"/>
    <x v="0"/>
    <d v="2023-01-10T00:00:00"/>
    <d v="2023-01-10T00:00:00"/>
    <s v="OTHER"/>
    <s v="SPECIAL PRIVILEDGE"/>
    <s v="1 OTHER"/>
    <n v="1"/>
    <m/>
  </r>
  <r>
    <n v="312"/>
    <x v="41"/>
    <d v="2023-11-24T00:00:00"/>
    <s v="DESINGAŃO PURIFICACION A."/>
    <s v="SP"/>
    <x v="0"/>
    <d v="2022-11-18T00:00:00"/>
    <d v="2022-11-18T00:00:00"/>
    <s v="VL"/>
    <m/>
    <s v="1 VL"/>
    <n v="1"/>
    <m/>
  </r>
  <r>
    <n v="312"/>
    <x v="41"/>
    <d v="2023-11-24T00:00:00"/>
    <s v="DESINGAŃO PURIFICACION A."/>
    <s v="SP"/>
    <x v="0"/>
    <d v="2022-11-25T00:00:00"/>
    <d v="2022-11-25T00:00:00"/>
    <s v="VL"/>
    <m/>
    <s v="1 VL"/>
    <n v="1"/>
    <m/>
  </r>
  <r>
    <n v="312"/>
    <x v="41"/>
    <d v="2023-11-24T00:00:00"/>
    <s v="DESINGAŃO PURIFICACION A."/>
    <s v="SP"/>
    <x v="0"/>
    <d v="2023-12-02T00:00:00"/>
    <d v="2023-12-02T00:00:00"/>
    <s v="VL"/>
    <m/>
    <s v="0 VL"/>
    <n v="0"/>
    <m/>
  </r>
  <r>
    <n v="312"/>
    <x v="41"/>
    <d v="2023-11-24T00:00:00"/>
    <s v="DESINGAŃO PURIFICACION A."/>
    <s v="SP"/>
    <x v="0"/>
    <d v="2023-12-13T00:00:00"/>
    <d v="2023-12-13T00:00:00"/>
    <s v="VL"/>
    <m/>
    <s v="1 VL"/>
    <n v="1"/>
    <m/>
  </r>
  <r>
    <n v="312"/>
    <x v="41"/>
    <d v="2023-11-24T00:00:00"/>
    <s v="DESINGAŃO PURIFICACION A."/>
    <s v="SP"/>
    <x v="0"/>
    <d v="2023-12-16T00:00:00"/>
    <d v="2023-12-16T00:00:00"/>
    <s v="VL"/>
    <m/>
    <s v="0 VL"/>
    <n v="0"/>
    <m/>
  </r>
  <r>
    <n v="313"/>
    <x v="41"/>
    <d v="2022-11-22T00:00:00"/>
    <s v="OCAMPO NOVELYN U."/>
    <s v="CSWDO"/>
    <x v="0"/>
    <d v="2022-11-29T00:00:00"/>
    <d v="2022-11-29T00:00:00"/>
    <s v="VL"/>
    <m/>
    <s v="1 VL"/>
    <n v="1"/>
    <m/>
  </r>
  <r>
    <n v="314"/>
    <x v="41"/>
    <d v="2022-11-22T00:00:00"/>
    <s v="ACERON ANGELU V."/>
    <s v="ONT"/>
    <x v="1"/>
    <d v="2022-12-05T00:00:00"/>
    <d v="2022-12-06T00:00:00"/>
    <s v="VL"/>
    <m/>
    <s v="2 VL"/>
    <n v="2"/>
    <m/>
  </r>
  <r>
    <n v="315"/>
    <x v="41"/>
    <d v="2022-11-22T00:00:00"/>
    <s v="ACERON ANGELU V."/>
    <s v="ONT"/>
    <x v="1"/>
    <d v="2022-12-23T00:00:00"/>
    <d v="2022-12-23T00:00:00"/>
    <s v="OTHER"/>
    <s v="SPECIAL PRIVILEDGE"/>
    <s v="1 OTHER"/>
    <n v="1"/>
    <m/>
  </r>
  <r>
    <n v="316"/>
    <x v="41"/>
    <d v="2022-11-22T00:00:00"/>
    <s v="ACERON ANGELU V."/>
    <s v="ONT"/>
    <x v="1"/>
    <d v="2022-12-28T00:00:00"/>
    <d v="2022-12-28T00:00:00"/>
    <s v="VL"/>
    <m/>
    <s v="1 VL"/>
    <n v="1"/>
    <m/>
  </r>
  <r>
    <n v="317"/>
    <x v="41"/>
    <d v="2022-11-17T00:00:00"/>
    <s v="DIGNO DANILO  "/>
    <s v="CENRO"/>
    <x v="0"/>
    <d v="2022-11-15T00:00:00"/>
    <d v="2022-11-16T00:00:00"/>
    <s v="SL"/>
    <m/>
    <s v="2 SL"/>
    <n v="2"/>
    <m/>
  </r>
  <r>
    <n v="318"/>
    <x v="41"/>
    <d v="2022-11-21T00:00:00"/>
    <s v="ANTIENZA VENUS R."/>
    <s v="CENRO"/>
    <x v="0"/>
    <d v="2022-11-27T00:00:00"/>
    <d v="2022-11-29T00:00:00"/>
    <s v="VL"/>
    <m/>
    <s v="2 VL"/>
    <n v="2"/>
    <m/>
  </r>
  <r>
    <n v="319"/>
    <x v="41"/>
    <d v="2022-12-16T00:00:00"/>
    <s v="BALANI FREDIRICK R."/>
    <s v="GSO"/>
    <x v="4"/>
    <d v="2022-12-15T00:00:00"/>
    <d v="2022-12-15T00:00:00"/>
    <s v="SL"/>
    <m/>
    <s v="1 SL"/>
    <n v="1"/>
    <m/>
  </r>
  <r>
    <n v="320"/>
    <x v="41"/>
    <d v="2022-11-22T00:00:00"/>
    <s v="DIMARANAN KHRISSELLE E."/>
    <s v="TCIS"/>
    <x v="2"/>
    <d v="2022-11-16T00:00:00"/>
    <d v="2022-11-18T00:00:00"/>
    <s v="SL"/>
    <m/>
    <s v="3 SL"/>
    <n v="3"/>
    <m/>
  </r>
  <r>
    <n v="321"/>
    <x v="41"/>
    <d v="2022-11-24T00:00:00"/>
    <s v="COSME CORAZON O."/>
    <s v="TCIS"/>
    <x v="0"/>
    <d v="2022-11-21T00:00:00"/>
    <d v="2022-11-23T00:00:00"/>
    <s v="SL"/>
    <m/>
    <s v="3 SL"/>
    <n v="3"/>
    <m/>
  </r>
  <r>
    <n v="322"/>
    <x v="41"/>
    <d v="2022-09-01T00:00:00"/>
    <s v="AUSTRIA KIM E."/>
    <s v="ONT"/>
    <x v="1"/>
    <d v="2022-09-06T00:00:00"/>
    <d v="2022-09-06T00:00:00"/>
    <s v="SL"/>
    <m/>
    <s v="1 SL"/>
    <n v="1"/>
    <m/>
  </r>
  <r>
    <n v="322"/>
    <x v="41"/>
    <d v="2022-09-01T00:00:00"/>
    <s v="AUSTRIA KIM E."/>
    <s v="ONT"/>
    <x v="1"/>
    <d v="2022-09-09T00:00:00"/>
    <d v="2022-09-09T00:00:00"/>
    <s v="SL"/>
    <m/>
    <s v="1 SL"/>
    <n v="1"/>
    <m/>
  </r>
  <r>
    <n v="323"/>
    <x v="41"/>
    <d v="2023-01-27T00:00:00"/>
    <s v="COSINO RIMWELL  "/>
    <s v="CHO"/>
    <x v="0"/>
    <d v="2023-02-09T00:00:00"/>
    <d v="2023-02-10T00:00:00"/>
    <s v="VL"/>
    <m/>
    <s v="2 VL"/>
    <n v="2"/>
    <m/>
  </r>
  <r>
    <n v="324"/>
    <x v="41"/>
    <d v="2022-12-02T00:00:00"/>
    <s v="NIBAY ELEONOR E."/>
    <s v="CHO"/>
    <x v="0"/>
    <d v="2022-12-09T00:00:00"/>
    <d v="2022-12-09T00:00:00"/>
    <s v="VL"/>
    <m/>
    <s v="1 VL"/>
    <n v="1"/>
    <m/>
  </r>
  <r>
    <n v="325"/>
    <x v="41"/>
    <d v="2023-01-10T00:00:00"/>
    <s v="CABANLIT ZOSIMA M."/>
    <s v="MAHOGANY MARKET"/>
    <x v="0"/>
    <d v="2023-01-14T00:00:00"/>
    <d v="2023-01-14T00:00:00"/>
    <s v="OTHER"/>
    <s v="ADAPTION LEAVE"/>
    <s v="0 OTHER"/>
    <n v="0"/>
    <m/>
  </r>
  <r>
    <n v="326"/>
    <x v="41"/>
    <d v="2023-01-11T00:00:00"/>
    <s v="DEMATERA PEDRO B."/>
    <s v="CCR"/>
    <x v="0"/>
    <d v="2023-01-12T00:00:00"/>
    <d v="2023-01-12T00:00:00"/>
    <s v="SL"/>
    <m/>
    <s v="1 SL"/>
    <n v="1"/>
    <m/>
  </r>
  <r>
    <n v="327"/>
    <x v="41"/>
    <d v="2022-12-14T00:00:00"/>
    <s v="GARCIA HAIZEL M."/>
    <s v="CCT"/>
    <x v="1"/>
    <d v="2022-12-22T00:00:00"/>
    <d v="2022-12-23T00:00:00"/>
    <s v="VL"/>
    <m/>
    <s v="2 VL"/>
    <n v="2"/>
    <m/>
  </r>
  <r>
    <n v="327"/>
    <x v="41"/>
    <d v="2022-12-14T00:00:00"/>
    <s v="GARCIA HAIZEL M."/>
    <s v="CCT"/>
    <x v="1"/>
    <d v="2022-12-28T00:00:00"/>
    <d v="2022-12-29T00:00:00"/>
    <s v="VL"/>
    <m/>
    <s v="2 VL"/>
    <n v="2"/>
    <m/>
  </r>
  <r>
    <n v="328"/>
    <x v="41"/>
    <d v="2023-12-01T00:00:00"/>
    <s v="BAYOT ANISIA P."/>
    <s v="CTO"/>
    <x v="1"/>
    <d v="2022-11-29T00:00:00"/>
    <d v="2022-11-29T00:00:00"/>
    <s v="SL"/>
    <m/>
    <s v="1 SL"/>
    <n v="1"/>
    <m/>
  </r>
  <r>
    <n v="329"/>
    <x v="41"/>
    <d v="2022-12-02T00:00:00"/>
    <s v="MERCADO ARLENNIE D."/>
    <s v="BPLO"/>
    <x v="0"/>
    <d v="2022-12-01T00:00:00"/>
    <d v="2022-12-01T00:00:00"/>
    <s v="SL"/>
    <m/>
    <s v="1 SL"/>
    <n v="1"/>
    <m/>
  </r>
  <r>
    <n v="330"/>
    <x v="41"/>
    <d v="2022-11-29T00:00:00"/>
    <s v="BELOSTRINO JULIETA P."/>
    <s v="LCR"/>
    <x v="0"/>
    <d v="2022-11-28T00:00:00"/>
    <d v="2022-11-28T00:00:00"/>
    <s v="SL"/>
    <m/>
    <s v="1 SL"/>
    <n v="1"/>
    <m/>
  </r>
  <r>
    <n v="331"/>
    <x v="41"/>
    <d v="2022-11-26T00:00:00"/>
    <s v="ANGCAYA MARK ZYRONE M."/>
    <s v="EEO/CITY MARKET"/>
    <x v="4"/>
    <d v="2022-11-25T00:00:00"/>
    <d v="2022-11-25T00:00:00"/>
    <s v="SL"/>
    <m/>
    <s v="1 SL"/>
    <n v="1"/>
    <m/>
  </r>
  <r>
    <n v="332"/>
    <x v="41"/>
    <d v="2022-11-24T00:00:00"/>
    <s v="DOGELIO CHRISTIAN B."/>
    <s v="LEGAL"/>
    <x v="0"/>
    <d v="2022-11-21T00:00:00"/>
    <d v="2022-11-23T00:00:00"/>
    <s v="SL"/>
    <m/>
    <s v="3 SL"/>
    <n v="3"/>
    <m/>
  </r>
  <r>
    <n v="333"/>
    <x v="41"/>
    <d v="2022-11-28T00:00:00"/>
    <s v="DOGELIO JEAN MELODY M."/>
    <s v="CTO"/>
    <x v="2"/>
    <d v="2022-11-21T00:00:00"/>
    <d v="2022-11-25T00:00:00"/>
    <s v="SL"/>
    <m/>
    <s v="5 SL"/>
    <n v="5"/>
    <m/>
  </r>
  <r>
    <n v="334"/>
    <x v="41"/>
    <d v="2022-09-05T00:00:00"/>
    <s v="DEMATERA PEDRO B."/>
    <s v="CCR"/>
    <x v="0"/>
    <d v="2022-09-06T00:00:00"/>
    <d v="2022-09-07T00:00:00"/>
    <s v="VL"/>
    <m/>
    <s v="2 VL"/>
    <n v="2"/>
    <m/>
  </r>
  <r>
    <n v="335"/>
    <x v="41"/>
    <d v="2022-11-21T00:00:00"/>
    <s v="FLORES EDERLYN  "/>
    <s v="CENRO"/>
    <x v="0"/>
    <d v="2022-11-28T00:00:00"/>
    <d v="2022-11-29T00:00:00"/>
    <s v="VL"/>
    <m/>
    <s v="2 VL"/>
    <n v="2"/>
    <m/>
  </r>
  <r>
    <n v="336"/>
    <x v="41"/>
    <d v="2022-12-12T00:00:00"/>
    <s v="MENDOZA ERNESTO JR R."/>
    <s v="TOPS"/>
    <x v="4"/>
    <d v="2022-12-14T00:00:00"/>
    <d v="2022-12-18T00:00:00"/>
    <s v="VL"/>
    <m/>
    <s v="3 VL"/>
    <n v="3"/>
    <m/>
  </r>
  <r>
    <n v="337"/>
    <x v="41"/>
    <d v="2022-12-14T00:00:00"/>
    <s v="CREUS SAMUEL A."/>
    <s v="EEO"/>
    <x v="4"/>
    <d v="2022-12-23T00:00:00"/>
    <d v="2022-12-29T00:00:00"/>
    <s v="VL"/>
    <m/>
    <s v="4 VL"/>
    <n v="4"/>
    <m/>
  </r>
  <r>
    <n v="338"/>
    <x v="41"/>
    <d v="2022-12-04T00:00:00"/>
    <s v="PAMAT CELESTINA R."/>
    <s v="GSO"/>
    <x v="4"/>
    <d v="2022-12-22T00:00:00"/>
    <d v="2022-12-22T00:00:00"/>
    <s v="VL"/>
    <m/>
    <s v="1 VL"/>
    <n v="1"/>
    <m/>
  </r>
  <r>
    <n v="338"/>
    <x v="41"/>
    <d v="2022-12-04T00:00:00"/>
    <s v="PAMAT CELESTINA R."/>
    <s v="GSO"/>
    <x v="4"/>
    <d v="2022-12-26T00:00:00"/>
    <d v="2022-12-29T00:00:00"/>
    <s v="VL"/>
    <m/>
    <s v="3 VL"/>
    <n v="3"/>
    <m/>
  </r>
  <r>
    <n v="339"/>
    <x v="41"/>
    <d v="2022-12-12T00:00:00"/>
    <s v="ATIENZA JAYSON E."/>
    <s v="DEPED"/>
    <x v="4"/>
    <d v="2022-12-05T00:00:00"/>
    <d v="2022-12-09T00:00:00"/>
    <s v="SL"/>
    <m/>
    <s v="4 SL"/>
    <n v="4"/>
    <m/>
  </r>
  <r>
    <n v="340"/>
    <x v="41"/>
    <d v="2022-12-12T00:00:00"/>
    <s v="ATIENZA JAYSON E."/>
    <s v="DEPED"/>
    <x v="4"/>
    <d v="2022-12-12T00:00:00"/>
    <d v="2022-12-22T00:00:00"/>
    <s v="VL"/>
    <m/>
    <s v="9 VL"/>
    <n v="9"/>
    <m/>
  </r>
  <r>
    <n v="341"/>
    <x v="41"/>
    <d v="2022-11-14T00:00:00"/>
    <s v="DIAZ CAROLINA P."/>
    <s v="SP"/>
    <x v="0"/>
    <d v="2022-11-11T00:00:00"/>
    <d v="2022-11-11T00:00:00"/>
    <s v="SL"/>
    <m/>
    <s v="1 SL"/>
    <n v="1"/>
    <m/>
  </r>
  <r>
    <n v="342"/>
    <x v="41"/>
    <d v="2022-12-16T00:00:00"/>
    <s v="CONTRERAS SARAH JANE P."/>
    <s v="TCNHS-ISHS"/>
    <x v="0"/>
    <d v="2022-12-09T00:00:00"/>
    <d v="2022-12-09T00:00:00"/>
    <s v="SL"/>
    <m/>
    <s v="1 SL"/>
    <n v="1"/>
    <m/>
  </r>
  <r>
    <n v="343"/>
    <x v="41"/>
    <d v="2022-12-16T00:00:00"/>
    <s v="CONTRERAS SARAH JANE P."/>
    <s v="TCNHS-ISHS"/>
    <x v="0"/>
    <d v="2022-12-15T00:00:00"/>
    <d v="2022-12-15T00:00:00"/>
    <s v="SL"/>
    <m/>
    <s v="1 SL"/>
    <n v="1"/>
    <m/>
  </r>
  <r>
    <n v="344"/>
    <x v="41"/>
    <d v="2023-01-30T00:00:00"/>
    <s v="AMBROCIO MELODY B."/>
    <s v="CSWDO"/>
    <x v="0"/>
    <d v="2023-01-26T00:00:00"/>
    <d v="2023-01-27T00:00:00"/>
    <s v="OTHER"/>
    <s v="SOLO PARENT"/>
    <s v="2 OTHER"/>
    <n v="2"/>
    <m/>
  </r>
  <r>
    <n v="345"/>
    <x v="41"/>
    <d v="2022-12-23T00:00:00"/>
    <s v="AMULONG JAY R  "/>
    <s v="OSPITAL NG TAGAYTAY"/>
    <x v="4"/>
    <d v="2022-12-20T00:00:00"/>
    <d v="2022-12-22T00:00:00"/>
    <s v="SL"/>
    <m/>
    <s v="3 SL"/>
    <n v="3"/>
    <m/>
  </r>
  <r>
    <n v="346"/>
    <x v="41"/>
    <d v="2022-12-13T00:00:00"/>
    <s v="DE LARA GRACE L."/>
    <s v="ONT"/>
    <x v="0"/>
    <d v="2022-12-21T00:00:00"/>
    <d v="2022-12-22T00:00:00"/>
    <s v="VL"/>
    <m/>
    <s v="2 VL"/>
    <n v="2"/>
    <m/>
  </r>
  <r>
    <n v="346"/>
    <x v="41"/>
    <d v="2022-12-13T00:00:00"/>
    <s v="DE LARA GRACE L."/>
    <s v="ONT"/>
    <x v="0"/>
    <d v="2022-12-29T00:00:00"/>
    <d v="2022-12-30T00:00:00"/>
    <s v="VL"/>
    <m/>
    <s v="1 VL"/>
    <n v="1"/>
    <m/>
  </r>
  <r>
    <n v="347"/>
    <x v="42"/>
    <d v="2023-01-13T00:00:00"/>
    <s v="DILIDILI AIREEN M."/>
    <s v="TICC"/>
    <x v="0"/>
    <d v="2023-01-12T00:00:00"/>
    <d v="2023-01-12T00:00:00"/>
    <s v="SL"/>
    <m/>
    <s v="1 SL"/>
    <n v="1"/>
    <m/>
  </r>
  <r>
    <n v="348"/>
    <x v="42"/>
    <d v="2023-02-06T00:00:00"/>
    <s v="DILIDILI AIREEN M."/>
    <s v="TICC"/>
    <x v="0"/>
    <d v="2023-02-02T00:00:00"/>
    <d v="2023-02-03T00:00:00"/>
    <s v="SL"/>
    <m/>
    <s v="2 SL"/>
    <n v="2"/>
    <m/>
  </r>
  <r>
    <n v="349"/>
    <x v="42"/>
    <d v="2023-02-06T00:00:00"/>
    <s v="DILIDILI AIREEN M."/>
    <s v="TICC"/>
    <x v="0"/>
    <d v="2023-02-22T00:00:00"/>
    <d v="2023-02-23T00:00:00"/>
    <s v="VL"/>
    <m/>
    <s v="2 VL"/>
    <n v="2"/>
    <m/>
  </r>
  <r>
    <n v="350"/>
    <x v="42"/>
    <d v="2023-01-30T00:00:00"/>
    <s v="DISEPEDA MACARIA P."/>
    <s v="TICC"/>
    <x v="0"/>
    <d v="2023-02-09T00:00:00"/>
    <d v="2023-02-10T00:00:00"/>
    <s v="VL"/>
    <m/>
    <s v="2 VL"/>
    <n v="2"/>
    <m/>
  </r>
  <r>
    <n v="351"/>
    <x v="42"/>
    <d v="2023-01-30T00:00:00"/>
    <s v="DISEPEDA MACARIA P."/>
    <s v="TICC"/>
    <x v="0"/>
    <d v="2023-01-27T00:00:00"/>
    <d v="2023-01-27T00:00:00"/>
    <s v="SL"/>
    <m/>
    <s v="1 SL"/>
    <n v="1"/>
    <m/>
  </r>
  <r>
    <n v="352"/>
    <x v="42"/>
    <d v="2023-01-12T00:00:00"/>
    <s v="CESICAR JOCHELLE JOAN S."/>
    <s v="TICC/TCCH"/>
    <x v="0"/>
    <d v="2023-01-10T00:00:00"/>
    <d v="2023-01-10T00:00:00"/>
    <s v="SL"/>
    <m/>
    <s v="1 SL"/>
    <n v="1"/>
    <m/>
  </r>
  <r>
    <n v="353"/>
    <x v="42"/>
    <d v="2022-11-22T00:00:00"/>
    <s v="CABANTING AIRA P."/>
    <s v="ONT"/>
    <x v="0"/>
    <d v="2022-12-01T00:00:00"/>
    <d v="2022-12-01T00:00:00"/>
    <s v="VL"/>
    <m/>
    <s v="1 VL"/>
    <n v="1"/>
    <m/>
  </r>
  <r>
    <n v="353"/>
    <x v="42"/>
    <d v="2022-11-22T00:00:00"/>
    <s v="CABANTING AIRA P."/>
    <s v="ONT"/>
    <x v="0"/>
    <d v="2022-12-06T00:00:00"/>
    <d v="2022-12-07T00:00:00"/>
    <s v="VL"/>
    <m/>
    <s v="2 VL"/>
    <n v="2"/>
    <m/>
  </r>
  <r>
    <n v="353"/>
    <x v="42"/>
    <d v="2022-11-22T00:00:00"/>
    <s v="CABANTING AIRA P."/>
    <s v="ONT"/>
    <x v="0"/>
    <d v="2022-12-27T00:00:00"/>
    <d v="2022-12-27T00:00:00"/>
    <s v="VL"/>
    <m/>
    <s v="1 VL"/>
    <n v="1"/>
    <m/>
  </r>
  <r>
    <n v="353"/>
    <x v="42"/>
    <d v="2022-11-22T00:00:00"/>
    <s v="CABANTING AIRA P."/>
    <s v="ONT"/>
    <x v="0"/>
    <d v="2022-12-29T00:00:00"/>
    <d v="2022-12-29T00:00:00"/>
    <s v="VL"/>
    <m/>
    <s v="1 VL"/>
    <n v="1"/>
    <m/>
  </r>
  <r>
    <n v="354"/>
    <x v="42"/>
    <d v="2022-12-13T00:00:00"/>
    <s v="PALADAN EMERSON M."/>
    <s v="PIO"/>
    <x v="4"/>
    <d v="2022-12-15T00:00:00"/>
    <d v="2022-12-16T00:00:00"/>
    <s v="OTHER"/>
    <s v="SPECIAL PRIVILEDGE"/>
    <s v="2 OTHER"/>
    <n v="2"/>
    <m/>
  </r>
  <r>
    <n v="355"/>
    <x v="42"/>
    <d v="2022-12-09T00:00:00"/>
    <s v="SARDIÑOLA REBECCA C."/>
    <s v="SP"/>
    <x v="0"/>
    <d v="2022-12-16T00:00:00"/>
    <d v="2022-12-16T00:00:00"/>
    <s v="VL"/>
    <m/>
    <s v="1 VL"/>
    <n v="1"/>
    <m/>
  </r>
  <r>
    <n v="355"/>
    <x v="42"/>
    <d v="2022-12-09T00:00:00"/>
    <s v="SARDIÑOLA REBECCA C."/>
    <s v="SP"/>
    <x v="0"/>
    <d v="2022-12-19T00:00:00"/>
    <d v="2022-12-19T00:00:00"/>
    <s v="VL"/>
    <m/>
    <s v="1 VL"/>
    <n v="1"/>
    <m/>
  </r>
  <r>
    <n v="355"/>
    <x v="42"/>
    <d v="2022-12-10T00:00:00"/>
    <s v="SARDIÑOLA REBECCA C."/>
    <s v="SP"/>
    <x v="0"/>
    <d v="2022-12-23T00:00:00"/>
    <d v="2022-12-23T00:00:00"/>
    <s v="VL"/>
    <m/>
    <s v="1 VL"/>
    <n v="1"/>
    <m/>
  </r>
  <r>
    <n v="355"/>
    <x v="42"/>
    <d v="2022-12-11T00:00:00"/>
    <s v="SARDIÑOLA REBECCA C."/>
    <s v="SP"/>
    <x v="0"/>
    <d v="2022-12-26T00:00:00"/>
    <d v="2022-12-22T00:00:00"/>
    <s v="VL"/>
    <m/>
    <s v="-2 VL"/>
    <n v="-2"/>
    <m/>
  </r>
  <r>
    <n v="355"/>
    <x v="42"/>
    <d v="2022-12-12T00:00:00"/>
    <s v="SARDIÑOLA REBECCA C."/>
    <s v="SP"/>
    <x v="0"/>
    <d v="2022-12-30T00:00:00"/>
    <d v="2022-12-30T00:00:00"/>
    <s v="VL"/>
    <m/>
    <s v="0 VL"/>
    <n v="0"/>
    <m/>
  </r>
  <r>
    <n v="356"/>
    <x v="42"/>
    <d v="2022-12-10T00:00:00"/>
    <s v="RODRIGUEZ NARCISCO E."/>
    <s v="EEO/CITY MARKET"/>
    <x v="0"/>
    <d v="2022-12-07T00:00:00"/>
    <d v="2022-12-08T00:00:00"/>
    <s v="SL"/>
    <m/>
    <s v="1 SL"/>
    <n v="1"/>
    <m/>
  </r>
  <r>
    <n v="357"/>
    <x v="42"/>
    <d v="2022-12-12T00:00:00"/>
    <s v="ANGCAYA JENIFFER L."/>
    <s v="CPDO"/>
    <x v="4"/>
    <d v="2022-12-21T00:00:00"/>
    <d v="2022-12-28T00:00:00"/>
    <s v="VL"/>
    <m/>
    <s v="5 VL"/>
    <n v="5"/>
    <m/>
  </r>
  <r>
    <n v="358"/>
    <x v="42"/>
    <d v="2022-11-28T00:00:00"/>
    <s v="DESINGAŃO PURIFICACION A."/>
    <s v="SP"/>
    <x v="0"/>
    <d v="2022-12-02T00:00:00"/>
    <d v="2022-12-02T00:00:00"/>
    <s v="VL"/>
    <m/>
    <s v="1 VL"/>
    <n v="1"/>
    <m/>
  </r>
  <r>
    <n v="358"/>
    <x v="42"/>
    <d v="2022-11-28T00:00:00"/>
    <s v="DESINGAŃO PURIFICACION A."/>
    <s v="SP"/>
    <x v="0"/>
    <d v="2022-12-13T00:00:00"/>
    <d v="2022-12-13T00:00:00"/>
    <s v="VL"/>
    <m/>
    <s v="1 VL"/>
    <n v="1"/>
    <m/>
  </r>
  <r>
    <n v="358"/>
    <x v="42"/>
    <d v="2022-11-28T00:00:00"/>
    <s v="DESINGAŃO PURIFICACION A."/>
    <s v="SP"/>
    <x v="0"/>
    <d v="2022-12-16T00:00:00"/>
    <d v="2022-12-16T00:00:00"/>
    <s v="VL"/>
    <m/>
    <s v="1 VL"/>
    <n v="1"/>
    <m/>
  </r>
  <r>
    <n v="359"/>
    <x v="42"/>
    <d v="2022-12-15T00:00:00"/>
    <s v="PARAISO MARIA LORENA D."/>
    <s v="EEO/CITY MARKET"/>
    <x v="0"/>
    <d v="2022-12-19T00:00:00"/>
    <d v="2022-12-21T00:00:00"/>
    <s v="VL"/>
    <m/>
    <s v="3 VL"/>
    <n v="3"/>
    <m/>
  </r>
  <r>
    <n v="359"/>
    <x v="42"/>
    <d v="2022-12-16T00:00:00"/>
    <s v="PARAISO MARIA LORENA D."/>
    <s v="EEO/CITY MARKET"/>
    <x v="0"/>
    <d v="2022-12-26T00:00:00"/>
    <d v="2022-12-27T00:00:00"/>
    <s v="VL"/>
    <m/>
    <s v="1 VL"/>
    <n v="1"/>
    <m/>
  </r>
  <r>
    <n v="360"/>
    <x v="42"/>
    <d v="2022-12-02T00:00:00"/>
    <s v="PEREY LUCIANA B."/>
    <s v="OSPITAL NG TAGAYTAY"/>
    <x v="4"/>
    <d v="2022-12-19T00:00:00"/>
    <d v="2022-12-23T00:00:00"/>
    <s v="VL"/>
    <m/>
    <s v="5 VL"/>
    <n v="5"/>
    <m/>
  </r>
  <r>
    <n v="361"/>
    <x v="42"/>
    <d v="2022-12-02T00:00:00"/>
    <s v="LANDICHO ELEANOR S."/>
    <s v="OSPITAL NG TAGAYTAY"/>
    <x v="4"/>
    <d v="2022-12-26T00:00:00"/>
    <d v="2022-12-30T00:00:00"/>
    <s v="VL"/>
    <m/>
    <s v="3 VL"/>
    <n v="3"/>
    <m/>
  </r>
  <r>
    <n v="362"/>
    <x v="42"/>
    <d v="2022-12-01T00:00:00"/>
    <s v="DE LARA GRACE L."/>
    <s v="ONT"/>
    <x v="0"/>
    <d v="2022-12-09T00:00:00"/>
    <d v="2022-12-09T00:00:00"/>
    <s v="VL"/>
    <m/>
    <s v="1 VL"/>
    <n v="1"/>
    <m/>
  </r>
  <r>
    <n v="363"/>
    <x v="42"/>
    <d v="2022-12-15T00:00:00"/>
    <s v="VILLANUEVA MARELYN A."/>
    <s v="LEGAL OFFICE"/>
    <x v="4"/>
    <d v="2022-12-26T00:00:00"/>
    <d v="2022-12-28T00:00:00"/>
    <s v="VL"/>
    <m/>
    <s v="2 VL"/>
    <n v="2"/>
    <m/>
  </r>
  <r>
    <n v="364"/>
    <x v="42"/>
    <d v="2023-01-11T00:00:00"/>
    <s v="DERLA ARTHUR D."/>
    <s v="CENRO"/>
    <x v="0"/>
    <d v="2023-01-09T00:00:00"/>
    <d v="2023-01-09T00:00:00"/>
    <s v="SL"/>
    <m/>
    <s v="1 SL"/>
    <n v="1"/>
    <m/>
  </r>
  <r>
    <n v="365"/>
    <x v="42"/>
    <d v="2023-01-30T00:00:00"/>
    <s v="DERLA ARTHUR D."/>
    <s v="CENRO"/>
    <x v="0"/>
    <d v="2023-01-23T00:00:00"/>
    <d v="2023-01-24T00:00:00"/>
    <s v="VL"/>
    <m/>
    <s v="2 VL"/>
    <n v="2"/>
    <m/>
  </r>
  <r>
    <n v="365"/>
    <x v="42"/>
    <d v="2023-01-30T00:00:00"/>
    <s v="DERLA ARTHUR D."/>
    <s v="CENRO"/>
    <x v="0"/>
    <d v="2023-01-27T00:00:00"/>
    <d v="2023-01-27T00:00:00"/>
    <s v="VL"/>
    <m/>
    <s v="1 VL"/>
    <n v="1"/>
    <m/>
  </r>
  <r>
    <n v="366"/>
    <x v="42"/>
    <d v="2022-08-15T00:00:00"/>
    <s v="DAVID MELANIE D."/>
    <s v="TCIS"/>
    <x v="0"/>
    <d v="2022-08-11T00:00:00"/>
    <d v="2022-08-11T00:00:00"/>
    <s v="SL"/>
    <m/>
    <s v="1 SL"/>
    <n v="1"/>
    <m/>
  </r>
  <r>
    <n v="367"/>
    <x v="42"/>
    <d v="2023-01-23T00:00:00"/>
    <s v="DAVID MELANIE D."/>
    <s v="TCIS"/>
    <x v="0"/>
    <d v="2022-01-24T00:00:00"/>
    <d v="2022-01-25T00:00:00"/>
    <s v="OTHER"/>
    <s v="SPECIAL PRIVILEDGE"/>
    <s v="2 OTHER"/>
    <n v="2"/>
    <m/>
  </r>
  <r>
    <n v="368"/>
    <x v="42"/>
    <d v="2023-02-03T00:00:00"/>
    <s v="DIGNO DANILO  "/>
    <s v="CENRO"/>
    <x v="0"/>
    <d v="2022-02-13T00:00:00"/>
    <d v="2022-02-14T00:00:00"/>
    <s v="VL"/>
    <m/>
    <s v="1 VL"/>
    <n v="1"/>
    <m/>
  </r>
  <r>
    <n v="369"/>
    <x v="42"/>
    <d v="2023-02-03T00:00:00"/>
    <s v="DIGNO DANILO  "/>
    <s v="CENRO"/>
    <x v="0"/>
    <d v="2023-02-09T00:00:00"/>
    <d v="2023-02-09T00:00:00"/>
    <s v="OTHER"/>
    <s v="SPECIAL PRIVILEDGE"/>
    <s v="1 OTHER"/>
    <n v="1"/>
    <m/>
  </r>
  <r>
    <n v="370"/>
    <x v="42"/>
    <d v="2022-12-20T00:00:00"/>
    <s v="DAVID MELANIE D."/>
    <s v="TCIS"/>
    <x v="0"/>
    <d v="2022-12-21T00:00:00"/>
    <d v="2022-12-23T00:00:00"/>
    <s v="OTHER"/>
    <s v="SPECIAL PRIVILEDGE"/>
    <s v="3 OTHER"/>
    <n v="3"/>
    <m/>
  </r>
  <r>
    <n v="371"/>
    <x v="42"/>
    <d v="2022-12-20T00:00:00"/>
    <s v="DAVID MELANIE D."/>
    <s v="TCIS"/>
    <x v="0"/>
    <d v="2022-12-26T00:00:00"/>
    <d v="2022-12-29T00:00:00"/>
    <s v="VL"/>
    <m/>
    <s v="3 VL"/>
    <n v="3"/>
    <m/>
  </r>
  <r>
    <n v="372"/>
    <x v="42"/>
    <d v="2023-01-05T00:00:00"/>
    <s v="DEVILLA ALICE P."/>
    <s v="OSPITAL NG TAGAYTAY"/>
    <x v="4"/>
    <d v="2022-12-20T00:00:00"/>
    <d v="2022-12-23T00:00:00"/>
    <s v="SL"/>
    <m/>
    <s v="4 SL"/>
    <n v="4"/>
    <m/>
  </r>
  <r>
    <n v="372"/>
    <x v="42"/>
    <d v="2023-01-05T00:00:00"/>
    <s v="DEVILLA ALICE P."/>
    <s v="OSPITAL NG TAGAYTAY"/>
    <x v="4"/>
    <d v="2022-12-26T00:00:00"/>
    <d v="2022-12-29T00:00:00"/>
    <s v="SL"/>
    <m/>
    <s v="3 SL"/>
    <n v="3"/>
    <m/>
  </r>
  <r>
    <n v="373"/>
    <x v="42"/>
    <d v="2023-01-05T00:00:00"/>
    <s v="DEVILLA ALICE P."/>
    <s v="OSPITAL NG TAGAYTAY"/>
    <x v="4"/>
    <d v="2023-01-01T00:00:00"/>
    <d v="2023-01-31T00:00:00"/>
    <s v="SL"/>
    <m/>
    <s v="21 SL"/>
    <n v="21"/>
    <m/>
  </r>
  <r>
    <n v="374"/>
    <x v="42"/>
    <d v="2022-12-27T00:00:00"/>
    <s v="DIMAANO LEOVIGILDA A."/>
    <s v="EEO/CITY MARKET"/>
    <x v="0"/>
    <d v="2022-12-28T00:00:00"/>
    <d v="2022-12-28T00:00:00"/>
    <s v="OTHER"/>
    <s v="SPECIAL LEAVE"/>
    <s v="1 OTHER"/>
    <n v="1"/>
    <m/>
  </r>
  <r>
    <n v="375"/>
    <x v="42"/>
    <d v="2023-01-14T00:00:00"/>
    <s v="DIMAANO LEOVIGILDA A."/>
    <s v="EEO/CITY MARKET"/>
    <x v="0"/>
    <d v="2023-01-10T00:00:00"/>
    <d v="2023-01-14T00:00:00"/>
    <s v="SL"/>
    <m/>
    <s v="4 SL"/>
    <n v="4"/>
    <m/>
  </r>
  <r>
    <n v="376"/>
    <x v="42"/>
    <d v="2023-02-06T00:00:00"/>
    <s v="DIMARANAN KHRISSELLE E."/>
    <s v="TCIS"/>
    <x v="2"/>
    <d v="2023-01-18T00:00:00"/>
    <d v="2023-01-31T00:00:00"/>
    <s v="SL"/>
    <m/>
    <s v="10 SL"/>
    <n v="10"/>
    <m/>
  </r>
  <r>
    <n v="377"/>
    <x v="42"/>
    <d v="2023-01-16T00:00:00"/>
    <s v="DIMAILIG ARLYN R."/>
    <s v="MAHOGANY MARKET"/>
    <x v="0"/>
    <d v="2023-01-12T00:00:00"/>
    <d v="2023-01-13T00:00:00"/>
    <s v="SL"/>
    <m/>
    <s v="2 SL"/>
    <n v="2"/>
    <m/>
  </r>
  <r>
    <n v="378"/>
    <x v="42"/>
    <d v="2023-01-18T00:00:00"/>
    <s v="DELA CRUZ CHARITO A."/>
    <s v="AGRICULTURE OFFICE"/>
    <x v="0"/>
    <d v="2023-01-25T00:00:00"/>
    <d v="2023-01-25T00:00:00"/>
    <s v="OTHER"/>
    <s v="SPECIAL PRIVILEDGE"/>
    <s v="1 OTHER"/>
    <n v="1"/>
    <m/>
  </r>
  <r>
    <n v="379"/>
    <x v="42"/>
    <d v="2023-01-23T00:00:00"/>
    <s v="DESIPEDA ALDWIN  "/>
    <s v="CENRO"/>
    <x v="4"/>
    <d v="2023-01-28T00:00:00"/>
    <d v="2023-01-30T00:00:00"/>
    <s v="VL"/>
    <m/>
    <s v="1 VL"/>
    <n v="1"/>
    <m/>
  </r>
  <r>
    <n v="380"/>
    <x v="42"/>
    <d v="2023-01-27T00:00:00"/>
    <s v="DESEPEDA ADELAIDA R."/>
    <s v="GSO"/>
    <x v="4"/>
    <d v="2023-01-06T00:00:00"/>
    <d v="2023-01-10T00:00:00"/>
    <s v="VL"/>
    <m/>
    <s v="3 VL"/>
    <n v="3"/>
    <m/>
  </r>
  <r>
    <n v="380"/>
    <x v="42"/>
    <d v="2023-01-27T00:00:00"/>
    <s v="DESEPEDA ADELAIDA R."/>
    <s v="GSO"/>
    <x v="4"/>
    <d v="2023-01-13T00:00:00"/>
    <d v="2023-01-14T00:00:00"/>
    <s v="VL"/>
    <m/>
    <s v="1 VL"/>
    <n v="1"/>
    <m/>
  </r>
  <r>
    <n v="381"/>
    <x v="42"/>
    <d v="2023-01-26T00:00:00"/>
    <s v="DELMUNDO JONAS  "/>
    <s v="CHO"/>
    <x v="4"/>
    <d v="2023-01-25T00:00:00"/>
    <d v="2023-01-23T00:00:00"/>
    <s v="SL"/>
    <m/>
    <s v="-3 SL"/>
    <n v="-3"/>
    <m/>
  </r>
  <r>
    <n v="382"/>
    <x v="42"/>
    <d v="2023-02-03T00:00:00"/>
    <s v="DOGELIO JEAN MELODY M."/>
    <s v="CTO"/>
    <x v="2"/>
    <d v="2023-02-01T00:00:00"/>
    <d v="2023-02-02T00:00:00"/>
    <s v="SL"/>
    <m/>
    <s v="2 SL"/>
    <n v="2"/>
    <m/>
  </r>
  <r>
    <n v="383"/>
    <x v="42"/>
    <d v="2023-01-03T00:00:00"/>
    <s v="DOGELIO DANNA MARIZ V."/>
    <s v="ACCOUNTING"/>
    <x v="4"/>
    <d v="2022-11-14T00:00:00"/>
    <d v="2022-11-14T00:00:00"/>
    <s v="SL"/>
    <m/>
    <s v="1 SL"/>
    <n v="1"/>
    <m/>
  </r>
  <r>
    <n v="283"/>
    <x v="42"/>
    <d v="2023-01-03T00:00:00"/>
    <s v="DOGELIO DANNA MARIZ V."/>
    <s v="ACCOUNTING"/>
    <x v="4"/>
    <d v="2022-12-13T00:00:00"/>
    <d v="2022-12-13T00:00:00"/>
    <s v="SL"/>
    <m/>
    <s v="1 SL"/>
    <n v="1"/>
    <m/>
  </r>
  <r>
    <n v="283"/>
    <x v="42"/>
    <d v="2023-01-03T00:00:00"/>
    <s v="DOGELIO DANNA MARIZ V."/>
    <s v="ACCOUNTING"/>
    <x v="4"/>
    <d v="2022-12-29T00:00:00"/>
    <d v="2022-12-29T00:00:00"/>
    <s v="SL"/>
    <m/>
    <s v="1 SL"/>
    <n v="1"/>
    <m/>
  </r>
  <r>
    <n v="284"/>
    <x v="42"/>
    <d v="2023-11-05T00:00:00"/>
    <s v="DOCTORA ZENAIDA  "/>
    <s v="CENRO"/>
    <x v="1"/>
    <d v="2022-11-14T00:00:00"/>
    <d v="2022-11-25T00:00:00"/>
    <s v="SL"/>
    <m/>
    <s v="10 SL"/>
    <n v="10"/>
    <m/>
  </r>
  <r>
    <n v="285"/>
    <x v="42"/>
    <d v="2022-11-14T00:00:00"/>
    <s v="DISEPEDA ALDWIN  "/>
    <s v="CENRO"/>
    <x v="4"/>
    <d v="2022-11-21T00:00:00"/>
    <d v="2022-11-25T00:00:00"/>
    <s v="SL"/>
    <m/>
    <s v="5 SL"/>
    <n v="5"/>
    <m/>
  </r>
  <r>
    <n v="286"/>
    <x v="42"/>
    <d v="2022-11-15T00:00:00"/>
    <s v="DISEPEDA ALDWIN  "/>
    <s v="CENRO"/>
    <x v="4"/>
    <d v="2022-11-14T00:00:00"/>
    <d v="2022-11-14T00:00:00"/>
    <s v="OTHER"/>
    <s v="SPECIAL PRIVILEDGE"/>
    <s v="1 OTHER"/>
    <n v="1"/>
    <m/>
  </r>
  <r>
    <n v="287"/>
    <x v="42"/>
    <d v="2022-11-11T00:00:00"/>
    <s v="JUNILLER ALTHEA JANINE A."/>
    <s v="BPLO"/>
    <x v="4"/>
    <d v="2022-11-23T00:00:00"/>
    <d v="2022-11-25T00:00:00"/>
    <s v="OTHER"/>
    <s v="SPECIAL PRIVILEDGE"/>
    <s v="3 OTHER"/>
    <n v="3"/>
    <m/>
  </r>
  <r>
    <n v="288"/>
    <x v="42"/>
    <d v="2022-11-15T00:00:00"/>
    <s v="PALADAN VICENTE  "/>
    <s v="CENRO"/>
    <x v="1"/>
    <d v="2022-11-14T00:00:00"/>
    <d v="2022-11-14T00:00:00"/>
    <s v="SL"/>
    <m/>
    <s v="1 SL"/>
    <n v="1"/>
    <m/>
  </r>
  <r>
    <n v="289"/>
    <x v="42"/>
    <d v="2022-11-11T00:00:00"/>
    <s v="DE VILLA JAYVEE U."/>
    <s v="ACCOUNTING"/>
    <x v="1"/>
    <d v="2022-11-07T00:00:00"/>
    <d v="2022-11-07T00:00:00"/>
    <s v="OTHER"/>
    <s v="SPECIAL PRIVILEDGE"/>
    <s v="1 OTHER"/>
    <n v="1"/>
    <m/>
  </r>
  <r>
    <n v="290"/>
    <x v="42"/>
    <d v="2022-11-14T00:00:00"/>
    <s v="BALBUENA KRISNA MIGUELA S."/>
    <s v="TCIS"/>
    <x v="0"/>
    <d v="2022-11-15T00:00:00"/>
    <d v="2022-11-15T00:00:00"/>
    <s v="Maternity"/>
    <m/>
    <s v="1 Maternity"/>
    <n v="1"/>
    <m/>
  </r>
  <r>
    <n v="291"/>
    <x v="42"/>
    <d v="2022-11-14T00:00:00"/>
    <s v="AMBAT MARILOU M."/>
    <s v="EEO/ CITY MARKET"/>
    <x v="1"/>
    <d v="2022-11-15T00:00:00"/>
    <d v="2022-11-15T00:00:00"/>
    <s v="OTHER"/>
    <s v="SPECIAL PRIVILEDGE"/>
    <s v="1 OTHER"/>
    <n v="1"/>
    <m/>
  </r>
  <r>
    <n v="292"/>
    <x v="42"/>
    <d v="2022-11-21T00:00:00"/>
    <s v="MENDOZA PRESCILA S."/>
    <s v="CEO"/>
    <x v="1"/>
    <d v="2022-11-18T00:00:00"/>
    <d v="2022-11-18T00:00:00"/>
    <s v="SL"/>
    <m/>
    <s v="1 SL"/>
    <n v="1"/>
    <m/>
  </r>
  <r>
    <n v="293"/>
    <x v="42"/>
    <d v="2022-08-18T00:00:00"/>
    <s v="MENDOZA PRESCILA S."/>
    <s v="CEO"/>
    <x v="1"/>
    <d v="2022-08-17T00:00:00"/>
    <d v="2022-08-17T00:00:00"/>
    <s v="SL"/>
    <m/>
    <s v="1 SL"/>
    <n v="1"/>
    <m/>
  </r>
  <r>
    <n v="294"/>
    <x v="42"/>
    <d v="2022-12-23T00:00:00"/>
    <s v="ENRIQUEZ ERIBERTO  "/>
    <s v="CENRO"/>
    <x v="4"/>
    <d v="2023-01-02T00:00:00"/>
    <d v="2023-01-04T00:00:00"/>
    <s v="VL"/>
    <m/>
    <s v="2 VL"/>
    <n v="2"/>
    <m/>
  </r>
  <r>
    <n v="295"/>
    <x v="42"/>
    <d v="2023-01-06T00:00:00"/>
    <s v="ENRIQUEZ ANABEL O."/>
    <s v="CHO"/>
    <x v="0"/>
    <d v="2023-01-05T00:00:00"/>
    <d v="2023-01-05T00:00:00"/>
    <s v="SL"/>
    <m/>
    <s v="1 SL"/>
    <n v="1"/>
    <m/>
  </r>
  <r>
    <n v="296"/>
    <x v="42"/>
    <d v="2023-01-09T00:00:00"/>
    <s v="ESTIEBER ARISTOTLE B."/>
    <s v="CENRO"/>
    <x v="0"/>
    <d v="2023-01-07T00:00:00"/>
    <d v="2023-01-07T00:00:00"/>
    <s v="SL"/>
    <m/>
    <s v="0 SL"/>
    <n v="0"/>
    <m/>
  </r>
  <r>
    <n v="297"/>
    <x v="42"/>
    <d v="2023-01-18T00:00:00"/>
    <s v="DOGELIO CHRISTIAN B."/>
    <s v="LEGAL"/>
    <x v="0"/>
    <d v="2023-01-23T00:00:00"/>
    <d v="2023-01-23T00:00:00"/>
    <s v="VL"/>
    <m/>
    <s v="1 VL"/>
    <n v="1"/>
    <m/>
  </r>
  <r>
    <n v="298"/>
    <x v="42"/>
    <d v="2023-01-14T00:00:00"/>
    <s v="DIMAANO LEOVIGILDA A."/>
    <s v="EEO/CITY MARKET"/>
    <x v="0"/>
    <d v="2023-01-17T00:00:00"/>
    <d v="2023-01-19T00:00:00"/>
    <s v="VL"/>
    <m/>
    <s v="3 VL"/>
    <n v="3"/>
    <m/>
  </r>
  <r>
    <n v="299"/>
    <x v="42"/>
    <d v="2023-01-31T00:00:00"/>
    <s v="DIMAANO LEOVIGILDA A."/>
    <s v="EEO/CITY MARKET"/>
    <x v="0"/>
    <d v="2023-01-24T00:00:00"/>
    <d v="2023-01-28T00:00:00"/>
    <s v="SL"/>
    <m/>
    <s v="4 SL"/>
    <n v="4"/>
    <m/>
  </r>
  <r>
    <n v="300"/>
    <x v="42"/>
    <d v="2023-01-12T00:00:00"/>
    <s v="DIMARANAN KHRISSELLE E."/>
    <s v="TCIS"/>
    <x v="2"/>
    <d v="2023-01-11T00:00:00"/>
    <d v="2023-01-12T00:00:00"/>
    <s v="SL"/>
    <m/>
    <s v="2 SL"/>
    <n v="2"/>
    <m/>
  </r>
  <r>
    <n v="301"/>
    <x v="42"/>
    <d v="2022-12-21T00:00:00"/>
    <s v="ATIENZA JAYSON E."/>
    <s v="DEPED"/>
    <x v="4"/>
    <d v="2022-12-23T00:00:00"/>
    <d v="2022-12-29T00:00:00"/>
    <s v="VL"/>
    <m/>
    <s v="4 VL"/>
    <n v="4"/>
    <m/>
  </r>
  <r>
    <n v="302"/>
    <x v="42"/>
    <d v="2022-12-26T00:00:00"/>
    <s v="DE CASTRO MARYLEN A."/>
    <s v="CPDO"/>
    <x v="4"/>
    <d v="2022-12-26T00:00:00"/>
    <d v="2022-12-30T00:00:00"/>
    <s v="VL"/>
    <m/>
    <s v="3 VL"/>
    <n v="3"/>
    <m/>
  </r>
  <r>
    <n v="303"/>
    <x v="42"/>
    <d v="2022-12-14T00:00:00"/>
    <s v="NIBAY ELEONOR E."/>
    <s v="CHO"/>
    <x v="0"/>
    <d v="2022-12-29T00:00:00"/>
    <d v="2022-12-29T00:00:00"/>
    <s v="VL"/>
    <m/>
    <s v="1 VL"/>
    <n v="1"/>
    <m/>
  </r>
  <r>
    <n v="304"/>
    <x v="42"/>
    <d v="2022-12-26T00:00:00"/>
    <s v="GUTIERREZ MARICIS A."/>
    <s v="CPDO"/>
    <x v="4"/>
    <d v="2022-12-26T00:00:00"/>
    <d v="2022-12-30T00:00:00"/>
    <s v="VL"/>
    <m/>
    <s v="3 VL"/>
    <n v="3"/>
    <m/>
  </r>
  <r>
    <n v="305"/>
    <x v="42"/>
    <d v="2022-12-26T00:00:00"/>
    <s v="PADILLA JANE Z."/>
    <s v="CPDO"/>
    <x v="1"/>
    <d v="2022-12-26T00:00:00"/>
    <d v="2022-12-30T00:00:00"/>
    <s v="VL"/>
    <m/>
    <s v="3 VL"/>
    <n v="3"/>
    <m/>
  </r>
  <r>
    <n v="306"/>
    <x v="42"/>
    <d v="2022-12-17T00:00:00"/>
    <s v="OPO CORAZON R."/>
    <s v="PICNIC GROVE"/>
    <x v="4"/>
    <d v="2022-12-08T00:00:00"/>
    <d v="2022-12-12T00:00:00"/>
    <s v="OTHER"/>
    <s v="MOURNING LEAVE"/>
    <s v="2 OTHER"/>
    <n v="2"/>
    <m/>
  </r>
  <r>
    <n v="307"/>
    <x v="42"/>
    <d v="2022-11-23T00:00:00"/>
    <s v="DE ASIS JANETTE D."/>
    <s v="BPLO"/>
    <x v="0"/>
    <d v="2022-11-22T00:00:00"/>
    <d v="2022-11-22T00:00:00"/>
    <s v="SL"/>
    <m/>
    <s v="1 SL"/>
    <n v="1"/>
    <m/>
  </r>
  <r>
    <n v="308"/>
    <x v="42"/>
    <d v="2022-11-23T00:00:00"/>
    <s v="AMBROCIO MELODY B."/>
    <s v="CSWDO"/>
    <x v="0"/>
    <d v="2022-11-24T00:00:00"/>
    <d v="2022-11-24T00:00:00"/>
    <s v="OTHER"/>
    <s v="SPECIAL PRIVILEDGE"/>
    <s v="1 OTHER"/>
    <n v="1"/>
    <m/>
  </r>
  <r>
    <n v="309"/>
    <x v="42"/>
    <d v="2022-11-21T00:00:00"/>
    <s v="LAVINA FLORINDA E."/>
    <s v="PICNIC GROVE"/>
    <x v="4"/>
    <d v="2022-11-12T00:00:00"/>
    <d v="2022-11-18T00:00:00"/>
    <s v="OTHER"/>
    <s v="MOURNING LEAVE"/>
    <s v="5 OTHER"/>
    <n v="5"/>
    <m/>
  </r>
  <r>
    <n v="310"/>
    <x v="43"/>
    <d v="2023-01-19T00:00:00"/>
    <s v="SARDIÑOLA REBECCA C."/>
    <s v="SP"/>
    <x v="0"/>
    <d v="2023-01-03T00:00:00"/>
    <d v="2023-01-06T00:00:00"/>
    <s v="OTHER"/>
    <s v="MOURNING LEAVE"/>
    <s v="4 OTHER"/>
    <n v="4"/>
    <m/>
  </r>
  <r>
    <n v="311"/>
    <x v="43"/>
    <d v="2023-01-23T00:00:00"/>
    <s v="ROMILLA EDITH D."/>
    <s v="PIO"/>
    <x v="1"/>
    <d v="2023-01-25T00:00:00"/>
    <d v="2023-01-27T00:00:00"/>
    <s v="VL"/>
    <m/>
    <s v="3 VL"/>
    <n v="3"/>
    <m/>
  </r>
  <r>
    <n v="312"/>
    <x v="43"/>
    <d v="2023-01-11T00:00:00"/>
    <s v="PAITON MARY ANN M."/>
    <s v="CHARACTER OFFICE"/>
    <x v="1"/>
    <d v="2023-01-10T00:00:00"/>
    <d v="2023-01-10T00:00:00"/>
    <s v="SL"/>
    <m/>
    <s v="1 SL"/>
    <n v="1"/>
    <m/>
  </r>
  <r>
    <n v="313"/>
    <x v="43"/>
    <d v="2023-01-12T00:00:00"/>
    <s v="FLAVIER ADORACION  "/>
    <s v="ADMIN OFFICE"/>
    <x v="1"/>
    <d v="2023-01-11T00:00:00"/>
    <d v="2023-01-11T00:00:00"/>
    <s v="SL"/>
    <m/>
    <s v="1 SL"/>
    <n v="1"/>
    <m/>
  </r>
  <r>
    <n v="314"/>
    <x v="43"/>
    <d v="2023-01-17T00:00:00"/>
    <s v="OLINO PRECIOSA A."/>
    <s v="GSO"/>
    <x v="1"/>
    <d v="2023-01-16T00:00:00"/>
    <d v="2023-01-16T00:00:00"/>
    <s v="SL"/>
    <m/>
    <s v="1 SL"/>
    <n v="1"/>
    <m/>
  </r>
  <r>
    <n v="315"/>
    <x v="43"/>
    <d v="2023-01-18T00:00:00"/>
    <s v="ORTIZ TRINIDAD D."/>
    <s v="GSO"/>
    <x v="1"/>
    <d v="2023-01-17T00:00:00"/>
    <d v="2023-01-17T00:00:00"/>
    <s v="SL"/>
    <m/>
    <s v="1 SL"/>
    <n v="1"/>
    <m/>
  </r>
  <r>
    <n v="316"/>
    <x v="43"/>
    <d v="2023-01-15T00:00:00"/>
    <s v="ORTIZ TRINIDAD D."/>
    <s v="GSO"/>
    <x v="1"/>
    <d v="2023-01-24T00:00:00"/>
    <d v="2023-01-24T00:00:00"/>
    <s v="SL"/>
    <m/>
    <s v="1 SL"/>
    <n v="1"/>
    <m/>
  </r>
  <r>
    <n v="317"/>
    <x v="43"/>
    <d v="2023-01-25T00:00:00"/>
    <s v="LANDICHO CHARLENE R."/>
    <s v="GSO"/>
    <x v="0"/>
    <d v="2023-01-24T00:00:00"/>
    <d v="2023-01-24T00:00:00"/>
    <s v="OTHER"/>
    <s v="SPECIAL PRIVILEDGE"/>
    <s v="1 OTHER"/>
    <n v="1"/>
    <m/>
  </r>
  <r>
    <n v="318"/>
    <x v="43"/>
    <d v="2023-02-14T00:00:00"/>
    <s v="JORGE CAROLINA M."/>
    <s v="CTO"/>
    <x v="1"/>
    <d v="2023-02-10T00:00:00"/>
    <d v="2023-02-10T00:00:00"/>
    <s v="SL"/>
    <m/>
    <s v="1 SL"/>
    <n v="1"/>
    <m/>
  </r>
  <r>
    <n v="319"/>
    <x v="43"/>
    <d v="2023-02-20T00:00:00"/>
    <s v="ATIENZA JULIE ANN A."/>
    <s v="CTO"/>
    <x v="1"/>
    <d v="2023-02-17T00:00:00"/>
    <d v="2023-02-17T00:00:00"/>
    <s v="SL"/>
    <m/>
    <s v="1 SL"/>
    <n v="1"/>
    <m/>
  </r>
  <r>
    <n v="320"/>
    <x v="43"/>
    <d v="2023-02-22T00:00:00"/>
    <s v="ANGCAYA JENNY ROSE S."/>
    <s v="CTO-LICENSE"/>
    <x v="0"/>
    <d v="2023-02-20T00:00:00"/>
    <d v="2023-02-21T00:00:00"/>
    <s v="OTHER"/>
    <s v="SPECIAL PRIVILEDGE"/>
    <s v="2 OTHER"/>
    <n v="2"/>
    <m/>
  </r>
  <r>
    <n v="321"/>
    <x v="43"/>
    <d v="2023-02-27T00:00:00"/>
    <s v="DE OCAMPO ALMA A."/>
    <s v="CTO"/>
    <x v="1"/>
    <d v="2023-02-23T00:00:00"/>
    <d v="2023-02-23T00:00:00"/>
    <s v="SL"/>
    <m/>
    <s v="1 SL"/>
    <n v="1"/>
    <m/>
  </r>
  <r>
    <n v="322"/>
    <x v="43"/>
    <d v="2023-02-20T00:00:00"/>
    <s v="ATIENZA JULIE ANN A."/>
    <s v="CTO"/>
    <x v="1"/>
    <d v="2023-02-27T00:00:00"/>
    <d v="2023-02-27T00:00:00"/>
    <s v="OTHER"/>
    <s v="SPECIAL PRIVILEDGE"/>
    <s v="1 OTHER"/>
    <n v="1"/>
    <m/>
  </r>
  <r>
    <n v="323"/>
    <x v="43"/>
    <d v="2023-01-30T00:00:00"/>
    <s v="MALIGAYA NELITA M."/>
    <s v="GSO"/>
    <x v="1"/>
    <d v="2023-02-07T00:00:00"/>
    <d v="2023-02-07T00:00:00"/>
    <s v="VL"/>
    <m/>
    <s v="1 VL"/>
    <n v="1"/>
    <m/>
  </r>
  <r>
    <n v="324"/>
    <x v="43"/>
    <d v="2023-01-30T00:00:00"/>
    <s v="MACAPUNO FELIX  "/>
    <s v="CENRO"/>
    <x v="1"/>
    <d v="2023-01-27T00:00:00"/>
    <d v="2023-01-27T00:00:00"/>
    <s v="SL"/>
    <m/>
    <s v="1 SL"/>
    <n v="1"/>
    <m/>
  </r>
  <r>
    <n v="325"/>
    <x v="43"/>
    <d v="2022-12-22T00:00:00"/>
    <s v="ANGCAYA FRANCIS A."/>
    <s v="MAHOGANY MARKET"/>
    <x v="1"/>
    <d v="2022-12-28T00:00:00"/>
    <d v="2022-12-29T00:00:00"/>
    <s v="VL"/>
    <m/>
    <s v="2 VL"/>
    <n v="2"/>
    <m/>
  </r>
  <r>
    <n v="326"/>
    <x v="43"/>
    <d v="2022-12-19T00:00:00"/>
    <s v="BISCOCHO JULIETA G."/>
    <s v="CTO"/>
    <x v="1"/>
    <d v="2022-12-22T00:00:00"/>
    <d v="2022-12-29T00:00:00"/>
    <s v="VL"/>
    <m/>
    <s v="5 VL"/>
    <n v="5"/>
    <m/>
  </r>
  <r>
    <n v="327"/>
    <x v="43"/>
    <d v="2023-01-19T00:00:00"/>
    <s v="MACASPAC JOSE VICTOR P."/>
    <s v="MAHOGANY MARKET"/>
    <x v="1"/>
    <d v="2023-01-15T00:00:00"/>
    <d v="2023-01-15T00:00:00"/>
    <s v="SL"/>
    <m/>
    <s v="0 SL"/>
    <n v="0"/>
    <m/>
  </r>
  <r>
    <n v="328"/>
    <x v="43"/>
    <d v="2023-01-19T00:00:00"/>
    <s v="ANGCAYA FRANCIS A."/>
    <s v="MAHOGANY MARKET"/>
    <x v="1"/>
    <d v="2023-01-18T00:00:00"/>
    <d v="2023-01-18T00:00:00"/>
    <s v="SL"/>
    <m/>
    <s v="1 SL"/>
    <n v="1"/>
    <m/>
  </r>
  <r>
    <n v="329"/>
    <x v="43"/>
    <d v="2023-01-30T00:00:00"/>
    <s v="CABANLIT ZOSIMA M."/>
    <s v="MAHOGANY MARKET"/>
    <x v="0"/>
    <d v="2023-01-29T00:00:00"/>
    <d v="2023-01-29T00:00:00"/>
    <s v="SL"/>
    <m/>
    <s v="0 SL"/>
    <n v="0"/>
    <m/>
  </r>
  <r>
    <n v="330"/>
    <x v="43"/>
    <d v="2023-02-02T00:00:00"/>
    <s v="HERNANDEZ MARIO A."/>
    <s v="MAHOGANY MARKET"/>
    <x v="1"/>
    <d v="2023-02-17T00:00:00"/>
    <d v="2023-02-19T00:00:00"/>
    <s v="OTHER"/>
    <s v="ADOPTION LEAVE"/>
    <s v="3 OTHER"/>
    <n v="3"/>
    <m/>
  </r>
  <r>
    <n v="331"/>
    <x v="43"/>
    <d v="2023-02-02T00:00:00"/>
    <s v="MACASPAC JOSE VICTOR P."/>
    <s v="MAHOGANY MARKET"/>
    <x v="1"/>
    <d v="2023-02-12T00:00:00"/>
    <d v="2023-02-13T00:00:00"/>
    <s v="VL"/>
    <m/>
    <s v="1 VL"/>
    <n v="1"/>
    <m/>
  </r>
  <r>
    <n v="332"/>
    <x v="43"/>
    <d v="2023-02-23T00:00:00"/>
    <s v="TORRES SONIA M."/>
    <s v="ASSESSORS OFFICE"/>
    <x v="1"/>
    <d v="2023-03-02T00:00:00"/>
    <d v="2023-03-02T00:00:00"/>
    <s v="OTHER"/>
    <s v="SPECIAL PRIVELEGE"/>
    <s v="1 OTHER"/>
    <n v="1"/>
    <m/>
  </r>
  <r>
    <n v="333"/>
    <x v="43"/>
    <d v="2023-02-03T00:00:00"/>
    <s v="ESTRANGCO MERCY U."/>
    <s v="MAHOGANY MARKET"/>
    <x v="1"/>
    <d v="2023-01-24T00:00:00"/>
    <d v="2023-02-03T00:00:00"/>
    <s v="SL"/>
    <m/>
    <s v="9 SL"/>
    <n v="9"/>
    <m/>
  </r>
  <r>
    <n v="334"/>
    <x v="43"/>
    <d v="2022-12-19T00:00:00"/>
    <s v="ORTIZ TRINIDAD D."/>
    <s v="GSO"/>
    <x v="1"/>
    <d v="2023-12-16T00:00:00"/>
    <d v="2023-12-16T00:00:00"/>
    <s v="SL"/>
    <m/>
    <s v="0 SL"/>
    <n v="0"/>
    <m/>
  </r>
  <r>
    <n v="335"/>
    <x v="43"/>
    <d v="2022-12-20T00:00:00"/>
    <s v="PERIDO EDWIN A."/>
    <s v="GSO"/>
    <x v="1"/>
    <d v="2022-12-19T00:00:00"/>
    <d v="2022-12-19T00:00:00"/>
    <s v="SL"/>
    <m/>
    <s v="1 SL"/>
    <n v="1"/>
    <m/>
  </r>
  <r>
    <n v="336"/>
    <x v="43"/>
    <d v="2022-12-23T00:00:00"/>
    <s v="GATPANDAN MICHAEL E."/>
    <s v="GSO"/>
    <x v="0"/>
    <d v="2022-12-22T00:00:00"/>
    <d v="2022-12-22T00:00:00"/>
    <s v="SL"/>
    <m/>
    <s v="1 SL"/>
    <n v="1"/>
    <m/>
  </r>
  <r>
    <n v="337"/>
    <x v="43"/>
    <d v="2022-12-29T00:00:00"/>
    <s v="PERIDO EDWIN A."/>
    <s v="GSO"/>
    <x v="1"/>
    <d v="2022-12-27T00:00:00"/>
    <d v="2022-12-28T00:00:00"/>
    <s v="SL"/>
    <m/>
    <s v="2 SL"/>
    <n v="2"/>
    <m/>
  </r>
  <r>
    <n v="338"/>
    <x v="43"/>
    <d v="2022-12-27T00:00:00"/>
    <s v="ORTIZ TRINIDAD D."/>
    <s v="GSO"/>
    <x v="1"/>
    <d v="2022-12-21T00:00:00"/>
    <d v="2022-12-23T00:00:00"/>
    <s v="SL"/>
    <m/>
    <s v="3 SL"/>
    <n v="3"/>
    <m/>
  </r>
  <r>
    <n v="339"/>
    <x v="43"/>
    <d v="2023-01-05T00:00:00"/>
    <s v="DE VILLA MYRNA D."/>
    <s v="GSO"/>
    <x v="1"/>
    <d v="2023-01-04T00:00:00"/>
    <d v="2023-01-04T00:00:00"/>
    <s v="SL"/>
    <m/>
    <s v="1 SL"/>
    <n v="1"/>
    <m/>
  </r>
  <r>
    <n v="340"/>
    <x v="43"/>
    <d v="2023-01-12T00:00:00"/>
    <s v="DE VILLA MYRNA D."/>
    <s v="GSO"/>
    <x v="1"/>
    <d v="2023-01-09T00:00:00"/>
    <d v="2023-01-11T00:00:00"/>
    <s v="SL"/>
    <m/>
    <s v="3 SL"/>
    <n v="3"/>
    <m/>
  </r>
  <r>
    <n v="341"/>
    <x v="43"/>
    <d v="2023-01-30T00:00:00"/>
    <s v="MARINDUQUE ERNESTO P."/>
    <s v="CEO"/>
    <x v="1"/>
    <d v="2023-01-16T00:00:00"/>
    <d v="2023-01-16T00:00:00"/>
    <s v="SL"/>
    <m/>
    <s v="1 SL"/>
    <n v="1"/>
    <m/>
  </r>
  <r>
    <n v="342"/>
    <x v="43"/>
    <d v="2023-02-09T00:00:00"/>
    <s v="DOGELIO RONNEL D."/>
    <s v="CEO"/>
    <x v="1"/>
    <d v="2023-02-09T00:00:00"/>
    <d v="2023-02-10T00:00:00"/>
    <s v="VL"/>
    <m/>
    <s v="2 VL"/>
    <n v="2"/>
    <m/>
  </r>
  <r>
    <n v="343"/>
    <x v="43"/>
    <d v="2023-01-17T00:00:00"/>
    <s v="VILLANUEVA CHRISTIANNE FAYE A."/>
    <s v="CEO"/>
    <x v="4"/>
    <d v="2023-01-16T00:00:00"/>
    <d v="2023-01-16T00:00:00"/>
    <s v="SL"/>
    <m/>
    <s v="1 SL"/>
    <n v="1"/>
    <m/>
  </r>
  <r>
    <n v="344"/>
    <x v="43"/>
    <d v="2023-01-11T00:00:00"/>
    <s v="MENDOZA PRESCILA S."/>
    <s v="CEO"/>
    <x v="1"/>
    <d v="2023-01-16T00:00:00"/>
    <d v="2023-01-16T00:00:00"/>
    <s v="OTHER"/>
    <s v="SPECIAL PRIVILEGE"/>
    <s v="1 OTHER"/>
    <n v="1"/>
    <m/>
  </r>
  <r>
    <n v="345"/>
    <x v="43"/>
    <d v="2023-01-06T00:00:00"/>
    <s v="DOGELIO RONNEL D."/>
    <s v="CEO"/>
    <x v="1"/>
    <d v="2023-01-13T00:00:00"/>
    <d v="2023-01-13T00:00:00"/>
    <s v="VL"/>
    <m/>
    <s v="1 VL"/>
    <n v="1"/>
    <m/>
  </r>
  <r>
    <n v="346"/>
    <x v="43"/>
    <d v="2023-01-05T00:00:00"/>
    <s v="MENDOZA PRESCILA S."/>
    <s v="CEO"/>
    <x v="1"/>
    <d v="2023-01-04T00:00:00"/>
    <d v="2023-01-04T00:00:00"/>
    <s v="SL"/>
    <m/>
    <s v="1 SL"/>
    <n v="1"/>
    <m/>
  </r>
  <r>
    <n v="347"/>
    <x v="43"/>
    <d v="2023-01-03T00:00:00"/>
    <s v="MANALO CELSA B."/>
    <s v="CPDO"/>
    <x v="1"/>
    <d v="2023-01-09T00:00:00"/>
    <d v="2023-01-09T00:00:00"/>
    <s v="OTHER"/>
    <s v="SPECIAL PRIVILEGE"/>
    <s v="1 OTHER"/>
    <n v="1"/>
    <m/>
  </r>
  <r>
    <n v="348"/>
    <x v="43"/>
    <d v="2023-01-19T00:00:00"/>
    <s v="DOGELIO RONNEL D."/>
    <s v="CEO"/>
    <x v="1"/>
    <d v="2023-01-18T00:00:00"/>
    <d v="2023-01-18T00:00:00"/>
    <s v="SL"/>
    <m/>
    <s v="1 SL"/>
    <n v="1"/>
    <m/>
  </r>
  <r>
    <n v="349"/>
    <x v="43"/>
    <d v="2023-01-26T00:00:00"/>
    <s v="LUMENARIO ZARAH A."/>
    <s v="CITY PLANNING &amp; DEV'T OFFICE"/>
    <x v="4"/>
    <d v="2023-01-24T00:00:00"/>
    <d v="2023-01-25T00:00:00"/>
    <s v="SL"/>
    <m/>
    <s v="2 SL"/>
    <n v="2"/>
    <m/>
  </r>
  <r>
    <n v="350"/>
    <x v="43"/>
    <d v="2023-01-09T00:00:00"/>
    <s v="GARCIA HAIZEL M."/>
    <s v="CCT"/>
    <x v="1"/>
    <d v="2023-01-16T00:00:00"/>
    <d v="2023-01-16T00:00:00"/>
    <s v="OTHER"/>
    <s v="SPECIAL PRIVILEGE"/>
    <s v="1 OTHER"/>
    <n v="1"/>
    <m/>
  </r>
  <r>
    <n v="351"/>
    <x v="43"/>
    <d v="2023-01-09T00:00:00"/>
    <s v="GARCIA HAIZEL M."/>
    <s v="CCT"/>
    <x v="1"/>
    <d v="2023-01-06T00:00:00"/>
    <d v="2023-01-06T00:00:00"/>
    <s v="SL"/>
    <m/>
    <s v="1 SL"/>
    <n v="1"/>
    <m/>
  </r>
  <r>
    <n v="352"/>
    <x v="43"/>
    <d v="2023-01-16T00:00:00"/>
    <s v="PETIL GLENDA D."/>
    <s v="CCT"/>
    <x v="1"/>
    <d v="2023-01-09T00:00:00"/>
    <d v="2023-01-09T00:00:00"/>
    <s v="SL"/>
    <m/>
    <s v="1 SL"/>
    <n v="1"/>
    <m/>
  </r>
  <r>
    <n v="352"/>
    <x v="43"/>
    <d v="2023-01-16T00:00:00"/>
    <s v="PETIL GLENDA D."/>
    <s v="CCT"/>
    <x v="1"/>
    <d v="2023-01-12T00:00:00"/>
    <d v="2023-01-13T00:00:00"/>
    <s v="SL"/>
    <m/>
    <s v="2 SL"/>
    <n v="2"/>
    <m/>
  </r>
  <r>
    <n v="353"/>
    <x v="43"/>
    <d v="2022-12-21T00:00:00"/>
    <s v="DEL MUNDO HERMOGENES C."/>
    <s v="CEO"/>
    <x v="1"/>
    <d v="2023-12-26T00:00:00"/>
    <d v="2023-12-29T00:00:00"/>
    <s v="VL"/>
    <m/>
    <s v="4 VL"/>
    <n v="4"/>
    <m/>
  </r>
  <r>
    <n v="354"/>
    <x v="43"/>
    <d v="2023-01-30T00:00:00"/>
    <s v="FERMA ELIZA C."/>
    <s v="TOPS OFFICE"/>
    <x v="4"/>
    <d v="2023-01-30T00:00:00"/>
    <d v="2023-02-09T00:00:00"/>
    <s v="SL"/>
    <m/>
    <s v="9 SL"/>
    <n v="9"/>
    <m/>
  </r>
  <r>
    <n v="355"/>
    <x v="43"/>
    <d v="2022-12-22T00:00:00"/>
    <s v="MENDOZA PRESCILA S."/>
    <s v="CEO"/>
    <x v="1"/>
    <d v="2022-12-28T00:00:00"/>
    <d v="2022-12-29T00:00:00"/>
    <s v="VL"/>
    <m/>
    <s v="2 VL"/>
    <n v="2"/>
    <m/>
  </r>
  <r>
    <n v="356"/>
    <x v="43"/>
    <d v="2022-12-15T00:00:00"/>
    <s v="OLEGARIO LEONARD ERIC B."/>
    <s v="CEO"/>
    <x v="1"/>
    <d v="2022-12-27T00:00:00"/>
    <d v="2022-12-29T00:00:00"/>
    <s v="VL"/>
    <m/>
    <s v="3 VL"/>
    <n v="3"/>
    <m/>
  </r>
  <r>
    <n v="357"/>
    <x v="43"/>
    <d v="2022-12-19T00:00:00"/>
    <s v="MANALO CELSA B."/>
    <s v="CPDO"/>
    <x v="1"/>
    <d v="2022-12-26T00:00:00"/>
    <d v="2022-12-28T00:00:00"/>
    <s v="VL"/>
    <m/>
    <s v="2 VL"/>
    <n v="2"/>
    <m/>
  </r>
  <r>
    <n v="358"/>
    <x v="43"/>
    <d v="2022-12-19T00:00:00"/>
    <s v="BAYOT EMILIANA C."/>
    <s v="CPDO"/>
    <x v="4"/>
    <d v="2023-01-30T00:00:00"/>
    <d v="2023-02-03T00:00:00"/>
    <s v="VL"/>
    <m/>
    <s v="5 VL"/>
    <n v="5"/>
    <m/>
  </r>
  <r>
    <n v="359"/>
    <x v="43"/>
    <d v="2022-12-09T00:00:00"/>
    <s v="BAYOT EMILIANA C."/>
    <s v="CPDO"/>
    <x v="4"/>
    <d v="2023-01-05T00:00:00"/>
    <d v="2023-01-05T00:00:00"/>
    <s v="OTHER"/>
    <s v="SPECIAL PRVILEGE"/>
    <s v="1 OTHER"/>
    <n v="1"/>
    <m/>
  </r>
  <r>
    <n v="360"/>
    <x v="44"/>
    <d v="2023-03-01T00:00:00"/>
    <s v="REYES ELSA T."/>
    <s v="SP"/>
    <x v="1"/>
    <m/>
    <m/>
    <s v="OTHER"/>
    <s v="TERMINAL LEAVE"/>
    <s v="0 OTHER"/>
    <n v="0"/>
    <m/>
  </r>
  <r>
    <n v="361"/>
    <x v="44"/>
    <d v="2022-12-15T00:00:00"/>
    <s v="MONTENEGRO HENRY S."/>
    <s v="SP"/>
    <x v="1"/>
    <d v="2022-12-23T00:00:00"/>
    <d v="2022-12-23T00:00:00"/>
    <s v="VL"/>
    <m/>
    <s v="1 VL"/>
    <n v="1"/>
    <m/>
  </r>
  <r>
    <n v="361"/>
    <x v="44"/>
    <d v="2022-12-15T00:00:00"/>
    <s v="MONTENEGRO HENRY S."/>
    <s v="SP"/>
    <x v="1"/>
    <d v="2022-12-27T00:00:00"/>
    <d v="2022-12-27T00:00:00"/>
    <s v="VL"/>
    <m/>
    <s v="1 VL"/>
    <n v="1"/>
    <m/>
  </r>
  <r>
    <n v="362"/>
    <x v="44"/>
    <d v="2023-01-13T00:00:00"/>
    <s v="MAULLON JAENA F."/>
    <s v="SP"/>
    <x v="0"/>
    <d v="2023-01-18T00:00:00"/>
    <d v="2023-01-20T00:00:00"/>
    <s v="VL"/>
    <m/>
    <s v="3 VL"/>
    <n v="3"/>
    <m/>
  </r>
  <r>
    <n v="363"/>
    <x v="44"/>
    <d v="2023-01-13T00:00:00"/>
    <s v="DE OCAMPO MA. ELENA D."/>
    <s v="SP"/>
    <x v="1"/>
    <d v="2023-01-09T00:00:00"/>
    <d v="2023-01-11T00:00:00"/>
    <s v="SL"/>
    <m/>
    <s v="3 SL"/>
    <n v="3"/>
    <m/>
  </r>
  <r>
    <n v="364"/>
    <x v="44"/>
    <d v="2023-01-11T00:00:00"/>
    <s v="REOSA CECILIA A."/>
    <s v="SP"/>
    <x v="1"/>
    <d v="2023-01-10T00:00:00"/>
    <d v="2023-01-10T00:00:00"/>
    <s v="SL"/>
    <m/>
    <s v="1 SL"/>
    <n v="1"/>
    <m/>
  </r>
  <r>
    <n v="365"/>
    <x v="44"/>
    <d v="2023-01-11T00:00:00"/>
    <s v="MONTENEGRO HENRY S."/>
    <s v="SP"/>
    <x v="1"/>
    <d v="2023-01-09T00:00:00"/>
    <d v="2023-01-10T00:00:00"/>
    <s v="SL"/>
    <m/>
    <s v="2 SL"/>
    <n v="2"/>
    <m/>
  </r>
  <r>
    <n v="366"/>
    <x v="44"/>
    <d v="2023-01-11T00:00:00"/>
    <s v="MANALO ELIADA F."/>
    <s v="SP"/>
    <x v="1"/>
    <d v="2023-01-10T00:00:00"/>
    <d v="2023-01-10T00:00:00"/>
    <s v="SL"/>
    <m/>
    <s v="1 SL"/>
    <n v="1"/>
    <m/>
  </r>
  <r>
    <n v="367"/>
    <x v="44"/>
    <d v="2022-12-29T00:00:00"/>
    <s v="DE OCAMPO MA. ELENA D."/>
    <s v="SP"/>
    <x v="1"/>
    <d v="2022-12-28T00:00:00"/>
    <d v="2022-12-28T00:00:00"/>
    <s v="SL"/>
    <m/>
    <s v="1 SL"/>
    <n v="1"/>
    <m/>
  </r>
  <r>
    <n v="368"/>
    <x v="44"/>
    <d v="2022-12-29T00:00:00"/>
    <s v="BURAZON CARIDAD A."/>
    <s v="CTO"/>
    <x v="1"/>
    <d v="2022-12-28T00:00:00"/>
    <d v="2022-12-28T00:00:00"/>
    <s v="SL"/>
    <m/>
    <s v="1 SL"/>
    <n v="1"/>
    <m/>
  </r>
  <r>
    <n v="369"/>
    <x v="44"/>
    <d v="2022-12-22T00:00:00"/>
    <s v="FLAVIER ADORACION  "/>
    <s v="ADMIN OFFICE"/>
    <x v="1"/>
    <d v="2022-12-27T00:00:00"/>
    <d v="2022-12-29T00:00:00"/>
    <s v="VL"/>
    <m/>
    <s v="3 VL"/>
    <n v="3"/>
    <m/>
  </r>
  <r>
    <n v="369"/>
    <x v="44"/>
    <d v="2022-12-23T00:00:00"/>
    <s v="FLAVIER ADORACION  "/>
    <s v="ADMIN OFFICE"/>
    <x v="1"/>
    <d v="2023-01-09T00:00:00"/>
    <d v="2023-01-10T00:00:00"/>
    <s v="VL"/>
    <m/>
    <s v="2 VL"/>
    <n v="2"/>
    <m/>
  </r>
  <r>
    <n v="370"/>
    <x v="44"/>
    <d v="2022-12-22T00:00:00"/>
    <s v="MARINDUQUE AURORA A."/>
    <s v="VMO"/>
    <x v="1"/>
    <d v="2023-12-27T00:00:00"/>
    <d v="2023-12-28T00:00:00"/>
    <s v="VL"/>
    <m/>
    <s v="2 VL"/>
    <n v="2"/>
    <m/>
  </r>
  <r>
    <n v="371"/>
    <x v="44"/>
    <d v="2023-01-19T00:00:00"/>
    <s v="LANTING AILEEN D."/>
    <s v="CHARACTER OFFICE"/>
    <x v="1"/>
    <d v="2023-01-18T00:00:00"/>
    <d v="2023-01-18T00:00:00"/>
    <s v="SL"/>
    <m/>
    <s v="1 SL"/>
    <n v="1"/>
    <m/>
  </r>
  <r>
    <n v="372"/>
    <x v="44"/>
    <d v="2023-02-01T00:00:00"/>
    <s v="LANTING AILEEN D."/>
    <s v="CHARACTER OFFICE"/>
    <x v="1"/>
    <d v="2023-01-30T00:00:00"/>
    <d v="2023-01-31T00:00:00"/>
    <s v="SL"/>
    <m/>
    <s v="2 SL"/>
    <n v="2"/>
    <m/>
  </r>
  <r>
    <n v="373"/>
    <x v="44"/>
    <d v="2023-01-24T00:00:00"/>
    <s v="LANTING AILEEN D."/>
    <s v="CHARACTER OFFICE"/>
    <x v="1"/>
    <d v="2023-01-23T00:00:00"/>
    <d v="2023-01-23T00:00:00"/>
    <s v="SL"/>
    <m/>
    <s v="1 SL"/>
    <n v="1"/>
    <m/>
  </r>
  <r>
    <n v="374"/>
    <x v="44"/>
    <d v="2023-01-31T00:00:00"/>
    <s v="PERENA RUBILINDA C."/>
    <s v="MO"/>
    <x v="1"/>
    <d v="2023-01-26T00:00:00"/>
    <d v="2023-01-26T00:00:00"/>
    <s v="SL"/>
    <m/>
    <s v="1 SL"/>
    <n v="1"/>
    <m/>
  </r>
  <r>
    <n v="375"/>
    <x v="44"/>
    <d v="2023-01-18T00:00:00"/>
    <s v="MENDOZA ARRIES N."/>
    <s v="COMELEC"/>
    <x v="1"/>
    <d v="2023-02-01T00:00:00"/>
    <d v="2023-02-01T00:00:00"/>
    <s v="OTHER"/>
    <s v="SPECIAL PRIVELEGE"/>
    <s v="1 OTHER"/>
    <n v="1"/>
    <m/>
  </r>
  <r>
    <n v="376"/>
    <x v="44"/>
    <d v="2023-01-13T00:00:00"/>
    <s v="EREÑO MELANIE B."/>
    <s v="BPLO"/>
    <x v="4"/>
    <d v="2023-01-09T00:00:00"/>
    <d v="2023-01-10T00:00:00"/>
    <s v="SL"/>
    <m/>
    <s v="2 SL"/>
    <n v="2"/>
    <m/>
  </r>
  <r>
    <n v="377"/>
    <x v="44"/>
    <d v="2023-01-24T00:00:00"/>
    <s v="BAURILE LOURDES Q."/>
    <s v="PICNIC GROVE"/>
    <x v="1"/>
    <d v="2023-02-11T00:00:00"/>
    <d v="2023-02-11T00:00:00"/>
    <s v="OTHER"/>
    <s v="SPECIAL PRIVELEGE"/>
    <s v="0 OTHER"/>
    <n v="0"/>
    <m/>
  </r>
  <r>
    <n v="378"/>
    <x v="44"/>
    <d v="2023-01-10T00:00:00"/>
    <s v="MALIGAYA NELITA M."/>
    <s v="GSO"/>
    <x v="1"/>
    <d v="2023-01-03T00:00:00"/>
    <d v="2023-01-09T00:00:00"/>
    <s v="OTHER"/>
    <s v="SPECIAL EMERGENCY"/>
    <s v="5 OTHER"/>
    <n v="5"/>
    <m/>
  </r>
  <r>
    <n v="379"/>
    <x v="44"/>
    <d v="2023-01-12T00:00:00"/>
    <s v="OLINO PRECIOSA A."/>
    <s v="GSO"/>
    <x v="1"/>
    <d v="2023-01-10T00:00:00"/>
    <d v="2023-01-11T00:00:00"/>
    <s v="OTHER"/>
    <s v="SPECIAL PRIVELEGE"/>
    <s v="2 OTHER"/>
    <n v="2"/>
    <m/>
  </r>
  <r>
    <n v="380"/>
    <x v="44"/>
    <d v="2023-02-01T00:00:00"/>
    <s v="ORTIZ TRINIDAD D."/>
    <s v="GSO"/>
    <x v="1"/>
    <d v="2023-01-30T00:00:00"/>
    <d v="2023-01-31T00:00:00"/>
    <s v="SL"/>
    <m/>
    <s v="2 SL"/>
    <n v="2"/>
    <m/>
  </r>
  <r>
    <n v="381"/>
    <x v="44"/>
    <d v="2023-01-17T00:00:00"/>
    <s v="LIMBOC FLORDELIZA J."/>
    <s v="LCR"/>
    <x v="1"/>
    <d v="2023-01-16T00:00:00"/>
    <d v="2023-01-16T00:00:00"/>
    <s v="SL"/>
    <m/>
    <s v="1 SL"/>
    <n v="1"/>
    <m/>
  </r>
  <r>
    <n v="382"/>
    <x v="44"/>
    <d v="2023-01-16T00:00:00"/>
    <s v="HERNANDEZ MARIO A."/>
    <s v="MAHOGANY MARKET"/>
    <x v="1"/>
    <d v="2023-01-13T00:00:00"/>
    <d v="2023-01-15T00:00:00"/>
    <s v="SL"/>
    <m/>
    <s v="1 SL"/>
    <n v="1"/>
    <m/>
  </r>
  <r>
    <n v="383"/>
    <x v="44"/>
    <d v="2023-01-16T00:00:00"/>
    <s v="PEREY AIRENE O."/>
    <s v="CCT"/>
    <x v="1"/>
    <d v="2023-01-19T00:00:00"/>
    <d v="2023-01-19T00:00:00"/>
    <s v="OTHER"/>
    <s v="SOLO PARENT"/>
    <s v="1 OTHER"/>
    <n v="1"/>
    <m/>
  </r>
  <r>
    <n v="384"/>
    <x v="44"/>
    <d v="2023-01-18T00:00:00"/>
    <s v="RODRIGUEZ RUEL  "/>
    <s v="CENRO"/>
    <x v="1"/>
    <d v="2023-01-21T00:00:00"/>
    <d v="2023-01-23T00:00:00"/>
    <s v="VL"/>
    <m/>
    <s v="1 VL"/>
    <n v="1"/>
    <m/>
  </r>
  <r>
    <n v="385"/>
    <x v="44"/>
    <d v="2023-01-18T00:00:00"/>
    <s v="DOCTORA ZENAIDA  "/>
    <s v="CENRO"/>
    <x v="1"/>
    <d v="2023-01-25T00:00:00"/>
    <d v="2023-01-25T00:00:00"/>
    <s v="OTHER"/>
    <s v="SPECIAL LEAVE"/>
    <s v="1 OTHER"/>
    <n v="1"/>
    <m/>
  </r>
  <r>
    <n v="386"/>
    <x v="44"/>
    <d v="2023-01-18T00:00:00"/>
    <s v="PALADAN VICENTE  "/>
    <s v="CENRO"/>
    <x v="1"/>
    <d v="2023-01-16T00:00:00"/>
    <d v="2023-01-17T00:00:00"/>
    <s v="SL"/>
    <m/>
    <s v="2 SL"/>
    <n v="2"/>
    <m/>
  </r>
  <r>
    <n v="387"/>
    <x v="44"/>
    <d v="2023-01-30T00:00:00"/>
    <s v="LEPARDO ROWENA R."/>
    <s v="CCT"/>
    <x v="1"/>
    <d v="2023-02-06T00:00:00"/>
    <d v="2023-02-06T00:00:00"/>
    <s v="OTHER"/>
    <s v="SOLO PARENT"/>
    <s v="1 OTHER"/>
    <n v="1"/>
    <m/>
  </r>
  <r>
    <n v="388"/>
    <x v="44"/>
    <d v="2023-01-09T00:00:00"/>
    <s v="MARINDUQUE MARISSA M."/>
    <s v="ASSESSORS OFFICE"/>
    <x v="1"/>
    <d v="2022-12-27T00:00:00"/>
    <d v="2022-12-29T00:00:00"/>
    <s v="OTHER"/>
    <s v="MOURNING LEAVE"/>
    <s v="3 OTHER"/>
    <n v="3"/>
    <m/>
  </r>
  <r>
    <n v="388"/>
    <x v="44"/>
    <d v="2023-01-09T00:00:00"/>
    <s v="MARINDUQUE MARISSA M."/>
    <s v="ASSESSORS OFFICE"/>
    <x v="1"/>
    <d v="2023-01-03T00:00:00"/>
    <d v="2023-01-06T00:00:00"/>
    <s v="OTHER"/>
    <s v="MOURNING LEAVE"/>
    <s v="4 OTHER"/>
    <n v="4"/>
    <m/>
  </r>
  <r>
    <n v="389"/>
    <x v="44"/>
    <d v="2023-01-06T00:00:00"/>
    <s v="PAYAD EDGARDO F."/>
    <s v="CENRO"/>
    <x v="1"/>
    <d v="2023-01-12T00:00:00"/>
    <d v="2023-01-13T00:00:00"/>
    <s v="VL"/>
    <m/>
    <s v="2 VL"/>
    <n v="2"/>
    <m/>
  </r>
  <r>
    <n v="390"/>
    <x v="44"/>
    <d v="2023-01-10T00:00:00"/>
    <s v="AYCARDO JOEL M."/>
    <s v="CSU"/>
    <x v="1"/>
    <d v="2023-01-16T00:00:00"/>
    <d v="2023-01-20T00:00:00"/>
    <s v="VL"/>
    <m/>
    <s v="5 VL"/>
    <n v="5"/>
    <m/>
  </r>
  <r>
    <n v="391"/>
    <x v="44"/>
    <d v="2023-01-16T00:00:00"/>
    <s v="ANGCAYA OFELIA G."/>
    <s v="ASSESSORS OFFICE"/>
    <x v="1"/>
    <d v="2023-01-11T00:00:00"/>
    <d v="2023-01-13T00:00:00"/>
    <s v="SL"/>
    <m/>
    <s v="3 SL"/>
    <n v="3"/>
    <m/>
  </r>
  <r>
    <n v="392"/>
    <x v="44"/>
    <d v="2022-12-16T00:00:00"/>
    <s v="PAYAD ALEXANDER  "/>
    <s v="CENRO"/>
    <x v="1"/>
    <d v="2022-12-23T00:00:00"/>
    <d v="2023-12-29T00:00:00"/>
    <s v="VL"/>
    <m/>
    <s v="261 VL"/>
    <n v="261"/>
    <m/>
  </r>
  <r>
    <n v="393"/>
    <x v="44"/>
    <d v="2022-12-01T00:00:00"/>
    <s v="PARRA VICTORIA S."/>
    <s v="EEO/ CITY MARKET"/>
    <x v="1"/>
    <d v="2022-12-19T00:00:00"/>
    <d v="2022-12-23T00:00:00"/>
    <s v="VL"/>
    <m/>
    <s v="5 VL"/>
    <n v="5"/>
    <m/>
  </r>
  <r>
    <n v="394"/>
    <x v="44"/>
    <d v="2022-12-19T00:00:00"/>
    <s v="JAVIER CARMELITA M."/>
    <s v="CCT"/>
    <x v="1"/>
    <d v="2022-12-28T00:00:00"/>
    <d v="2022-12-29T00:00:00"/>
    <s v="VL"/>
    <m/>
    <s v="2 VL"/>
    <n v="2"/>
    <m/>
  </r>
  <r>
    <n v="395"/>
    <x v="44"/>
    <d v="2022-12-01T00:00:00"/>
    <s v="PARRA VICTORIA S."/>
    <s v="EEO/ CITY MARKET"/>
    <x v="1"/>
    <d v="2022-12-03T00:00:00"/>
    <d v="2022-12-03T00:00:00"/>
    <s v="OTHER"/>
    <s v="SP"/>
    <s v="0 OTHER"/>
    <n v="0"/>
    <m/>
  </r>
  <r>
    <n v="396"/>
    <x v="44"/>
    <d v="2022-12-24T00:00:00"/>
    <s v="PARRA VICTORIA S."/>
    <s v="EEO/ CITY MARKET"/>
    <x v="1"/>
    <d v="2023-01-03T00:00:00"/>
    <d v="2023-01-03T00:00:00"/>
    <s v="OTHER"/>
    <s v="BIRTHDAY LEAVE"/>
    <s v="1 OTHER"/>
    <n v="1"/>
    <m/>
  </r>
  <r>
    <n v="397"/>
    <x v="44"/>
    <d v="2022-09-27T00:00:00"/>
    <s v="LEPARDO ROWENA R."/>
    <s v="CCT"/>
    <x v="1"/>
    <d v="2023-01-05T00:00:00"/>
    <d v="2023-01-05T00:00:00"/>
    <s v="OTHER"/>
    <s v="SOLO PARENT"/>
    <s v="1 OTHER"/>
    <n v="1"/>
    <m/>
  </r>
  <r>
    <n v="398"/>
    <x v="44"/>
    <d v="2023-01-31T00:00:00"/>
    <s v="GATPANDAN NENITA M."/>
    <s v="LIBRARY"/>
    <x v="1"/>
    <d v="2023-01-26T00:00:00"/>
    <d v="2023-01-27T00:00:00"/>
    <s v="SL"/>
    <m/>
    <s v="2 SL"/>
    <n v="2"/>
    <m/>
  </r>
  <r>
    <n v="399"/>
    <x v="44"/>
    <d v="2022-12-12T00:00:00"/>
    <s v="BAYOT RUMER M."/>
    <s v="ASSESSORS OFFICE"/>
    <x v="1"/>
    <d v="2022-12-19T00:00:00"/>
    <d v="2022-12-19T00:00:00"/>
    <s v="VL"/>
    <m/>
    <s v="1 VL"/>
    <n v="1"/>
    <m/>
  </r>
  <r>
    <n v="399"/>
    <x v="44"/>
    <d v="2022-12-12T00:00:00"/>
    <s v="BAYOT RUMER M."/>
    <s v="ASSESSORS OFFICE"/>
    <x v="1"/>
    <d v="2022-12-27T00:00:00"/>
    <d v="2022-12-28T00:00:00"/>
    <s v="VL"/>
    <m/>
    <s v="2 VL"/>
    <n v="2"/>
    <m/>
  </r>
  <r>
    <n v="400"/>
    <x v="44"/>
    <d v="2023-01-10T00:00:00"/>
    <s v="VILLANUEVA PABLO B."/>
    <s v="PICNIC GROVE"/>
    <x v="1"/>
    <d v="2022-12-28T00:00:00"/>
    <d v="2023-01-09T00:00:00"/>
    <s v="SL"/>
    <m/>
    <s v="7 SL"/>
    <n v="7"/>
    <m/>
  </r>
  <r>
    <n v="401"/>
    <x v="44"/>
    <d v="2023-02-13T00:00:00"/>
    <s v="VILLANUEVA PABLO B."/>
    <s v="PICNIC GROVE"/>
    <x v="1"/>
    <d v="2023-02-21T00:00:00"/>
    <d v="2023-02-21T00:00:00"/>
    <s v="VL"/>
    <m/>
    <s v="1 VL"/>
    <n v="1"/>
    <m/>
  </r>
  <r>
    <n v="402"/>
    <x v="44"/>
    <d v="2023-01-10T00:00:00"/>
    <s v="JAVIER HILARIO  "/>
    <s v="PICNIC GROVE"/>
    <x v="1"/>
    <d v="2023-01-19T00:00:00"/>
    <d v="2023-01-19T00:00:00"/>
    <s v="OTHER"/>
    <s v="SPECIAL PRIVILEGE"/>
    <s v="1 OTHER"/>
    <n v="1"/>
    <m/>
  </r>
  <r>
    <n v="403"/>
    <x v="44"/>
    <d v="2023-02-20T00:00:00"/>
    <s v="BAYHON VIOLETA  "/>
    <s v="ONT"/>
    <x v="1"/>
    <d v="2023-02-24T00:00:00"/>
    <d v="2023-02-27T00:00:00"/>
    <s v="VL"/>
    <m/>
    <s v="2 VL"/>
    <n v="2"/>
    <m/>
  </r>
  <r>
    <n v="404"/>
    <x v="44"/>
    <d v="2023-02-17T00:00:00"/>
    <s v="ROLLE MICHELLYN G."/>
    <s v="ONT"/>
    <x v="0"/>
    <d v="2023-02-08T00:00:00"/>
    <d v="2023-02-13T00:00:00"/>
    <s v="SL"/>
    <m/>
    <s v="4 SL"/>
    <n v="4"/>
    <m/>
  </r>
  <r>
    <n v="405"/>
    <x v="44"/>
    <d v="2023-02-20T00:00:00"/>
    <s v="JUMARANG AIME A."/>
    <s v="ONT"/>
    <x v="1"/>
    <d v="2023-02-16T00:00:00"/>
    <d v="2023-02-17T00:00:00"/>
    <s v="SL"/>
    <m/>
    <s v="2 SL"/>
    <n v="2"/>
    <m/>
  </r>
  <r>
    <n v="406"/>
    <x v="44"/>
    <d v="2023-02-20T00:00:00"/>
    <s v="FLORES MARIA PATRICIA NICOLE C."/>
    <s v="ONT"/>
    <x v="0"/>
    <d v="2023-02-13T00:00:00"/>
    <d v="2023-02-13T00:00:00"/>
    <s v="SL"/>
    <m/>
    <s v="1 SL"/>
    <n v="1"/>
    <m/>
  </r>
  <r>
    <n v="407"/>
    <x v="44"/>
    <d v="2023-02-20T00:00:00"/>
    <s v="HERNANDEZ DONATO Q."/>
    <s v="ONT"/>
    <x v="1"/>
    <d v="2023-02-21T00:00:00"/>
    <d v="2023-02-21T00:00:00"/>
    <s v="VL"/>
    <m/>
    <s v="1 VL"/>
    <n v="1"/>
    <m/>
  </r>
  <r>
    <n v="408"/>
    <x v="44"/>
    <d v="2023-02-14T00:00:00"/>
    <s v="ATIENZA JULIE ANN A."/>
    <s v="CTO"/>
    <x v="1"/>
    <d v="2023-02-20T00:00:00"/>
    <d v="2023-02-20T00:00:00"/>
    <s v="OTHER"/>
    <s v="SPECIAL PRIVILEGE"/>
    <s v="1 OTHER"/>
    <n v="1"/>
    <m/>
  </r>
  <r>
    <n v="408"/>
    <x v="44"/>
    <d v="2023-02-14T00:00:00"/>
    <s v="ATIENZA JULIE ANN A."/>
    <s v="CTO"/>
    <x v="1"/>
    <d v="2023-02-24T00:00:00"/>
    <d v="2023-02-24T00:00:00"/>
    <s v="OTHER"/>
    <s v="SPECIAL PRIVILEGE"/>
    <s v="1 OTHER"/>
    <n v="1"/>
    <m/>
  </r>
  <r>
    <n v="409"/>
    <x v="44"/>
    <d v="2023-02-14T00:00:00"/>
    <s v="BAUTISTA JANICE M."/>
    <s v="CTO"/>
    <x v="1"/>
    <d v="2023-02-17T00:00:00"/>
    <d v="2023-02-17T00:00:00"/>
    <s v="VL"/>
    <m/>
    <s v="1 VL"/>
    <n v="1"/>
    <m/>
  </r>
  <r>
    <n v="410"/>
    <x v="44"/>
    <d v="2023-12-20T00:00:00"/>
    <s v="BAYOT RUMER M."/>
    <s v="ASSESSORS OFFICE"/>
    <x v="1"/>
    <d v="2022-12-16T00:00:00"/>
    <d v="2022-12-16T00:00:00"/>
    <s v="SL"/>
    <m/>
    <s v="1 SL"/>
    <n v="1"/>
    <m/>
  </r>
  <r>
    <n v="411"/>
    <x v="44"/>
    <d v="2022-12-28T00:00:00"/>
    <s v="MAMARIL JOSEFINA P."/>
    <s v="TICC"/>
    <x v="0"/>
    <d v="2023-01-02T00:00:00"/>
    <d v="2023-01-05T00:00:00"/>
    <s v="VL"/>
    <m/>
    <s v="3 VL"/>
    <n v="3"/>
    <m/>
  </r>
  <r>
    <n v="411"/>
    <x v="44"/>
    <d v="2022-12-28T00:00:00"/>
    <s v="MAMARIL JOSEFINA P."/>
    <s v="TICC"/>
    <x v="0"/>
    <d v="2023-01-09T00:00:00"/>
    <d v="2023-01-09T00:00:00"/>
    <s v="VL"/>
    <m/>
    <s v="1 VL"/>
    <n v="1"/>
    <m/>
  </r>
  <r>
    <n v="412"/>
    <x v="44"/>
    <d v="2022-12-19T00:00:00"/>
    <s v="MAMARIL JOSEFINA P."/>
    <s v="TICC"/>
    <x v="0"/>
    <d v="2022-12-24T00:00:00"/>
    <d v="2022-12-27T00:00:00"/>
    <s v="VL"/>
    <m/>
    <s v="1 VL"/>
    <n v="1"/>
    <m/>
  </r>
  <r>
    <n v="412"/>
    <x v="44"/>
    <d v="2022-12-19T00:00:00"/>
    <s v="MAMARIL JOSEFINA P."/>
    <s v="TICC"/>
    <x v="0"/>
    <d v="2022-12-29T00:00:00"/>
    <d v="2022-12-29T00:00:00"/>
    <s v="VL"/>
    <m/>
    <s v="1 VL"/>
    <n v="1"/>
    <m/>
  </r>
  <r>
    <n v="413"/>
    <x v="44"/>
    <d v="2023-02-03T00:00:00"/>
    <s v="MERJILLA JEANETTE B."/>
    <s v="TICC"/>
    <x v="0"/>
    <d v="2023-02-01T00:00:00"/>
    <d v="2023-02-01T00:00:00"/>
    <s v="SL"/>
    <m/>
    <s v="1 SL"/>
    <n v="1"/>
    <m/>
  </r>
  <r>
    <n v="414"/>
    <x v="44"/>
    <d v="2023-01-30T00:00:00"/>
    <s v="MAMARIL JOSEFINA P."/>
    <s v="TICC"/>
    <x v="0"/>
    <d v="2023-01-28T00:00:00"/>
    <d v="2023-01-28T00:00:00"/>
    <s v="SL"/>
    <m/>
    <s v="1 SL"/>
    <n v="1"/>
    <m/>
  </r>
  <r>
    <n v="415"/>
    <x v="44"/>
    <d v="2023-01-24T00:00:00"/>
    <s v="MERJILLA JEANETTE B."/>
    <s v="TICC"/>
    <x v="0"/>
    <d v="2023-02-02T00:00:00"/>
    <d v="2023-02-02T00:00:00"/>
    <s v="VL"/>
    <m/>
    <s v="1 VL"/>
    <n v="1"/>
    <m/>
  </r>
  <r>
    <n v="415"/>
    <x v="44"/>
    <d v="2023-01-24T00:00:00"/>
    <s v="MERJILLA JEANETTE B."/>
    <s v="TICC"/>
    <x v="0"/>
    <d v="2023-02-06T00:00:00"/>
    <d v="2023-02-06T00:00:00"/>
    <s v="VL"/>
    <m/>
    <s v="1 VL"/>
    <n v="1"/>
    <m/>
  </r>
  <r>
    <n v="415"/>
    <x v="44"/>
    <d v="2023-01-24T00:00:00"/>
    <s v="MERJILLA JEANETTE B."/>
    <s v="TICC"/>
    <x v="0"/>
    <d v="2023-02-09T00:00:00"/>
    <d v="2023-02-09T00:00:00"/>
    <s v="VL"/>
    <m/>
    <s v="1 VL"/>
    <n v="1"/>
    <m/>
  </r>
  <r>
    <n v="416"/>
    <x v="44"/>
    <d v="2023-01-12T00:00:00"/>
    <s v="MERJILLA JEANETTE B."/>
    <s v="TICC"/>
    <x v="0"/>
    <d v="2023-01-25T00:00:00"/>
    <d v="2023-01-26T00:00:00"/>
    <s v="VL"/>
    <m/>
    <s v="2 VL"/>
    <n v="2"/>
    <m/>
  </r>
  <r>
    <n v="417"/>
    <x v="44"/>
    <d v="2022-12-19T00:00:00"/>
    <s v="MERJILLA JEANETTE B."/>
    <s v="TICC"/>
    <x v="0"/>
    <d v="2022-12-19T00:00:00"/>
    <d v="2022-12-19T00:00:00"/>
    <s v="SL"/>
    <m/>
    <s v="1 SL"/>
    <n v="1"/>
    <m/>
  </r>
  <r>
    <n v="418"/>
    <x v="44"/>
    <d v="2023-01-11T00:00:00"/>
    <s v="PEREÑA VERGILIO R."/>
    <s v="TICC"/>
    <x v="0"/>
    <d v="2023-01-10T00:00:00"/>
    <d v="2023-01-10T00:00:00"/>
    <s v="SL"/>
    <m/>
    <s v="1 SL"/>
    <n v="1"/>
    <m/>
  </r>
  <r>
    <n v="419"/>
    <x v="44"/>
    <d v="2023-02-02T00:00:00"/>
    <s v="PEREÑA VERGILIO R."/>
    <s v="TICC"/>
    <x v="0"/>
    <d v="2023-01-31T00:00:00"/>
    <d v="2023-02-01T00:00:00"/>
    <s v="SL"/>
    <m/>
    <s v="2 SL"/>
    <n v="2"/>
    <m/>
  </r>
  <r>
    <n v="420"/>
    <x v="44"/>
    <d v="2023-02-17T00:00:00"/>
    <s v="PAITON MARY ANN M."/>
    <s v="CHARACTER OFFICE"/>
    <x v="1"/>
    <d v="2023-02-16T00:00:00"/>
    <d v="2023-02-16T00:00:00"/>
    <s v="SL"/>
    <m/>
    <s v="1 SL"/>
    <n v="1"/>
    <m/>
  </r>
  <r>
    <n v="421"/>
    <x v="44"/>
    <d v="2023-02-14T00:00:00"/>
    <s v="DIMAPILIS JONNA T."/>
    <s v="ADMIN OFFICE"/>
    <x v="1"/>
    <d v="2023-02-17T00:00:00"/>
    <d v="2023-02-17T00:00:00"/>
    <s v="OTHER"/>
    <s v="SPECIAL PRIVELEGE"/>
    <s v="1 OTHER"/>
    <n v="1"/>
    <m/>
  </r>
  <r>
    <n v="422"/>
    <x v="44"/>
    <d v="2023-02-16T00:00:00"/>
    <s v="BURAZON CARIDAD A."/>
    <s v="CTO"/>
    <x v="1"/>
    <d v="2023-02-15T00:00:00"/>
    <d v="2023-02-15T00:00:00"/>
    <s v="SL"/>
    <m/>
    <s v="1 SL"/>
    <n v="1"/>
    <m/>
  </r>
  <r>
    <n v="423"/>
    <x v="44"/>
    <d v="2023-02-01T00:00:00"/>
    <s v="PANGANIBAN CAROLINA L."/>
    <s v="TICC"/>
    <x v="0"/>
    <d v="2023-02-09T00:00:00"/>
    <d v="2023-02-10T00:00:00"/>
    <s v="VL"/>
    <m/>
    <s v="2 VL"/>
    <n v="2"/>
    <m/>
  </r>
  <r>
    <n v="424"/>
    <x v="44"/>
    <d v="2023-02-01T00:00:00"/>
    <s v="PANGANIBAN CAROLINA L."/>
    <s v="TICC"/>
    <x v="0"/>
    <d v="2023-01-31T00:00:00"/>
    <d v="2023-01-31T00:00:00"/>
    <s v="SL"/>
    <m/>
    <s v="1 SL"/>
    <n v="1"/>
    <m/>
  </r>
  <r>
    <n v="425"/>
    <x v="44"/>
    <d v="2023-02-01T00:00:00"/>
    <s v="PANGANIBAN CAROLINA L."/>
    <s v="TICC"/>
    <x v="0"/>
    <d v="2023-01-30T00:00:00"/>
    <d v="2023-01-30T00:00:00"/>
    <s v="OTHER"/>
    <s v="SPECIAL PRIVELEGE"/>
    <s v="1 OTHER"/>
    <n v="1"/>
    <m/>
  </r>
  <r>
    <n v="426"/>
    <x v="44"/>
    <d v="2023-01-27T00:00:00"/>
    <s v="PANGANIBAN CAROLINA L."/>
    <s v="TICC"/>
    <x v="0"/>
    <d v="2023-01-06T00:00:00"/>
    <d v="2023-01-06T00:00:00"/>
    <s v="SL"/>
    <m/>
    <s v="1 SL"/>
    <n v="1"/>
    <m/>
  </r>
  <r>
    <n v="427"/>
    <x v="44"/>
    <d v="2023-01-10T00:00:00"/>
    <s v="PANGANIBAN CAROLINA L."/>
    <s v="TICC"/>
    <x v="0"/>
    <d v="2022-12-28T00:00:00"/>
    <d v="2022-12-28T00:00:00"/>
    <s v="SL"/>
    <m/>
    <s v="1 SL"/>
    <n v="1"/>
    <m/>
  </r>
  <r>
    <n v="428"/>
    <x v="44"/>
    <d v="2023-02-07T00:00:00"/>
    <s v="MANALO ELIADA F."/>
    <s v="SP"/>
    <x v="1"/>
    <d v="2023-02-13T00:00:00"/>
    <d v="2023-02-14T00:00:00"/>
    <s v="VL"/>
    <m/>
    <s v="2 VL"/>
    <n v="2"/>
    <m/>
  </r>
  <r>
    <n v="429"/>
    <x v="44"/>
    <d v="2023-02-13T00:00:00"/>
    <s v="PERIDO EDWIN A."/>
    <s v="GSO"/>
    <x v="1"/>
    <d v="2023-02-20T00:00:00"/>
    <d v="2023-02-22T00:00:00"/>
    <s v="VL"/>
    <m/>
    <s v="3 VL"/>
    <n v="3"/>
    <m/>
  </r>
  <r>
    <n v="430"/>
    <x v="44"/>
    <d v="2023-02-16T00:00:00"/>
    <s v="ORTIZ TRINIDAD D."/>
    <s v="GSO"/>
    <x v="1"/>
    <d v="2023-02-06T00:00:00"/>
    <d v="2023-02-15T00:00:00"/>
    <s v="SL"/>
    <m/>
    <s v="8 SL"/>
    <n v="8"/>
    <m/>
  </r>
  <r>
    <n v="431"/>
    <x v="44"/>
    <d v="2023-02-15T00:00:00"/>
    <s v="GOMEZ EMMA M."/>
    <s v="CEO"/>
    <x v="1"/>
    <d v="2023-02-06T00:00:00"/>
    <d v="2023-02-06T00:00:00"/>
    <s v="VL"/>
    <m/>
    <s v="1 VL"/>
    <n v="1"/>
    <m/>
  </r>
  <r>
    <n v="431"/>
    <x v="44"/>
    <d v="2023-02-15T00:00:00"/>
    <s v="GOMEZ EMMA M."/>
    <s v="CEO"/>
    <x v="1"/>
    <d v="2023-02-14T00:00:00"/>
    <d v="2023-02-14T00:00:00"/>
    <s v="VL"/>
    <m/>
    <s v="1 VL"/>
    <n v="1"/>
    <m/>
  </r>
  <r>
    <n v="432"/>
    <x v="44"/>
    <d v="2022-12-30T00:00:00"/>
    <s v="MALANAN JENNYLYN R."/>
    <s v="PICNIC GROVE"/>
    <x v="0"/>
    <d v="2023-01-03T00:00:00"/>
    <d v="2023-01-31T00:00:00"/>
    <s v="VL"/>
    <m/>
    <s v="21 VL"/>
    <n v="21"/>
    <m/>
  </r>
  <r>
    <n v="433"/>
    <x v="44"/>
    <d v="2023-01-06T00:00:00"/>
    <s v="MALANAN JENNYLYN R."/>
    <s v="PICNIC GROVE"/>
    <x v="0"/>
    <d v="2022-12-01T00:00:00"/>
    <d v="2022-12-29T00:00:00"/>
    <s v="OTHER"/>
    <s v="REHABILITATION PRIVILEGE"/>
    <s v="19 OTHER"/>
    <n v="19"/>
    <m/>
  </r>
  <r>
    <n v="434"/>
    <x v="44"/>
    <d v="2023-02-03T00:00:00"/>
    <s v="ESPIRITU RONALD M."/>
    <s v="CTO"/>
    <x v="1"/>
    <d v="2023-02-10T00:00:00"/>
    <d v="2023-02-10T00:00:00"/>
    <s v="OTHER"/>
    <s v="SPECIAL PRIVILEGE"/>
    <s v="1 OTHER"/>
    <n v="1"/>
    <m/>
  </r>
  <r>
    <n v="435"/>
    <x v="44"/>
    <d v="2023-02-15T00:00:00"/>
    <s v="BANICO PILAR B."/>
    <s v="CCT"/>
    <x v="1"/>
    <d v="2023-02-14T00:00:00"/>
    <d v="2023-02-14T00:00:00"/>
    <s v="SL"/>
    <m/>
    <s v="1 SL"/>
    <n v="1"/>
    <m/>
  </r>
  <r>
    <n v="436"/>
    <x v="44"/>
    <d v="2023-02-14T00:00:00"/>
    <s v="FERMA MARIA VICTORIA D."/>
    <s v="CCT"/>
    <x v="1"/>
    <d v="2023-02-22T00:00:00"/>
    <d v="2023-02-23T00:00:00"/>
    <s v="OTHER"/>
    <s v="SPECIAL PRIVILEGE"/>
    <s v="2 OTHER"/>
    <n v="2"/>
    <m/>
  </r>
  <r>
    <n v="437"/>
    <x v="44"/>
    <d v="2023-02-14T00:00:00"/>
    <s v="FERMA MARIA VICTORIA D."/>
    <s v="CCT"/>
    <x v="1"/>
    <d v="2023-02-24T00:00:00"/>
    <d v="2023-02-28T00:00:00"/>
    <s v="VL"/>
    <m/>
    <s v="3 VL"/>
    <n v="3"/>
    <m/>
  </r>
  <r>
    <n v="438"/>
    <x v="44"/>
    <d v="2023-02-13T00:00:00"/>
    <s v="BOFILL ERNA P."/>
    <s v="LCR"/>
    <x v="1"/>
    <d v="2023-02-10T00:00:00"/>
    <d v="2023-02-10T00:00:00"/>
    <s v="SL"/>
    <m/>
    <s v="1 SL"/>
    <n v="1"/>
    <m/>
  </r>
  <r>
    <n v="439"/>
    <x v="44"/>
    <d v="2023-02-13T00:00:00"/>
    <s v="BOFILL ERNA P."/>
    <s v="LCR"/>
    <x v="1"/>
    <d v="2023-02-15T00:00:00"/>
    <d v="2023-02-16T00:00:00"/>
    <s v="OTHER"/>
    <s v="SPECIAL PRIVILEGE"/>
    <s v="2 OTHER"/>
    <n v="2"/>
    <m/>
  </r>
  <r>
    <n v="440"/>
    <x v="44"/>
    <d v="2023-02-14T00:00:00"/>
    <s v="JAVIER CARMELITA M."/>
    <s v="CCT"/>
    <x v="1"/>
    <d v="2023-02-23T00:00:00"/>
    <d v="2023-02-23T00:00:00"/>
    <s v="OTHER"/>
    <s v="SPECIAL LEAVE"/>
    <s v="1 OTHER"/>
    <n v="1"/>
    <m/>
  </r>
  <r>
    <n v="441"/>
    <x v="44"/>
    <d v="2023-02-10T00:00:00"/>
    <s v="MACAPUNO FELIX  "/>
    <s v="CENRO"/>
    <x v="1"/>
    <d v="2023-02-08T00:00:00"/>
    <d v="2023-02-09T00:00:00"/>
    <s v="SL"/>
    <m/>
    <s v="2 SL"/>
    <n v="2"/>
    <m/>
  </r>
  <r>
    <n v="442"/>
    <x v="44"/>
    <d v="2023-02-14T00:00:00"/>
    <s v="SUMAGUI LORENA P."/>
    <s v="BIR"/>
    <x v="0"/>
    <d v="2023-02-02T00:00:00"/>
    <d v="2023-02-02T00:00:00"/>
    <s v="VL"/>
    <m/>
    <s v="1 VL"/>
    <n v="1"/>
    <m/>
  </r>
  <r>
    <n v="442"/>
    <x v="44"/>
    <d v="2023-02-14T00:00:00"/>
    <s v="SUMAGUI LORENA P."/>
    <s v="BIR"/>
    <x v="0"/>
    <d v="2023-02-09T00:00:00"/>
    <d v="2023-02-09T00:00:00"/>
    <s v="VL"/>
    <m/>
    <s v="1 VL"/>
    <n v="1"/>
    <m/>
  </r>
  <r>
    <n v="443"/>
    <x v="44"/>
    <d v="2023-02-13T00:00:00"/>
    <s v="DIMAPILIS JOSEPHINE P."/>
    <s v="CTO"/>
    <x v="1"/>
    <d v="2023-02-10T00:00:00"/>
    <d v="2023-02-10T00:00:00"/>
    <s v="OTHER"/>
    <s v="SPECIAL PRIVILEGE"/>
    <s v="1 OTHER"/>
    <n v="1"/>
    <m/>
  </r>
  <r>
    <n v="444"/>
    <x v="44"/>
    <d v="2023-02-13T00:00:00"/>
    <s v="REPILLO AMMY LOU M."/>
    <s v="CTO"/>
    <x v="1"/>
    <d v="2023-02-09T00:00:00"/>
    <d v="2023-02-10T00:00:00"/>
    <s v="VL"/>
    <m/>
    <s v="2 VL"/>
    <n v="2"/>
    <m/>
  </r>
  <r>
    <n v="445"/>
    <x v="44"/>
    <d v="2023-02-14T00:00:00"/>
    <s v="DIMAPILIS ANTHONY A."/>
    <s v="CTO"/>
    <x v="1"/>
    <d v="2023-02-17T00:00:00"/>
    <d v="2023-02-17T00:00:00"/>
    <s v="OTHER"/>
    <s v="SPECIAL PRIVILEGE"/>
    <s v="1 OTHER"/>
    <n v="1"/>
    <m/>
  </r>
  <r>
    <n v="446"/>
    <x v="44"/>
    <d v="2023-02-14T00:00:00"/>
    <s v="DE OCAMPO ALMA A."/>
    <s v="CTO"/>
    <x v="1"/>
    <d v="2023-02-22T00:00:00"/>
    <d v="2023-02-22T00:00:00"/>
    <s v="OTHER"/>
    <s v="SPECIAL PRIVILEGE"/>
    <s v="1 OTHER"/>
    <n v="1"/>
    <m/>
  </r>
  <r>
    <n v="447"/>
    <x v="44"/>
    <d v="2023-02-14T00:00:00"/>
    <s v="MIRANDA NICOLE MAY B."/>
    <s v="CTO"/>
    <x v="1"/>
    <d v="2023-02-13T00:00:00"/>
    <d v="2023-02-13T00:00:00"/>
    <s v="VL"/>
    <m/>
    <s v="1 VL"/>
    <n v="1"/>
    <m/>
  </r>
  <r>
    <n v="448"/>
    <x v="44"/>
    <d v="2023-01-31T00:00:00"/>
    <s v="DIMARANAN GREGORIA C."/>
    <s v="ACCOUNTING"/>
    <x v="1"/>
    <d v="2023-01-24T00:00:00"/>
    <d v="2023-02-17T00:00:00"/>
    <s v="SL"/>
    <m/>
    <s v="19 SL"/>
    <n v="19"/>
    <m/>
  </r>
  <r>
    <n v="449"/>
    <x v="44"/>
    <d v="2023-02-06T00:00:00"/>
    <s v="AMORA ELISA S."/>
    <s v="CTO"/>
    <x v="1"/>
    <d v="2023-02-03T00:00:00"/>
    <d v="2023-02-03T00:00:00"/>
    <s v="SL"/>
    <m/>
    <s v="1 SL"/>
    <n v="1"/>
    <m/>
  </r>
  <r>
    <n v="450"/>
    <x v="44"/>
    <d v="2023-02-13T00:00:00"/>
    <s v="GUAÑEZO MA. GINA P."/>
    <s v="CTO"/>
    <x v="1"/>
    <d v="2023-02-09T00:00:00"/>
    <d v="2023-02-10T00:00:00"/>
    <s v="SL"/>
    <m/>
    <s v="2 SL"/>
    <n v="2"/>
    <m/>
  </r>
  <r>
    <n v="451"/>
    <x v="44"/>
    <d v="2023-02-06T00:00:00"/>
    <s v="PERIDO BEVERLY T."/>
    <s v="CTO"/>
    <x v="1"/>
    <d v="2023-02-10T00:00:00"/>
    <d v="2023-02-10T00:00:00"/>
    <s v="OTHER"/>
    <s v="SPECIAL PRIVILEGE"/>
    <s v="1 OTHER"/>
    <n v="1"/>
    <m/>
  </r>
  <r>
    <n v="452"/>
    <x v="44"/>
    <d v="2023-02-03T00:00:00"/>
    <s v="PANGHULAN CONRADO C."/>
    <s v="PIO"/>
    <x v="4"/>
    <d v="2023-02-08T00:00:00"/>
    <d v="2023-02-10T00:00:00"/>
    <s v="VL"/>
    <m/>
    <s v="3 VL"/>
    <n v="3"/>
    <m/>
  </r>
  <r>
    <n v="453"/>
    <x v="44"/>
    <d v="2023-01-31T00:00:00"/>
    <s v="PANGHULAN CONRADO C."/>
    <s v="PIO"/>
    <x v="4"/>
    <d v="2023-01-30T00:00:00"/>
    <d v="2023-01-30T00:00:00"/>
    <s v="SL"/>
    <m/>
    <s v="1 SL"/>
    <n v="1"/>
    <m/>
  </r>
  <r>
    <n v="454"/>
    <x v="44"/>
    <d v="2023-02-02T00:00:00"/>
    <s v="PATERNO MARIA LOURDERS P."/>
    <s v="CCT"/>
    <x v="0"/>
    <d v="2023-02-10T00:00:00"/>
    <d v="2023-02-10T00:00:00"/>
    <s v="OTHER"/>
    <s v="BIRTHDAY LEAVE"/>
    <s v="1 OTHER"/>
    <n v="1"/>
    <m/>
  </r>
  <r>
    <n v="455"/>
    <x v="44"/>
    <d v="2023-02-04T00:00:00"/>
    <s v="PRIMO GRACE M."/>
    <s v="EEO/CITY MARKET"/>
    <x v="0"/>
    <d v="2023-02-03T00:00:00"/>
    <d v="2023-02-03T00:00:00"/>
    <s v="SL"/>
    <m/>
    <s v="1 SL"/>
    <n v="1"/>
    <m/>
  </r>
  <r>
    <n v="456"/>
    <x v="44"/>
    <d v="2023-01-03T00:00:00"/>
    <s v="PRIMO GRACE M."/>
    <s v="EEO/CITY MARKET"/>
    <x v="0"/>
    <d v="2023-01-10T00:00:00"/>
    <d v="2023-01-10T00:00:00"/>
    <s v="OTHER"/>
    <s v="BIRTHDAY LEAVE"/>
    <s v="1 OTHER"/>
    <n v="1"/>
    <m/>
  </r>
  <r>
    <n v="457"/>
    <x v="44"/>
    <d v="2023-01-05T00:00:00"/>
    <s v="OCAMPO NOVELYN U."/>
    <s v="CSWDO"/>
    <x v="0"/>
    <d v="2023-01-10T00:00:00"/>
    <d v="2023-01-10T00:00:00"/>
    <s v="OTHER"/>
    <s v="SPECIAL PRIVILEGE"/>
    <s v="1 OTHER"/>
    <n v="1"/>
    <m/>
  </r>
  <r>
    <n v="458"/>
    <x v="44"/>
    <d v="2023-02-17T00:00:00"/>
    <s v="ANGCAYA ANA B."/>
    <s v="GSO"/>
    <x v="1"/>
    <d v="2023-02-16T00:00:00"/>
    <d v="2023-02-16T00:00:00"/>
    <s v="SL"/>
    <m/>
    <s v="1 SL"/>
    <n v="1"/>
    <m/>
  </r>
  <r>
    <n v="459"/>
    <x v="44"/>
    <d v="2023-02-15T00:00:00"/>
    <s v="MAWAK MIA PAULEEN B."/>
    <s v="ACCOUNTING"/>
    <x v="1"/>
    <d v="2023-02-28T00:00:00"/>
    <d v="2023-02-28T00:00:00"/>
    <s v="VL"/>
    <m/>
    <s v="1 VL"/>
    <n v="1"/>
    <m/>
  </r>
  <r>
    <n v="460"/>
    <x v="44"/>
    <d v="2023-02-14T00:00:00"/>
    <s v="ANACAY LEVIE B."/>
    <s v="ACCOUNTING"/>
    <x v="1"/>
    <d v="2023-02-20T00:00:00"/>
    <d v="2023-02-21T00:00:00"/>
    <s v="OTHER"/>
    <s v="SPECIAL PRIVILEGE"/>
    <s v="2 OTHER"/>
    <n v="2"/>
    <m/>
  </r>
  <r>
    <n v="461"/>
    <x v="44"/>
    <d v="2023-02-14T00:00:00"/>
    <s v="ANACAY LEVIE B."/>
    <s v="ACCOUNTING"/>
    <x v="1"/>
    <d v="2023-02-10T00:00:00"/>
    <d v="2023-02-10T00:00:00"/>
    <s v="SL"/>
    <m/>
    <s v="1 SL"/>
    <n v="1"/>
    <m/>
  </r>
  <r>
    <n v="462"/>
    <x v="44"/>
    <d v="2023-02-15T00:00:00"/>
    <s v="MAWAK MIA PAULEEN B."/>
    <s v="ACCOUNTING"/>
    <x v="1"/>
    <d v="2023-02-13T00:00:00"/>
    <d v="2023-02-13T00:00:00"/>
    <s v="SL"/>
    <m/>
    <s v="1 SL"/>
    <n v="1"/>
    <m/>
  </r>
  <r>
    <n v="463"/>
    <x v="44"/>
    <d v="2023-02-20T00:00:00"/>
    <s v="ESTRANGCO MERCY U."/>
    <s v="MAHOGANY MARKET"/>
    <x v="1"/>
    <d v="2023-02-17T00:00:00"/>
    <d v="2023-02-17T00:00:00"/>
    <s v="SL"/>
    <m/>
    <s v="1 SL"/>
    <n v="1"/>
    <m/>
  </r>
  <r>
    <n v="464"/>
    <x v="44"/>
    <d v="2023-02-15T00:00:00"/>
    <s v="BRIZUELA LENIE E."/>
    <s v="CTO-LICENSE"/>
    <x v="0"/>
    <d v="2023-02-10T00:00:00"/>
    <d v="2023-02-13T00:00:00"/>
    <s v="SL"/>
    <m/>
    <s v="2 SL"/>
    <n v="2"/>
    <m/>
  </r>
  <r>
    <n v="464"/>
    <x v="44"/>
    <d v="2023-02-20T00:00:00"/>
    <s v="BAYOT ANISIA P."/>
    <s v="CTO"/>
    <x v="1"/>
    <d v="2023-02-09T00:00:00"/>
    <d v="2023-02-09T00:00:00"/>
    <s v="SL"/>
    <m/>
    <s v="1 SL"/>
    <n v="1"/>
    <m/>
  </r>
  <r>
    <n v="464"/>
    <x v="44"/>
    <d v="2023-02-20T00:00:00"/>
    <s v="BAYOT ANISIA P."/>
    <s v="CTO"/>
    <x v="1"/>
    <d v="2023-02-16T00:00:00"/>
    <d v="2023-02-16T00:00:00"/>
    <s v="SL"/>
    <m/>
    <s v="1 SL"/>
    <n v="1"/>
    <m/>
  </r>
  <r>
    <n v="465"/>
    <x v="44"/>
    <d v="2023-02-15T00:00:00"/>
    <s v="DE GRANO MA. ERLINDA F."/>
    <s v="CTO"/>
    <x v="1"/>
    <d v="2023-02-20T00:00:00"/>
    <d v="2023-02-20T00:00:00"/>
    <s v="OTHER"/>
    <s v="SPECIAL PRIVILEGE"/>
    <s v="1 OTHER"/>
    <n v="1"/>
    <m/>
  </r>
  <r>
    <n v="466"/>
    <x v="44"/>
    <d v="2023-02-19T00:00:00"/>
    <s v="BAYOT ANABEL D."/>
    <s v="CTO"/>
    <x v="1"/>
    <d v="2015-02-15T00:00:00"/>
    <d v="2015-02-17T00:00:00"/>
    <s v="SL"/>
    <m/>
    <s v="2 SL"/>
    <n v="2"/>
    <m/>
  </r>
  <r>
    <n v="467"/>
    <x v="44"/>
    <d v="2023-02-10T00:00:00"/>
    <s v="BAYOT ANABEL D."/>
    <s v="CTO"/>
    <x v="1"/>
    <d v="2023-02-13T00:00:00"/>
    <d v="2023-02-13T00:00:00"/>
    <s v="VL"/>
    <m/>
    <s v="1 VL"/>
    <n v="1"/>
    <m/>
  </r>
  <r>
    <n v="468"/>
    <x v="44"/>
    <d v="2023-02-10T00:00:00"/>
    <s v="VIDALLO WINNIE R."/>
    <s v="CTO"/>
    <x v="1"/>
    <d v="2023-02-07T00:00:00"/>
    <d v="2023-02-09T00:00:00"/>
    <s v="OTHER"/>
    <s v="SPECIAL PRIVILEGE"/>
    <s v="3 OTHER"/>
    <n v="3"/>
    <m/>
  </r>
  <r>
    <n v="469"/>
    <x v="44"/>
    <d v="2023-02-10T00:00:00"/>
    <s v="VIDALLO WINNIE R."/>
    <s v="CTO"/>
    <x v="1"/>
    <d v="2023-02-10T00:00:00"/>
    <d v="2023-02-15T00:00:00"/>
    <s v="VL"/>
    <m/>
    <s v="4 VL"/>
    <n v="4"/>
    <m/>
  </r>
  <r>
    <n v="470"/>
    <x v="44"/>
    <d v="2023-02-20T00:00:00"/>
    <s v="DELA CRUZ EVANGELINE P."/>
    <s v="LANDTAX"/>
    <x v="1"/>
    <d v="2023-02-27T00:00:00"/>
    <d v="2023-02-27T00:00:00"/>
    <s v="OTHER"/>
    <s v="BIRTHDAY LEAVE"/>
    <s v="1 OTHER"/>
    <n v="1"/>
    <m/>
  </r>
  <r>
    <n v="471"/>
    <x v="44"/>
    <d v="2023-02-14T00:00:00"/>
    <s v="DELA CRUZ EVANGELINE P."/>
    <s v="LANDTAX"/>
    <x v="1"/>
    <d v="2023-02-02T00:00:00"/>
    <d v="2023-02-02T00:00:00"/>
    <s v="SL"/>
    <m/>
    <s v="1 SL"/>
    <n v="1"/>
    <m/>
  </r>
  <r>
    <n v="471"/>
    <x v="44"/>
    <d v="2023-02-14T00:00:00"/>
    <s v="DELA CRUZ EVANGELINE P."/>
    <s v="LANDTAX"/>
    <x v="1"/>
    <d v="2023-02-09T00:00:00"/>
    <d v="2023-02-09T00:00:00"/>
    <s v="SL"/>
    <m/>
    <s v="1 SL"/>
    <n v="1"/>
    <m/>
  </r>
  <r>
    <n v="472"/>
    <x v="44"/>
    <d v="2023-02-25T00:00:00"/>
    <s v="PAGLINAWAN JESSIE M."/>
    <s v="CENRO"/>
    <x v="0"/>
    <d v="2023-01-24T00:00:00"/>
    <d v="2023-01-24T00:00:00"/>
    <s v="SL"/>
    <m/>
    <s v="1 SL"/>
    <n v="1"/>
    <m/>
  </r>
  <r>
    <n v="473"/>
    <x v="44"/>
    <d v="2023-02-01T00:00:00"/>
    <s v="PAGLINAWAN JESSIE M."/>
    <s v="CENRO"/>
    <x v="0"/>
    <d v="2023-01-30T00:00:00"/>
    <d v="2023-01-31T00:00:00"/>
    <s v="SL"/>
    <m/>
    <s v="2 SL"/>
    <n v="2"/>
    <m/>
  </r>
  <r>
    <n v="474"/>
    <x v="44"/>
    <s v="31/2/23"/>
    <s v="PAZ JOSUE O."/>
    <s v="CENRO"/>
    <x v="0"/>
    <d v="2023-01-30T00:00:00"/>
    <d v="2023-01-30T00:00:00"/>
    <s v="SL"/>
    <m/>
    <s v="1 SL"/>
    <n v="1"/>
    <m/>
  </r>
  <r>
    <n v="475"/>
    <x v="44"/>
    <d v="2023-02-11T00:00:00"/>
    <s v="MENDOZA MARVIC M."/>
    <s v="ONT"/>
    <x v="1"/>
    <d v="2023-01-23T00:00:00"/>
    <d v="2023-01-23T00:00:00"/>
    <s v="VL"/>
    <m/>
    <s v="1 VL"/>
    <n v="1"/>
    <m/>
  </r>
  <r>
    <n v="476"/>
    <x v="44"/>
    <d v="2023-01-11T00:00:00"/>
    <s v="MENDOZA MARVIC M."/>
    <s v="ONT"/>
    <x v="1"/>
    <d v="2023-02-06T00:00:00"/>
    <d v="2023-02-07T00:00:00"/>
    <s v="VL"/>
    <m/>
    <s v="2 VL"/>
    <n v="2"/>
    <m/>
  </r>
  <r>
    <n v="476"/>
    <x v="44"/>
    <d v="2023-01-11T00:00:00"/>
    <s v="MENDOZA MARVIC M."/>
    <s v="ONT"/>
    <x v="1"/>
    <d v="2023-02-09T00:00:00"/>
    <d v="2023-02-10T00:00:00"/>
    <s v="VL"/>
    <m/>
    <s v="2 VL"/>
    <n v="2"/>
    <m/>
  </r>
  <r>
    <n v="477"/>
    <x v="44"/>
    <d v="2023-01-11T00:00:00"/>
    <s v="MENDOZA MARVIC M."/>
    <s v="ONT"/>
    <x v="1"/>
    <d v="2023-02-08T00:00:00"/>
    <d v="2023-02-08T00:00:00"/>
    <s v="OTHER"/>
    <s v="SPECIAL PRIVILEGE"/>
    <s v="1 OTHER"/>
    <n v="1"/>
    <m/>
  </r>
  <r>
    <n v="478"/>
    <x v="44"/>
    <d v="2023-01-16T00:00:00"/>
    <s v="MARASIGAN BIENVENIDO E."/>
    <s v="GSO"/>
    <x v="0"/>
    <d v="2023-01-09T00:00:00"/>
    <d v="2023-01-10T00:00:00"/>
    <s v="OTHER"/>
    <s v="SPECIAL PRIVILEGE"/>
    <s v="2 OTHER"/>
    <n v="2"/>
    <m/>
  </r>
  <r>
    <n v="479"/>
    <x v="44"/>
    <d v="2023-01-16T00:00:00"/>
    <s v="MARASIGAN BIENVENIDO E."/>
    <s v="GSO"/>
    <x v="0"/>
    <d v="2023-01-11T00:00:00"/>
    <d v="2023-01-13T00:00:00"/>
    <s v="SL"/>
    <m/>
    <s v="3 SL"/>
    <n v="3"/>
    <m/>
  </r>
  <r>
    <n v="480"/>
    <x v="44"/>
    <d v="2023-02-06T00:00:00"/>
    <s v="MARASIGAN BIENVENIDO E."/>
    <s v="GSO"/>
    <x v="0"/>
    <d v="2023-02-01T00:00:00"/>
    <d v="2023-02-03T00:00:00"/>
    <s v="SL"/>
    <m/>
    <s v="3 SL"/>
    <n v="3"/>
    <m/>
  </r>
  <r>
    <n v="481"/>
    <x v="44"/>
    <d v="2022-12-21T00:00:00"/>
    <s v="MARASIGAN BIENVENIDO E."/>
    <s v="GSO"/>
    <x v="0"/>
    <d v="2022-12-19T00:00:00"/>
    <d v="2022-12-20T00:00:00"/>
    <s v="SL"/>
    <m/>
    <s v="2 SL"/>
    <n v="2"/>
    <m/>
  </r>
  <r>
    <n v="482"/>
    <x v="44"/>
    <d v="2022-12-27T00:00:00"/>
    <s v="MARASIGAN BIENVENIDO E."/>
    <s v="GSO"/>
    <x v="0"/>
    <d v="2022-12-23T00:00:00"/>
    <d v="2022-12-23T00:00:00"/>
    <s v="SL"/>
    <m/>
    <s v="1 SL"/>
    <n v="1"/>
    <m/>
  </r>
  <r>
    <n v="483"/>
    <x v="44"/>
    <d v="2023-01-03T00:00:00"/>
    <s v="MARASIGAN BIENVENIDO E."/>
    <s v="GSO"/>
    <x v="0"/>
    <d v="2022-12-28T00:00:00"/>
    <d v="2022-12-29T00:00:00"/>
    <s v="SL"/>
    <m/>
    <s v="2 SL"/>
    <n v="2"/>
    <m/>
  </r>
  <r>
    <n v="484"/>
    <x v="44"/>
    <d v="2023-01-06T00:00:00"/>
    <s v="LANDICHO ROSALINA B."/>
    <s v="EEO/CITY MARKET"/>
    <x v="0"/>
    <d v="2023-01-03T00:00:00"/>
    <d v="2023-01-04T00:00:00"/>
    <s v="SL"/>
    <m/>
    <s v="2 SL"/>
    <n v="2"/>
    <m/>
  </r>
  <r>
    <n v="485"/>
    <x v="44"/>
    <d v="2022-12-01T00:00:00"/>
    <s v="LUNA LALAINE D."/>
    <s v="TCIS"/>
    <x v="2"/>
    <d v="2022-12-21T00:00:00"/>
    <d v="2022-12-21T00:00:00"/>
    <s v="SL"/>
    <m/>
    <s v="1 SL"/>
    <n v="1"/>
    <m/>
  </r>
  <r>
    <n v="486"/>
    <x v="44"/>
    <d v="2022-12-21T00:00:00"/>
    <s v="LUNA LALAINE D."/>
    <s v="TCIS"/>
    <x v="2"/>
    <d v="2022-12-23T00:00:00"/>
    <d v="2022-12-29T00:00:00"/>
    <s v="VL"/>
    <m/>
    <s v="4 VL"/>
    <n v="4"/>
    <m/>
  </r>
  <r>
    <n v="487"/>
    <x v="44"/>
    <d v="2022-12-16T00:00:00"/>
    <s v="LACIBAL RYAN G."/>
    <s v="DA"/>
    <x v="4"/>
    <d v="2022-12-23T00:00:00"/>
    <d v="2022-12-29T00:00:00"/>
    <s v="VL"/>
    <m/>
    <s v="4 VL"/>
    <n v="4"/>
    <m/>
  </r>
  <r>
    <n v="488"/>
    <x v="44"/>
    <d v="2023-01-13T00:00:00"/>
    <s v="GATPANDAN MICHAEL E."/>
    <s v="GSO"/>
    <x v="0"/>
    <d v="2023-01-12T00:00:00"/>
    <d v="2023-01-12T00:00:00"/>
    <s v="OTHER"/>
    <s v="SPECIAL PRIVILEGE"/>
    <s v="1 OTHER"/>
    <n v="1"/>
    <m/>
  </r>
  <r>
    <n v="489"/>
    <x v="44"/>
    <d v="2023-01-31T00:00:00"/>
    <s v="GATPANDAN MICHAEL E."/>
    <s v="GSO"/>
    <x v="0"/>
    <d v="2023-02-01T00:00:00"/>
    <d v="2023-02-01T00:00:00"/>
    <s v="OTHER"/>
    <s v="SPECIAL PRIVILEGE"/>
    <s v="1 OTHER"/>
    <n v="1"/>
    <m/>
  </r>
  <r>
    <n v="490"/>
    <x v="44"/>
    <d v="2022-12-20T00:00:00"/>
    <s v="FLORES RICHARD  "/>
    <s v="CENRO"/>
    <x v="0"/>
    <d v="2023-01-03T00:00:00"/>
    <d v="2023-01-05T00:00:00"/>
    <s v="VL"/>
    <m/>
    <s v="3 VL"/>
    <n v="3"/>
    <m/>
  </r>
  <r>
    <n v="491"/>
    <x v="44"/>
    <d v="2023-01-25T00:00:00"/>
    <s v="FLORES RICHARD  "/>
    <s v="CENRO"/>
    <x v="0"/>
    <d v="2023-01-23T00:00:00"/>
    <d v="2023-01-24T00:00:00"/>
    <s v="SL"/>
    <m/>
    <s v="2 SL"/>
    <n v="2"/>
    <m/>
  </r>
  <r>
    <n v="492"/>
    <x v="44"/>
    <d v="2023-01-19T00:00:00"/>
    <s v="GONZALES CHRISTI NERISSE E."/>
    <s v="CEO"/>
    <x v="0"/>
    <d v="2023-01-18T00:00:00"/>
    <d v="2023-01-18T00:00:00"/>
    <s v="OTHER"/>
    <s v="SPECIAL PRIVILEGE"/>
    <s v="1 OTHER"/>
    <n v="1"/>
    <m/>
  </r>
  <r>
    <n v="493"/>
    <x v="44"/>
    <d v="2023-01-30T00:00:00"/>
    <s v="GONZALES CHRISTI NERISSE E."/>
    <s v="CEO"/>
    <x v="0"/>
    <d v="2023-01-30T00:00:00"/>
    <d v="2023-01-30T00:00:00"/>
    <s v="SL"/>
    <m/>
    <s v="1 SL"/>
    <n v="1"/>
    <m/>
  </r>
  <r>
    <n v="494"/>
    <x v="44"/>
    <d v="2023-02-03T00:00:00"/>
    <s v="GONZALES CHRISTI NERISSE E."/>
    <s v="CEO"/>
    <x v="0"/>
    <d v="2023-02-09T00:00:00"/>
    <d v="2023-02-09T00:00:00"/>
    <s v="VL"/>
    <m/>
    <s v="1 VL"/>
    <n v="1"/>
    <m/>
  </r>
  <r>
    <n v="495"/>
    <x v="44"/>
    <d v="2023-01-17T00:00:00"/>
    <s v="GATPANDAN ETHEL  "/>
    <s v="ONT"/>
    <x v="0"/>
    <d v="2023-01-09T00:00:00"/>
    <d v="2023-01-14T00:00:00"/>
    <s v="SL"/>
    <m/>
    <s v="5 SL"/>
    <n v="5"/>
    <m/>
  </r>
  <r>
    <n v="496"/>
    <x v="44"/>
    <d v="2023-01-11T00:00:00"/>
    <s v="GONZALES MARIO O."/>
    <s v="GSO"/>
    <x v="0"/>
    <d v="2023-01-10T00:00:00"/>
    <d v="2023-01-10T00:00:00"/>
    <s v="OTHER"/>
    <s v="SPECIAL PRIVILEGE"/>
    <s v="1 OTHER"/>
    <n v="1"/>
    <m/>
  </r>
  <r>
    <n v="497"/>
    <x v="44"/>
    <d v="2023-01-04T00:00:00"/>
    <s v="GUMIRAN HERMINIA A."/>
    <s v="DEPED"/>
    <x v="0"/>
    <d v="2022-12-21T00:00:00"/>
    <d v="2022-12-29T00:00:00"/>
    <s v="SL"/>
    <m/>
    <s v="6 SL"/>
    <n v="6"/>
    <m/>
  </r>
  <r>
    <n v="498"/>
    <x v="44"/>
    <d v="2022-12-19T00:00:00"/>
    <s v="GATPANDAN MICHAEL E."/>
    <s v="GSO"/>
    <x v="0"/>
    <d v="2022-12-16T00:00:00"/>
    <d v="2022-12-16T00:00:00"/>
    <s v="SL"/>
    <m/>
    <s v="1 SL"/>
    <n v="1"/>
    <m/>
  </r>
  <r>
    <n v="499"/>
    <x v="44"/>
    <d v="2023-01-04T00:00:00"/>
    <s v="GATPANDAN MICHAEL E."/>
    <s v="GSO"/>
    <x v="0"/>
    <d v="2023-01-03T00:00:00"/>
    <d v="2023-01-03T00:00:00"/>
    <s v="OTHER"/>
    <s v="SPECIAL PRIVILEGE"/>
    <s v="1 OTHER"/>
    <n v="1"/>
    <m/>
  </r>
  <r>
    <n v="500"/>
    <x v="44"/>
    <d v="2023-01-31T00:00:00"/>
    <s v="PEPA ARIEL N."/>
    <s v="CHO"/>
    <x v="0"/>
    <d v="2023-01-18T00:00:00"/>
    <d v="2023-01-18T00:00:00"/>
    <s v="SL"/>
    <m/>
    <s v="1 SL"/>
    <n v="1"/>
    <m/>
  </r>
  <r>
    <n v="500"/>
    <x v="44"/>
    <d v="2023-01-31T00:00:00"/>
    <s v="PEPA ARIEL N."/>
    <s v="CHO"/>
    <x v="0"/>
    <d v="2023-01-30T00:00:00"/>
    <d v="2023-01-30T00:00:00"/>
    <s v="SL"/>
    <m/>
    <s v="1 SL"/>
    <n v="1"/>
    <m/>
  </r>
  <r>
    <n v="501"/>
    <x v="44"/>
    <d v="2023-02-16T00:00:00"/>
    <s v="COSTANTE HERBERT F."/>
    <s v="BPLO"/>
    <x v="2"/>
    <d v="2023-02-09T00:00:00"/>
    <d v="2023-02-10T00:00:00"/>
    <s v="SL"/>
    <m/>
    <s v="2 SL"/>
    <n v="2"/>
    <m/>
  </r>
  <r>
    <n v="501"/>
    <x v="44"/>
    <d v="2023-02-16T00:00:00"/>
    <s v="COSTANTE HERBERT F."/>
    <s v="BPLO"/>
    <x v="2"/>
    <d v="2023-02-15T00:00:00"/>
    <d v="2023-02-15T00:00:00"/>
    <s v="SL"/>
    <m/>
    <s v="1 SL"/>
    <n v="1"/>
    <m/>
  </r>
  <r>
    <n v="501"/>
    <x v="44"/>
    <d v="2023-02-16T00:00:00"/>
    <s v="COSTANTE HERBERT F."/>
    <s v="BPLO"/>
    <x v="2"/>
    <d v="2023-02-17T00:00:00"/>
    <d v="2023-02-17T00:00:00"/>
    <s v="SL"/>
    <m/>
    <s v="1 SL"/>
    <n v="1"/>
    <m/>
  </r>
  <r>
    <n v="501"/>
    <x v="44"/>
    <d v="2023-02-16T00:00:00"/>
    <s v="COSTANTE HERBERT F."/>
    <s v="BPLO"/>
    <x v="2"/>
    <d v="2023-02-20T00:00:00"/>
    <d v="2023-02-23T00:00:00"/>
    <s v="SL"/>
    <m/>
    <s v="4 SL"/>
    <n v="4"/>
    <m/>
  </r>
  <r>
    <n v="502"/>
    <x v="44"/>
    <d v="2022-12-19T00:00:00"/>
    <s v="FERMA ERIC N."/>
    <s v="GSO"/>
    <x v="0"/>
    <d v="2022-12-26T00:00:00"/>
    <d v="2022-12-26T00:00:00"/>
    <s v="OTHER"/>
    <s v="SPECIAL PRIVELEGE"/>
    <s v="0 OTHER"/>
    <n v="0"/>
    <m/>
  </r>
  <r>
    <n v="503"/>
    <x v="44"/>
    <d v="2022-12-20T00:00:00"/>
    <s v="FERMA ERIC N."/>
    <s v="GSO"/>
    <x v="0"/>
    <d v="2023-12-27T00:00:00"/>
    <d v="2023-12-29T00:00:00"/>
    <s v="VL"/>
    <m/>
    <s v="3 VL"/>
    <n v="3"/>
    <m/>
  </r>
  <r>
    <n v="504"/>
    <x v="44"/>
    <d v="2023-01-17T00:00:00"/>
    <s v="FLORES MARIA PATRICIA NICOLE C."/>
    <s v="ONT"/>
    <x v="0"/>
    <d v="2023-02-06T00:00:00"/>
    <d v="2023-02-06T00:00:00"/>
    <s v="VL"/>
    <m/>
    <s v="1 VL"/>
    <n v="1"/>
    <m/>
  </r>
  <r>
    <n v="504"/>
    <x v="44"/>
    <d v="2023-01-17T00:00:00"/>
    <s v="FLORES MARIA PATRICIA NICOLE C."/>
    <s v="ONT"/>
    <x v="0"/>
    <d v="2023-02-15T00:00:00"/>
    <d v="2023-02-15T00:00:00"/>
    <s v="VL"/>
    <m/>
    <s v="1 VL"/>
    <n v="1"/>
    <m/>
  </r>
  <r>
    <n v="505"/>
    <x v="44"/>
    <d v="2023-01-05T00:00:00"/>
    <s v="GONZALES CHRISTI NERISSE E."/>
    <s v="CEO"/>
    <x v="0"/>
    <d v="2023-01-05T00:00:00"/>
    <d v="2023-01-05T00:00:00"/>
    <s v="SL"/>
    <m/>
    <s v="1 SL"/>
    <n v="1"/>
    <m/>
  </r>
  <r>
    <n v="506"/>
    <x v="44"/>
    <d v="2023-01-27T00:00:00"/>
    <s v="OPO CONEY V."/>
    <s v="HOUSING"/>
    <x v="0"/>
    <d v="2023-01-26T00:00:00"/>
    <d v="2023-01-26T00:00:00"/>
    <s v="SL"/>
    <m/>
    <s v="1 SL"/>
    <n v="1"/>
    <m/>
  </r>
  <r>
    <n v="507"/>
    <x v="44"/>
    <d v="2023-02-03T00:00:00"/>
    <s v="OPO CONEY V."/>
    <s v="HOUSING"/>
    <x v="0"/>
    <d v="2023-01-31T00:00:00"/>
    <d v="2023-02-02T00:00:00"/>
    <s v="SL"/>
    <m/>
    <s v="3 SL"/>
    <n v="3"/>
    <m/>
  </r>
  <r>
    <n v="508"/>
    <x v="44"/>
    <d v="2023-02-03T00:00:00"/>
    <s v="OPO CONEY V."/>
    <s v="HOUSING"/>
    <x v="0"/>
    <d v="2023-02-09T00:00:00"/>
    <d v="2023-02-10T00:00:00"/>
    <s v="VL"/>
    <m/>
    <s v="2 VL"/>
    <n v="2"/>
    <m/>
  </r>
  <r>
    <n v="509"/>
    <x v="44"/>
    <d v="2023-01-12T00:00:00"/>
    <s v="OCAMPO NOVELYN U."/>
    <s v="CSWDO"/>
    <x v="0"/>
    <d v="2022-12-29T00:00:00"/>
    <d v="2022-12-29T00:00:00"/>
    <s v="SL"/>
    <m/>
    <s v="1 SL"/>
    <n v="1"/>
    <m/>
  </r>
  <r>
    <n v="509"/>
    <x v="44"/>
    <d v="2023-01-12T00:00:00"/>
    <s v="OCAMPO NOVELYN U."/>
    <s v="CSWDO"/>
    <x v="0"/>
    <d v="2023-01-11T00:00:00"/>
    <d v="2023-01-11T00:00:00"/>
    <s v="SL"/>
    <m/>
    <s v="1 SL"/>
    <n v="1"/>
    <m/>
  </r>
  <r>
    <n v="510"/>
    <x v="44"/>
    <d v="2023-01-13T00:00:00"/>
    <s v="MARASIGAN CHRISTIAN M."/>
    <s v="MO"/>
    <x v="0"/>
    <d v="2023-01-19T00:00:00"/>
    <d v="2023-01-19T00:00:00"/>
    <s v="OTHER"/>
    <s v="SPECIAL PRIVILEGE"/>
    <s v="1 OTHER"/>
    <n v="1"/>
    <m/>
  </r>
  <r>
    <n v="511"/>
    <x v="44"/>
    <d v="2023-01-18T00:00:00"/>
    <s v="MARDO MELINDA E."/>
    <s v="ADMIN"/>
    <x v="0"/>
    <d v="2023-01-25T00:00:00"/>
    <d v="2023-01-25T00:00:00"/>
    <m/>
    <m/>
    <s v="1 "/>
    <n v="1"/>
    <m/>
  </r>
  <r>
    <n v="512"/>
    <x v="44"/>
    <d v="2023-02-04T00:00:00"/>
    <s v="MARDO MELINDA E."/>
    <s v="ADMIN"/>
    <x v="0"/>
    <d v="2023-02-10T00:00:00"/>
    <d v="2023-02-11T00:00:00"/>
    <s v="VL"/>
    <m/>
    <s v="1 VL"/>
    <n v="1"/>
    <m/>
  </r>
  <r>
    <n v="513"/>
    <x v="44"/>
    <d v="2023-01-05T00:00:00"/>
    <s v="MERCARDO RENGIE M."/>
    <s v="LCR"/>
    <x v="0"/>
    <d v="2023-01-03T00:00:00"/>
    <d v="2023-01-04T00:00:00"/>
    <s v="SL"/>
    <m/>
    <s v="2 SL"/>
    <n v="2"/>
    <m/>
  </r>
  <r>
    <n v="514"/>
    <x v="44"/>
    <d v="2023-01-03T00:00:00"/>
    <s v="VILLANUEVA MARIO A."/>
    <s v="HSKB"/>
    <x v="1"/>
    <m/>
    <m/>
    <s v="OTHER"/>
    <m/>
    <s v="0 OTHER"/>
    <n v="0"/>
    <m/>
  </r>
  <r>
    <n v="515"/>
    <x v="44"/>
    <d v="2023-02-06T00:00:00"/>
    <s v="MERCADO ARLENNIE D."/>
    <s v="BPLO"/>
    <x v="0"/>
    <d v="2023-02-03T00:00:00"/>
    <d v="2023-02-03T00:00:00"/>
    <s v="SL"/>
    <m/>
    <s v="1 SL"/>
    <n v="1"/>
    <m/>
  </r>
  <r>
    <n v="516"/>
    <x v="44"/>
    <d v="2023-02-16T00:00:00"/>
    <s v="ANGCAYA RUFINA P."/>
    <s v="LCR"/>
    <x v="1"/>
    <d v="2023-02-10T00:00:00"/>
    <d v="2023-02-10T00:00:00"/>
    <s v="SL"/>
    <m/>
    <s v="1 SL"/>
    <n v="1"/>
    <m/>
  </r>
  <r>
    <n v="517"/>
    <x v="44"/>
    <d v="2023-02-15T00:00:00"/>
    <s v="MATIENZO NORMITA S."/>
    <s v="LCR"/>
    <x v="1"/>
    <d v="2023-02-10T00:00:00"/>
    <d v="2023-02-10T00:00:00"/>
    <s v="SL"/>
    <m/>
    <s v="1 SL"/>
    <n v="1"/>
    <m/>
  </r>
  <r>
    <n v="518"/>
    <x v="44"/>
    <d v="2023-02-14T00:00:00"/>
    <s v="ERIDAO ROSALINDA P."/>
    <s v="CSWDO"/>
    <x v="1"/>
    <d v="2023-02-10T00:00:00"/>
    <d v="2023-02-10T00:00:00"/>
    <s v="SL"/>
    <m/>
    <s v="1 SL"/>
    <n v="1"/>
    <m/>
  </r>
  <r>
    <n v="519"/>
    <x v="44"/>
    <d v="2023-02-14T00:00:00"/>
    <s v="AMBAT MARILOU M."/>
    <s v="EEO/ CITY MARKET"/>
    <x v="1"/>
    <d v="2023-02-11T00:00:00"/>
    <d v="2023-02-13T00:00:00"/>
    <s v="OTHER"/>
    <s v="SOLO PARENT"/>
    <s v="2 OTHER"/>
    <n v="2"/>
    <m/>
  </r>
  <r>
    <n v="520"/>
    <x v="44"/>
    <d v="2023-02-13T00:00:00"/>
    <s v="FERMA ELIZA C."/>
    <s v="TOPS OFFICE"/>
    <x v="4"/>
    <d v="2023-02-10T00:00:00"/>
    <d v="2023-03-01T00:00:00"/>
    <s v="SL"/>
    <m/>
    <s v="20 SL"/>
    <n v="20"/>
    <m/>
  </r>
  <r>
    <n v="521"/>
    <x v="44"/>
    <d v="2023-02-10T00:00:00"/>
    <s v="ABENA WINNIE ROSE M."/>
    <s v="CSWDO"/>
    <x v="1"/>
    <d v="2023-02-16T00:00:00"/>
    <d v="2023-02-17T00:00:00"/>
    <s v="OTHER"/>
    <s v="SPECIAL PRIVILEGE"/>
    <s v="2 OTHER"/>
    <n v="2"/>
    <m/>
  </r>
  <r>
    <n v="522"/>
    <x v="44"/>
    <m/>
    <s v="CALANOG ALMA P."/>
    <s v="VMO"/>
    <x v="1"/>
    <d v="2023-02-16T00:00:00"/>
    <d v="2023-02-17T00:00:00"/>
    <s v="OTHER"/>
    <s v="PARENTAL OBLIGATION"/>
    <s v="2 OTHER"/>
    <n v="2"/>
    <m/>
  </r>
  <r>
    <n v="523"/>
    <x v="44"/>
    <d v="2023-02-09T00:00:00"/>
    <s v="TAMAYO MARIA ELLAINE III B."/>
    <s v="CTO"/>
    <x v="1"/>
    <d v="2023-02-13T00:00:00"/>
    <d v="2023-02-13T00:00:00"/>
    <s v="OTHER"/>
    <s v="SPECIAL PRIVILEGE"/>
    <s v="1 OTHER"/>
    <n v="1"/>
    <m/>
  </r>
  <r>
    <n v="524"/>
    <x v="44"/>
    <d v="2022-11-24T00:00:00"/>
    <s v="PUNZALAN LUCIANA A."/>
    <s v="TCNHS"/>
    <x v="0"/>
    <d v="2022-11-21T00:00:00"/>
    <d v="2022-11-22T00:00:00"/>
    <s v="SL"/>
    <m/>
    <s v="2 SL"/>
    <n v="2"/>
    <m/>
  </r>
  <r>
    <n v="525"/>
    <x v="44"/>
    <d v="2022-11-24T00:00:00"/>
    <s v="PUNZALAN LUCIANA A."/>
    <s v="TCNHS"/>
    <x v="0"/>
    <d v="2022-11-17T00:00:00"/>
    <d v="2022-11-18T00:00:00"/>
    <s v="SL"/>
    <m/>
    <s v="2 SL"/>
    <n v="2"/>
    <m/>
  </r>
  <r>
    <n v="526"/>
    <x v="44"/>
    <d v="2023-01-10T00:00:00"/>
    <s v="PALADAN EMERSON M."/>
    <s v="PIO"/>
    <x v="4"/>
    <d v="2023-01-09T00:00:00"/>
    <d v="2023-01-09T00:00:00"/>
    <s v="SL"/>
    <m/>
    <s v="1 SL"/>
    <n v="1"/>
    <m/>
  </r>
  <r>
    <n v="527"/>
    <x v="44"/>
    <m/>
    <s v="OBINA APOLINARIO B."/>
    <s v="CENRO"/>
    <x v="0"/>
    <d v="2023-02-10T00:00:00"/>
    <d v="2023-03-03T00:00:00"/>
    <s v="SL"/>
    <m/>
    <s v="21 SL"/>
    <n v="21"/>
    <m/>
  </r>
  <r>
    <n v="528"/>
    <x v="44"/>
    <d v="2023-02-01T00:00:00"/>
    <s v="OCAMPO NOVELYN U."/>
    <s v="CSWDO"/>
    <x v="0"/>
    <d v="2023-01-25T00:00:00"/>
    <d v="2023-01-25T00:00:00"/>
    <s v="SL"/>
    <m/>
    <s v="1 SL"/>
    <n v="1"/>
    <m/>
  </r>
  <r>
    <n v="529"/>
    <x v="44"/>
    <d v="2023-02-01T00:00:00"/>
    <s v="PRIMO GRACE M."/>
    <s v="EEO/CITY MARKET"/>
    <x v="0"/>
    <d v="2023-01-21T00:00:00"/>
    <d v="2023-01-21T00:00:00"/>
    <s v="SL"/>
    <m/>
    <s v="0 SL"/>
    <n v="0"/>
    <m/>
  </r>
  <r>
    <n v="530"/>
    <x v="44"/>
    <d v="2023-02-09T00:00:00"/>
    <s v="MANIMTIM JOJIT A."/>
    <s v="HRMO"/>
    <x v="1"/>
    <d v="2023-02-14T00:00:00"/>
    <d v="2023-02-14T00:00:00"/>
    <s v="VL"/>
    <m/>
    <s v="1 VL"/>
    <n v="1"/>
    <m/>
  </r>
  <r>
    <n v="531"/>
    <x v="44"/>
    <d v="2023-02-20T00:00:00"/>
    <s v="ERIDAO ROSALINDA P."/>
    <s v="CSWDO"/>
    <x v="1"/>
    <d v="2023-02-22T00:00:00"/>
    <d v="2023-02-22T00:00:00"/>
    <s v="SL"/>
    <m/>
    <s v="1 SL"/>
    <n v="1"/>
    <m/>
  </r>
  <r>
    <n v="532"/>
    <x v="44"/>
    <d v="2023-02-17T00:00:00"/>
    <s v="CALANOG ALMA P."/>
    <s v="VMO"/>
    <x v="1"/>
    <d v="2023-02-20T00:00:00"/>
    <d v="2023-02-20T00:00:00"/>
    <s v="VL"/>
    <m/>
    <s v="1 VL"/>
    <n v="1"/>
    <m/>
  </r>
  <r>
    <n v="533"/>
    <x v="44"/>
    <d v="2023-02-23T00:00:00"/>
    <s v="PERENA RUBILINDA C."/>
    <s v="MO"/>
    <x v="1"/>
    <d v="2023-02-22T00:00:00"/>
    <d v="2023-02-24T00:00:00"/>
    <s v="VL"/>
    <m/>
    <s v="3 VL"/>
    <n v="3"/>
    <m/>
  </r>
  <r>
    <n v="534"/>
    <x v="44"/>
    <m/>
    <s v="PERENA RUBILINDA C."/>
    <s v="MO"/>
    <x v="1"/>
    <d v="2023-02-02T00:00:00"/>
    <d v="2023-02-02T00:00:00"/>
    <s v="VL"/>
    <m/>
    <s v="1 VL"/>
    <n v="1"/>
    <m/>
  </r>
  <r>
    <n v="535"/>
    <x v="44"/>
    <d v="2023-01-30T00:00:00"/>
    <s v="MARDO MELINDA E."/>
    <s v="ADMIN"/>
    <x v="0"/>
    <d v="2023-01-28T00:00:00"/>
    <d v="2023-01-28T00:00:00"/>
    <s v="SL"/>
    <m/>
    <s v="0 SL"/>
    <n v="0"/>
    <m/>
  </r>
  <r>
    <n v="536"/>
    <x v="44"/>
    <d v="2022-10-20T00:00:00"/>
    <s v="NACARIO GLENN B."/>
    <s v="TCNHS"/>
    <x v="0"/>
    <d v="2022-10-19T00:00:00"/>
    <d v="2022-10-19T00:00:00"/>
    <s v="SL"/>
    <m/>
    <s v="1 SL"/>
    <n v="1"/>
    <m/>
  </r>
  <r>
    <n v="537"/>
    <x v="44"/>
    <d v="2022-11-29T00:00:00"/>
    <s v="NACARIO GLENN B."/>
    <s v="TCNHS"/>
    <x v="0"/>
    <d v="2022-11-21T00:00:00"/>
    <d v="2022-11-23T00:00:00"/>
    <s v="SL"/>
    <m/>
    <s v="3 SL"/>
    <n v="3"/>
    <m/>
  </r>
  <r>
    <n v="538"/>
    <x v="44"/>
    <d v="2022-11-23T00:00:00"/>
    <s v="NUESTRO RICA MAY G."/>
    <s v="TCNHS - ISHS"/>
    <x v="0"/>
    <d v="2022-11-18T00:00:00"/>
    <d v="2022-11-18T00:00:00"/>
    <s v="SL"/>
    <m/>
    <s v="1 SL"/>
    <n v="1"/>
    <m/>
  </r>
  <r>
    <n v="539"/>
    <x v="44"/>
    <m/>
    <s v="GONZALES MARY JANE D."/>
    <s v="CSWDO"/>
    <x v="0"/>
    <d v="2023-01-16T00:00:00"/>
    <d v="2023-01-16T00:00:00"/>
    <s v="SL"/>
    <m/>
    <s v="1 SL"/>
    <n v="1"/>
    <m/>
  </r>
  <r>
    <n v="540"/>
    <x v="44"/>
    <d v="2023-02-02T00:00:00"/>
    <s v="ATIENZA JAYSON E."/>
    <s v="DEPED"/>
    <x v="4"/>
    <d v="2023-02-01T00:00:00"/>
    <d v="2023-02-15T00:00:00"/>
    <s v="VL"/>
    <m/>
    <s v="11 VL"/>
    <n v="11"/>
    <m/>
  </r>
  <r>
    <n v="541"/>
    <x v="44"/>
    <m/>
    <s v="ATIENZA JAYSON E."/>
    <s v="DEPED"/>
    <x v="4"/>
    <d v="2023-01-05T00:00:00"/>
    <d v="2023-01-31T00:00:00"/>
    <s v="VL"/>
    <m/>
    <s v="19 VL"/>
    <n v="19"/>
    <m/>
  </r>
  <r>
    <n v="542"/>
    <x v="44"/>
    <d v="2023-01-24T00:00:00"/>
    <s v="LANDICHO ROSALINA B."/>
    <s v="EEO/CITY MARKET"/>
    <x v="0"/>
    <d v="2023-01-23T00:00:00"/>
    <d v="2023-01-23T00:00:00"/>
    <s v="SL"/>
    <m/>
    <s v="1 SL"/>
    <n v="1"/>
    <m/>
  </r>
  <r>
    <n v="543"/>
    <x v="44"/>
    <m/>
    <s v="JABINES MARIA SHELLY D."/>
    <s v="LIBRARY"/>
    <x v="0"/>
    <d v="2023-01-24T00:00:00"/>
    <d v="2023-01-24T00:00:00"/>
    <s v="OTHER"/>
    <s v="PARENTAL OBLIGATION"/>
    <s v="1 OTHER"/>
    <n v="1"/>
    <m/>
  </r>
  <r>
    <n v="544"/>
    <x v="44"/>
    <d v="2023-01-25T00:00:00"/>
    <s v="GUTIERREZ MARICIS A."/>
    <s v="CPDO"/>
    <x v="4"/>
    <d v="2023-01-25T00:00:00"/>
    <d v="2023-01-25T00:00:00"/>
    <s v="VL"/>
    <m/>
    <s v="1 VL"/>
    <n v="1"/>
    <m/>
  </r>
  <r>
    <n v="545"/>
    <x v="44"/>
    <d v="2023-02-17T00:00:00"/>
    <s v="DIMARANAN RODORA G."/>
    <s v="HRMO"/>
    <x v="1"/>
    <d v="2023-02-13T00:00:00"/>
    <d v="2023-02-14T00:00:00"/>
    <s v="OTHER"/>
    <s v="SPECIAL PRIVILEGE"/>
    <s v="2 OTHER"/>
    <n v="2"/>
    <m/>
  </r>
  <r>
    <n v="545"/>
    <x v="44"/>
    <d v="2023-02-17T00:00:00"/>
    <s v="DIMARANAN RODORA G."/>
    <s v="HRMO"/>
    <x v="1"/>
    <d v="2023-02-16T00:00:00"/>
    <d v="2023-02-16T00:00:00"/>
    <s v="OTHER"/>
    <s v="SPECIAL PRIVILEGE"/>
    <s v="1 OTHER"/>
    <n v="1"/>
    <m/>
  </r>
  <r>
    <n v="546"/>
    <x v="44"/>
    <d v="2023-02-17T00:00:00"/>
    <s v="DIMARANAN RODORA G."/>
    <s v="HRMO"/>
    <x v="1"/>
    <d v="2023-02-27T00:00:00"/>
    <d v="2023-02-28T00:00:00"/>
    <s v="VL"/>
    <m/>
    <s v="2 VL"/>
    <n v="2"/>
    <m/>
  </r>
  <r>
    <n v="547"/>
    <x v="44"/>
    <d v="2023-02-07T00:00:00"/>
    <s v="MANALO ELIADA F."/>
    <s v="SP"/>
    <x v="1"/>
    <d v="2023-02-13T00:00:00"/>
    <d v="2023-02-14T00:00:00"/>
    <s v="VL"/>
    <m/>
    <s v="2 VL"/>
    <n v="2"/>
    <m/>
  </r>
  <r>
    <n v="548"/>
    <x v="44"/>
    <d v="2023-02-16T00:00:00"/>
    <s v="AMBAT JAIME L."/>
    <s v="VMO/SP"/>
    <x v="0"/>
    <d v="2023-02-14T00:00:00"/>
    <d v="2023-02-15T00:00:00"/>
    <s v="SL"/>
    <m/>
    <s v="2 SL"/>
    <n v="2"/>
    <m/>
  </r>
  <r>
    <n v="549"/>
    <x v="44"/>
    <d v="2023-02-03T00:00:00"/>
    <s v="ANGELES ANNABEL D."/>
    <n v="0"/>
    <x v="0"/>
    <d v="2023-02-08T00:00:00"/>
    <d v="2023-02-13T00:00:00"/>
    <s v="VL"/>
    <m/>
    <s v="4 VL"/>
    <n v="4"/>
    <m/>
  </r>
  <r>
    <n v="550"/>
    <x v="44"/>
    <m/>
    <s v="MARQUEZ LOLITA R."/>
    <s v="INTERNAL"/>
    <x v="1"/>
    <d v="2023-02-16T00:00:00"/>
    <d v="2023-02-16T00:00:00"/>
    <s v="SL"/>
    <m/>
    <s v="1 SL"/>
    <n v="1"/>
    <m/>
  </r>
  <r>
    <n v="551"/>
    <x v="44"/>
    <d v="2023-02-13T00:00:00"/>
    <s v="SARDIÑOLA REBECCA C."/>
    <s v="SP"/>
    <x v="0"/>
    <d v="2023-02-20T00:00:00"/>
    <d v="2023-02-20T00:00:00"/>
    <m/>
    <m/>
    <s v="1 "/>
    <n v="1"/>
    <m/>
  </r>
  <r>
    <n v="552"/>
    <x v="44"/>
    <d v="2023-01-26T00:00:00"/>
    <s v="REOSA CECILIA A."/>
    <s v="SP"/>
    <x v="1"/>
    <d v="2023-02-01T00:00:00"/>
    <d v="2023-02-01T00:00:00"/>
    <s v="OTHER"/>
    <s v="SPECIAL PRIVILEGE"/>
    <s v="1 OTHER"/>
    <n v="1"/>
    <m/>
  </r>
  <r>
    <n v="553"/>
    <x v="44"/>
    <d v="2023-02-01T00:00:00"/>
    <s v="MANALO ELIADA F."/>
    <s v="SP"/>
    <x v="1"/>
    <d v="2023-01-31T00:00:00"/>
    <d v="2023-01-31T00:00:00"/>
    <s v="SL"/>
    <m/>
    <s v="1 SL"/>
    <n v="1"/>
    <m/>
  </r>
  <r>
    <n v="554"/>
    <x v="44"/>
    <d v="2023-02-01T00:00:00"/>
    <s v="DE OCAMPO MA. ELENA D."/>
    <s v="SP"/>
    <x v="1"/>
    <d v="2023-02-08T00:00:00"/>
    <d v="2023-02-09T00:00:00"/>
    <s v="OTHER"/>
    <s v="SPECIAL PRIVILEGE"/>
    <s v="2 OTHER"/>
    <n v="2"/>
    <m/>
  </r>
  <r>
    <n v="555"/>
    <x v="44"/>
    <d v="2023-02-02T00:00:00"/>
    <s v="BURAZON CARIDAD A."/>
    <s v="CTO"/>
    <x v="1"/>
    <d v="2023-02-01T00:00:00"/>
    <d v="2023-02-01T00:00:00"/>
    <s v="SL"/>
    <m/>
    <s v="1 SL"/>
    <n v="1"/>
    <m/>
  </r>
  <r>
    <n v="556"/>
    <x v="44"/>
    <d v="2023-02-20T00:00:00"/>
    <s v="ANGCAYA IRENE V."/>
    <s v="TICC"/>
    <x v="0"/>
    <d v="2023-02-17T00:00:00"/>
    <d v="2023-02-18T00:00:00"/>
    <s v="SL"/>
    <m/>
    <s v="1 SL"/>
    <n v="1"/>
    <m/>
  </r>
  <r>
    <n v="557"/>
    <x v="44"/>
    <d v="2023-02-13T00:00:00"/>
    <s v="PEREÑA VERGILIO R."/>
    <s v="TICC"/>
    <x v="0"/>
    <d v="2023-02-20T00:00:00"/>
    <d v="2023-02-24T00:00:00"/>
    <s v="VL"/>
    <m/>
    <s v="5 VL"/>
    <n v="5"/>
    <m/>
  </r>
  <r>
    <n v="558"/>
    <x v="44"/>
    <d v="2023-02-15T00:00:00"/>
    <s v="ANGCAYA IRENE V."/>
    <s v="TICC"/>
    <x v="0"/>
    <d v="2023-02-13T00:00:00"/>
    <d v="2023-02-13T00:00:00"/>
    <s v="SL"/>
    <m/>
    <s v="1 SL"/>
    <n v="1"/>
    <m/>
  </r>
  <r>
    <n v="559"/>
    <x v="44"/>
    <d v="2023-02-15T00:00:00"/>
    <s v="PANGANIBAN CAROLINA L."/>
    <s v="TICC"/>
    <x v="0"/>
    <d v="2023-02-08T00:00:00"/>
    <d v="2023-02-08T00:00:00"/>
    <s v="SL"/>
    <m/>
    <s v="1 SL"/>
    <n v="1"/>
    <m/>
  </r>
  <r>
    <n v="560"/>
    <x v="44"/>
    <d v="2023-02-14T00:00:00"/>
    <s v="VILLANUEVA MARILYN L."/>
    <s v="TICC"/>
    <x v="0"/>
    <d v="2023-02-13T00:00:00"/>
    <d v="2023-02-13T00:00:00"/>
    <s v="SL"/>
    <m/>
    <s v="1 SL"/>
    <n v="1"/>
    <m/>
  </r>
  <r>
    <n v="561"/>
    <x v="44"/>
    <d v="2023-02-14T00:00:00"/>
    <s v="MAMARIL JOSEFINA P."/>
    <s v="TICC"/>
    <x v="0"/>
    <d v="2023-02-13T00:00:00"/>
    <d v="2023-02-14T00:00:00"/>
    <s v="SL"/>
    <m/>
    <s v="2 SL"/>
    <n v="2"/>
    <m/>
  </r>
  <r>
    <n v="562"/>
    <x v="44"/>
    <d v="2023-02-15T00:00:00"/>
    <s v="DIMARANAN JOEL M."/>
    <s v="TICC"/>
    <x v="2"/>
    <d v="2023-02-19T00:00:00"/>
    <d v="2023-02-19T00:00:00"/>
    <s v="VL"/>
    <m/>
    <s v="0 VL"/>
    <n v="0"/>
    <m/>
  </r>
  <r>
    <n v="563"/>
    <x v="44"/>
    <d v="2023-02-20T00:00:00"/>
    <s v="ANGCAYA IRENE V."/>
    <s v="TICC"/>
    <x v="0"/>
    <d v="2023-03-07T00:00:00"/>
    <d v="2023-03-07T00:00:00"/>
    <s v="VL"/>
    <m/>
    <s v="1 VL"/>
    <n v="1"/>
    <m/>
  </r>
  <r>
    <n v="563"/>
    <x v="44"/>
    <d v="2023-02-20T00:00:00"/>
    <s v="ANGCAYA IRENE V."/>
    <s v="TICC"/>
    <x v="0"/>
    <d v="2023-03-10T00:00:00"/>
    <d v="2023-03-10T00:00:00"/>
    <s v="VL"/>
    <m/>
    <s v="1 VL"/>
    <n v="1"/>
    <m/>
  </r>
  <r>
    <n v="563"/>
    <x v="44"/>
    <d v="2023-02-20T00:00:00"/>
    <s v="ANGCAYA IRENE V."/>
    <s v="TICC"/>
    <x v="0"/>
    <d v="2023-03-13T00:00:00"/>
    <d v="2023-03-13T00:00:00"/>
    <s v="VL"/>
    <m/>
    <s v="1 VL"/>
    <n v="1"/>
    <m/>
  </r>
  <r>
    <n v="564"/>
    <x v="44"/>
    <d v="2023-02-17T00:00:00"/>
    <s v="VILLANUEVA RICHELLE A."/>
    <s v="TICC"/>
    <x v="0"/>
    <d v="2023-02-13T00:00:00"/>
    <d v="2023-02-13T00:00:00"/>
    <s v="SL"/>
    <m/>
    <s v="1 SL"/>
    <n v="1"/>
    <m/>
  </r>
  <r>
    <n v="565"/>
    <x v="44"/>
    <d v="2023-02-10T00:00:00"/>
    <s v="CESICAR JOCHELLE JOAN S."/>
    <s v="TICC/TCCH"/>
    <x v="0"/>
    <d v="2023-02-09T00:00:00"/>
    <d v="2023-02-09T00:00:00"/>
    <s v="OTHER"/>
    <s v="SPECIAL PRIVILEGE"/>
    <s v="1 OTHER"/>
    <n v="1"/>
    <m/>
  </r>
  <r>
    <n v="566"/>
    <x v="44"/>
    <d v="2023-02-20T00:00:00"/>
    <s v="MERJILLA JEANETTE B."/>
    <s v="TICC"/>
    <x v="0"/>
    <d v="2023-02-20T00:00:00"/>
    <d v="2023-02-20T00:00:00"/>
    <s v="SL"/>
    <m/>
    <s v="1 SL"/>
    <n v="1"/>
    <m/>
  </r>
  <r>
    <n v="567"/>
    <x v="44"/>
    <d v="2023-02-27T00:00:00"/>
    <s v="MAMARIL JOSEFINA P."/>
    <s v="TICC"/>
    <x v="0"/>
    <d v="2023-03-06T00:00:00"/>
    <d v="2023-03-10T00:00:00"/>
    <s v="VL"/>
    <m/>
    <s v="5 VL"/>
    <n v="5"/>
    <m/>
  </r>
  <r>
    <n v="568"/>
    <x v="44"/>
    <d v="2023-02-22T00:00:00"/>
    <s v="MAMARIL JOSEFINA P."/>
    <s v="TICC"/>
    <x v="0"/>
    <d v="2023-02-20T00:00:00"/>
    <d v="2023-02-20T00:00:00"/>
    <s v="SL"/>
    <m/>
    <s v="1 SL"/>
    <n v="1"/>
    <m/>
  </r>
  <r>
    <n v="569"/>
    <x v="44"/>
    <d v="2023-02-23T00:00:00"/>
    <s v="CESICAR JOCHELLE JOAN S."/>
    <s v="TICC/TCCH"/>
    <x v="0"/>
    <d v="2023-02-15T00:00:00"/>
    <d v="2023-02-15T00:00:00"/>
    <s v="OTHER"/>
    <s v="SPECIAL PRIVILEGE"/>
    <s v="1 OTHER"/>
    <n v="1"/>
    <m/>
  </r>
  <r>
    <n v="570"/>
    <x v="44"/>
    <d v="2023-02-23T00:00:00"/>
    <s v="VILLANUEVA MARILYN L."/>
    <s v="TICC"/>
    <x v="0"/>
    <d v="2023-02-17T00:00:00"/>
    <d v="2023-02-17T00:00:00"/>
    <s v="SL"/>
    <m/>
    <s v="1 SL"/>
    <n v="1"/>
    <m/>
  </r>
  <r>
    <n v="570"/>
    <x v="44"/>
    <d v="2023-02-23T00:00:00"/>
    <s v="VILLANUEVA MARILYN L."/>
    <s v="TICC"/>
    <x v="0"/>
    <d v="2023-02-21T00:00:00"/>
    <d v="2023-02-21T00:00:00"/>
    <s v="SL"/>
    <m/>
    <s v="1 SL"/>
    <n v="1"/>
    <m/>
  </r>
  <r>
    <n v="571"/>
    <x v="44"/>
    <d v="2023-01-12T00:00:00"/>
    <s v="ZAFRA REYNANTE B."/>
    <s v="TICC"/>
    <x v="0"/>
    <d v="2023-01-10T00:00:00"/>
    <d v="2023-01-11T00:00:00"/>
    <s v="SL"/>
    <m/>
    <s v="2 SL"/>
    <n v="2"/>
    <m/>
  </r>
  <r>
    <n v="572"/>
    <x v="44"/>
    <d v="2023-02-03T00:00:00"/>
    <s v="ZAFRA REYNANTE B."/>
    <s v="TICC"/>
    <x v="0"/>
    <d v="2023-02-09T00:00:00"/>
    <d v="2023-02-10T00:00:00"/>
    <s v="VL"/>
    <m/>
    <s v="2 VL"/>
    <n v="2"/>
    <m/>
  </r>
  <r>
    <n v="573"/>
    <x v="44"/>
    <d v="2022-12-22T00:00:00"/>
    <s v="ZAFRA REYNANTE B."/>
    <s v="TICC"/>
    <x v="0"/>
    <d v="2022-12-21T00:00:00"/>
    <d v="2022-12-21T00:00:00"/>
    <s v="SL"/>
    <m/>
    <s v="1 SL"/>
    <n v="1"/>
    <m/>
  </r>
  <r>
    <n v="574"/>
    <x v="44"/>
    <d v="2023-01-23T00:00:00"/>
    <s v="VILLANUEVA MARILYN L."/>
    <s v="TICC"/>
    <x v="0"/>
    <d v="2023-01-19T00:00:00"/>
    <d v="2023-01-21T00:00:00"/>
    <s v="SL"/>
    <m/>
    <s v="3 SL"/>
    <n v="3"/>
    <m/>
  </r>
  <r>
    <n v="575"/>
    <x v="44"/>
    <d v="2023-01-24T00:00:00"/>
    <s v="VILLANUEVA RICHELLE A."/>
    <s v="TICC"/>
    <x v="0"/>
    <d v="2023-01-19T00:00:00"/>
    <d v="2023-01-19T00:00:00"/>
    <s v="SL"/>
    <m/>
    <s v="1 SL"/>
    <n v="1"/>
    <m/>
  </r>
  <r>
    <n v="575"/>
    <x v="44"/>
    <d v="2023-01-24T00:00:00"/>
    <s v="VILLANUEVA RICHELLE A."/>
    <s v="TICC"/>
    <x v="0"/>
    <d v="2023-02-23T00:00:00"/>
    <d v="2023-02-23T00:00:00"/>
    <s v="SL"/>
    <m/>
    <s v="1 SL"/>
    <n v="1"/>
    <m/>
  </r>
  <r>
    <n v="576"/>
    <x v="44"/>
    <d v="2023-01-16T00:00:00"/>
    <s v="VILLANUEVA RICHELLE A."/>
    <s v="TICC"/>
    <x v="0"/>
    <d v="2023-01-25T00:00:00"/>
    <d v="2023-01-26T00:00:00"/>
    <s v="VL"/>
    <m/>
    <s v="2 VL"/>
    <n v="2"/>
    <m/>
  </r>
  <r>
    <n v="577"/>
    <x v="44"/>
    <d v="2023-01-09T00:00:00"/>
    <s v="VILLANUEVA MARILYN L."/>
    <s v="TICC"/>
    <x v="0"/>
    <d v="2023-01-06T00:00:00"/>
    <d v="2023-01-06T00:00:00"/>
    <s v="SL"/>
    <m/>
    <s v="1 SL"/>
    <n v="1"/>
    <m/>
  </r>
  <r>
    <n v="578"/>
    <x v="44"/>
    <d v="2023-01-25T00:00:00"/>
    <s v="CESICAR JOCHELLE JOAN S."/>
    <s v="TICC/TCCH"/>
    <x v="0"/>
    <d v="2023-01-18T00:00:00"/>
    <d v="2023-01-18T00:00:00"/>
    <s v="SL"/>
    <m/>
    <s v="1 SL"/>
    <n v="1"/>
    <m/>
  </r>
  <r>
    <n v="578"/>
    <x v="44"/>
    <d v="2023-01-25T00:00:00"/>
    <s v="CESICAR JOCHELLE JOAN S."/>
    <s v="TICC/TCCH"/>
    <x v="0"/>
    <d v="2023-01-24T00:00:00"/>
    <d v="2023-01-24T00:00:00"/>
    <s v="SL"/>
    <m/>
    <s v="1 SL"/>
    <n v="1"/>
    <m/>
  </r>
  <r>
    <n v="579"/>
    <x v="44"/>
    <d v="2023-01-11T00:00:00"/>
    <s v="SORIANO FRANCISCO O."/>
    <s v="TICC"/>
    <x v="0"/>
    <d v="2023-01-10T00:00:00"/>
    <d v="2023-01-10T00:00:00"/>
    <s v="SL"/>
    <m/>
    <s v="1 SL"/>
    <n v="1"/>
    <m/>
  </r>
  <r>
    <n v="580"/>
    <x v="44"/>
    <d v="2023-01-31T00:00:00"/>
    <s v="SORIANO FRANCISCO O."/>
    <s v="TICC"/>
    <x v="0"/>
    <d v="2023-01-12T00:00:00"/>
    <d v="2023-01-13T00:00:00"/>
    <s v="SL"/>
    <m/>
    <s v="2 SL"/>
    <n v="2"/>
    <m/>
  </r>
  <r>
    <n v="581"/>
    <x v="44"/>
    <d v="2023-02-09T00:00:00"/>
    <s v="FLAVIER ADORACION  "/>
    <s v="ADMIN OFFICE"/>
    <x v="1"/>
    <d v="2023-02-07T00:00:00"/>
    <d v="2023-02-07T00:00:00"/>
    <s v="SL"/>
    <m/>
    <s v="1 SL"/>
    <n v="1"/>
    <m/>
  </r>
  <r>
    <n v="582"/>
    <x v="44"/>
    <d v="2023-02-09T00:00:00"/>
    <s v="LANTING AILEEN D."/>
    <s v="CHARACTER OFFICE"/>
    <x v="1"/>
    <d v="2023-02-21T00:00:00"/>
    <d v="2023-02-23T00:00:00"/>
    <s v="OTHER"/>
    <s v="SPECIAL PRIVILEGE"/>
    <s v="3 OTHER"/>
    <n v="3"/>
    <m/>
  </r>
  <r>
    <n v="583"/>
    <x v="44"/>
    <d v="2023-02-08T00:00:00"/>
    <s v="FERMA JOSEFA O."/>
    <s v="ADMIN OFFICE"/>
    <x v="1"/>
    <d v="2023-02-10T00:00:00"/>
    <d v="2023-02-10T00:00:00"/>
    <s v="VL"/>
    <m/>
    <s v="1 VL"/>
    <n v="1"/>
    <m/>
  </r>
  <r>
    <n v="584"/>
    <x v="44"/>
    <d v="2023-02-07T00:00:00"/>
    <s v="SARDINOLA  GINABLETH J."/>
    <s v="MO"/>
    <x v="1"/>
    <d v="2023-02-06T00:00:00"/>
    <d v="2023-02-06T00:00:00"/>
    <s v="OTHER"/>
    <s v="SPECIAL PRIVILEGE"/>
    <s v="1 OTHER"/>
    <n v="1"/>
    <m/>
  </r>
  <r>
    <n v="585"/>
    <x v="44"/>
    <d v="2022-12-27T00:00:00"/>
    <s v="DOGNIDON MARLYN P."/>
    <s v="ONT"/>
    <x v="1"/>
    <d v="2022-12-12T00:00:00"/>
    <d v="2022-12-14T00:00:00"/>
    <s v="SL"/>
    <m/>
    <s v="3 SL"/>
    <n v="3"/>
    <m/>
  </r>
  <r>
    <n v="586"/>
    <x v="44"/>
    <d v="2023-01-09T00:00:00"/>
    <s v="ALCAZAR AINEE JOY C."/>
    <s v="ONT"/>
    <x v="1"/>
    <d v="2022-12-26T00:00:00"/>
    <d v="2022-12-26T00:00:00"/>
    <s v="SL"/>
    <m/>
    <s v="0 SL"/>
    <n v="0"/>
    <m/>
  </r>
  <r>
    <n v="586"/>
    <x v="44"/>
    <d v="2023-01-09T00:00:00"/>
    <s v="ALCAZAR AINEE JOY C."/>
    <s v="ONT"/>
    <x v="1"/>
    <d v="2022-12-29T00:00:00"/>
    <d v="2022-12-29T00:00:00"/>
    <s v="SL"/>
    <m/>
    <s v="1 SL"/>
    <n v="1"/>
    <m/>
  </r>
  <r>
    <n v="586"/>
    <x v="44"/>
    <d v="2023-01-09T00:00:00"/>
    <s v="ALCAZAR AINEE JOY C."/>
    <s v="ONT"/>
    <x v="1"/>
    <d v="2022-12-31T00:00:00"/>
    <d v="2022-12-31T00:00:00"/>
    <s v="SL"/>
    <m/>
    <s v="0 SL"/>
    <n v="0"/>
    <m/>
  </r>
  <r>
    <n v="587"/>
    <x v="44"/>
    <d v="2023-01-10T00:00:00"/>
    <s v="HAPITA MELANIE A."/>
    <s v="ONT"/>
    <x v="0"/>
    <d v="2023-02-01T00:00:00"/>
    <d v="2023-02-05T00:00:00"/>
    <s v="VL"/>
    <m/>
    <s v="3 VL"/>
    <n v="3"/>
    <m/>
  </r>
  <r>
    <n v="588"/>
    <x v="44"/>
    <d v="2023-01-17T00:00:00"/>
    <s v="HERNANDEZ DONATO Q."/>
    <s v="ONT"/>
    <x v="1"/>
    <d v="2023-01-25T00:00:00"/>
    <d v="2023-01-25T00:00:00"/>
    <s v="OTHER"/>
    <s v="BIRTHDAY LEAVE"/>
    <s v="1 OTHER"/>
    <n v="1"/>
    <m/>
  </r>
  <r>
    <n v="589"/>
    <x v="44"/>
    <d v="2023-01-18T00:00:00"/>
    <s v="EMELO MARYJANE T."/>
    <s v="ONT"/>
    <x v="1"/>
    <d v="2023-02-01T00:00:00"/>
    <d v="2023-02-03T00:00:00"/>
    <s v="VL"/>
    <m/>
    <s v="3 VL"/>
    <n v="3"/>
    <m/>
  </r>
  <r>
    <n v="590"/>
    <x v="44"/>
    <d v="2023-01-17T00:00:00"/>
    <s v="HERNANDEZ DONATO Q."/>
    <s v="ONT"/>
    <x v="1"/>
    <d v="2023-02-06T00:00:00"/>
    <d v="2023-02-06T00:00:00"/>
    <s v="VL"/>
    <m/>
    <s v="1 VL"/>
    <n v="1"/>
    <m/>
  </r>
  <r>
    <n v="591"/>
    <x v="44"/>
    <d v="2023-01-23T00:00:00"/>
    <s v="PASCUA LORENA D."/>
    <s v="ONT"/>
    <x v="1"/>
    <d v="2023-02-01T00:00:00"/>
    <d v="2023-02-04T00:00:00"/>
    <s v="VL"/>
    <m/>
    <s v="3 VL"/>
    <n v="3"/>
    <m/>
  </r>
  <r>
    <n v="592"/>
    <x v="45"/>
    <d v="2023-11-20T00:00:00"/>
    <s v="ALCAZAR AIREEN B."/>
    <n v="0"/>
    <x v="4"/>
    <d v="2023-01-17T00:00:00"/>
    <d v="2023-01-19T00:00:00"/>
    <s v="SL"/>
    <m/>
    <s v="3 SL"/>
    <n v="3"/>
    <m/>
  </r>
  <r>
    <n v="593"/>
    <x v="45"/>
    <d v="2023-02-20T00:00:00"/>
    <s v="MIRANDA MARIA LOIDA M."/>
    <s v="ACCOUNTING"/>
    <x v="1"/>
    <d v="2023-02-10T00:00:00"/>
    <d v="2023-02-10T00:00:00"/>
    <s v="OTHER"/>
    <s v="SPECIAL PRIVILEGE"/>
    <s v="1 OTHER"/>
    <n v="1"/>
    <m/>
  </r>
  <r>
    <n v="594"/>
    <x v="45"/>
    <d v="2023-02-21T00:00:00"/>
    <s v="DIMARANAN GREGORIA C."/>
    <s v="ACCOUNTING"/>
    <x v="1"/>
    <d v="2023-02-20T00:00:00"/>
    <d v="2023-02-20T00:00:00"/>
    <s v="SL"/>
    <m/>
    <s v="1 SL"/>
    <n v="1"/>
    <m/>
  </r>
  <r>
    <n v="595"/>
    <x v="45"/>
    <d v="2023-02-21T00:00:00"/>
    <s v="DELA GRACIA MA. CECILIA P."/>
    <s v="ACCOUNTING"/>
    <x v="1"/>
    <d v="2023-03-02T00:00:00"/>
    <d v="2023-03-03T00:00:00"/>
    <s v="VL"/>
    <m/>
    <s v="2 VL"/>
    <n v="2"/>
    <m/>
  </r>
  <r>
    <n v="596"/>
    <x v="45"/>
    <d v="2023-02-27T00:00:00"/>
    <s v="DELA GRACIA MA. CECILIA P."/>
    <s v="ACCOUNTING"/>
    <x v="1"/>
    <d v="2023-02-23T00:00:00"/>
    <d v="2023-02-23T00:00:00"/>
    <s v="OTHER"/>
    <s v="SPECIAL PRIVILEGE"/>
    <s v="1 OTHER"/>
    <n v="1"/>
    <m/>
  </r>
  <r>
    <n v="597"/>
    <x v="45"/>
    <d v="2023-02-22T00:00:00"/>
    <s v="ORTIZ TRINIDAD D."/>
    <s v="GSO"/>
    <x v="1"/>
    <d v="2023-02-21T00:00:00"/>
    <d v="2023-02-21T00:00:00"/>
    <s v="OTHER"/>
    <s v="SPECIAL PRIVILEGE"/>
    <s v="1 OTHER"/>
    <n v="1"/>
    <m/>
  </r>
  <r>
    <n v="598"/>
    <x v="45"/>
    <d v="2023-02-22T00:00:00"/>
    <s v="PEÑAFIEL MELISSA Q."/>
    <s v="CBO"/>
    <x v="1"/>
    <d v="2023-02-20T00:00:00"/>
    <d v="2023-02-21T00:00:00"/>
    <s v="SL"/>
    <m/>
    <s v="2 SL"/>
    <n v="2"/>
    <m/>
  </r>
  <r>
    <n v="599"/>
    <x v="45"/>
    <d v="2023-02-08T00:00:00"/>
    <s v="ESPIRITU RONALD M."/>
    <s v="CTO"/>
    <x v="1"/>
    <d v="2023-02-17T00:00:00"/>
    <d v="2023-02-17T00:00:00"/>
    <s v="VL"/>
    <m/>
    <s v="1 VL"/>
    <n v="1"/>
    <m/>
  </r>
  <r>
    <n v="600"/>
    <x v="45"/>
    <d v="2022-09-13T00:00:00"/>
    <s v="BAYBAY NOEL C."/>
    <s v="ENGINEERING OFFICE"/>
    <x v="4"/>
    <d v="2022-09-19T00:00:00"/>
    <d v="2022-09-19T00:00:00"/>
    <s v="VL"/>
    <m/>
    <s v="1 VL"/>
    <n v="1"/>
    <m/>
  </r>
  <r>
    <n v="601"/>
    <x v="45"/>
    <d v="2022-11-23T00:00:00"/>
    <s v="PATAWE ELMA M."/>
    <s v="DSWDO"/>
    <x v="1"/>
    <d v="2022-11-24T00:00:00"/>
    <d v="2022-11-24T00:00:00"/>
    <s v="OTHER"/>
    <s v="SPECIAL PRIVILEGE"/>
    <s v="1 OTHER"/>
    <n v="1"/>
    <m/>
  </r>
  <r>
    <n v="602"/>
    <x v="45"/>
    <d v="2023-02-23T00:00:00"/>
    <s v="MIRANDO EDITH B."/>
    <s v="CHO"/>
    <x v="1"/>
    <d v="2023-03-02T00:00:00"/>
    <d v="2023-03-03T00:00:00"/>
    <s v="OTHER"/>
    <s v="SPECIAL PRIVILEGE"/>
    <s v="2 OTHER"/>
    <n v="2"/>
    <m/>
  </r>
  <r>
    <n v="603"/>
    <x v="45"/>
    <d v="2023-02-22T00:00:00"/>
    <s v="MALIGAYO YOLANDA D."/>
    <s v="CHO"/>
    <x v="1"/>
    <d v="2023-03-03T00:00:00"/>
    <d v="2023-03-10T00:00:00"/>
    <s v="VL"/>
    <m/>
    <s v="6 VL"/>
    <n v="6"/>
    <m/>
  </r>
  <r>
    <n v="603"/>
    <x v="45"/>
    <d v="2023-01-30T00:00:00"/>
    <s v="OCAMPO ORLANDO R."/>
    <s v="CEO"/>
    <x v="1"/>
    <d v="2023-01-26T00:00:00"/>
    <d v="2023-01-26T00:00:00"/>
    <s v="SL"/>
    <m/>
    <s v="1 SL"/>
    <n v="1"/>
    <m/>
  </r>
  <r>
    <n v="604"/>
    <x v="45"/>
    <d v="2023-02-09T00:00:00"/>
    <s v="MENDOZA PRESCILA S."/>
    <s v="CEO"/>
    <x v="1"/>
    <d v="2023-02-08T00:00:00"/>
    <d v="2023-02-08T00:00:00"/>
    <s v="SL"/>
    <m/>
    <s v="1 SL"/>
    <n v="1"/>
    <m/>
  </r>
  <r>
    <n v="605"/>
    <x v="45"/>
    <d v="2022-12-14T00:00:00"/>
    <s v="MENDOZA PRESCILA S."/>
    <s v="CEO"/>
    <x v="1"/>
    <d v="2022-12-13T00:00:00"/>
    <d v="2022-12-13T00:00:00"/>
    <s v="VL"/>
    <m/>
    <s v="1 VL"/>
    <n v="1"/>
    <m/>
  </r>
  <r>
    <n v="606"/>
    <x v="45"/>
    <d v="2022-09-14T00:00:00"/>
    <s v="OCAMPO ORLANDO R."/>
    <s v="CEO"/>
    <x v="1"/>
    <d v="2022-09-22T00:00:00"/>
    <d v="2022-09-22T00:00:00"/>
    <s v="OTHER"/>
    <s v="SPECIAL PRIVILEGE"/>
    <s v="1 OTHER"/>
    <n v="1"/>
    <m/>
  </r>
  <r>
    <n v="607"/>
    <x v="45"/>
    <d v="2022-09-14T00:00:00"/>
    <s v="OLEGARIO LEONARD ERIC B."/>
    <s v="CEO"/>
    <x v="1"/>
    <d v="2022-09-15T00:00:00"/>
    <d v="2022-09-15T00:00:00"/>
    <s v="OTHER"/>
    <s v="SPECIAL PRIVILEGE"/>
    <s v="1 OTHER"/>
    <n v="1"/>
    <m/>
  </r>
  <r>
    <n v="608"/>
    <x v="45"/>
    <d v="2022-11-22T00:00:00"/>
    <s v="OLEGARIO LEONARD ERIC B."/>
    <s v="CEO"/>
    <x v="1"/>
    <d v="2022-11-25T00:00:00"/>
    <d v="2022-11-25T00:00:00"/>
    <s v="VL"/>
    <m/>
    <s v="1 VL"/>
    <n v="1"/>
    <m/>
  </r>
  <r>
    <n v="609"/>
    <x v="45"/>
    <d v="2022-09-20T00:00:00"/>
    <s v="OLEGARIO LEONARD ERIC B."/>
    <s v="CEO"/>
    <x v="1"/>
    <d v="2022-09-15T00:00:00"/>
    <d v="2022-09-15T00:00:00"/>
    <s v="OTHER"/>
    <s v="SPECIAL PRIVILEGE"/>
    <s v="1 OTHER"/>
    <n v="1"/>
    <m/>
  </r>
  <r>
    <n v="610"/>
    <x v="45"/>
    <d v="2022-08-08T00:00:00"/>
    <s v="DOGELIO RONNEL D."/>
    <s v="CEO"/>
    <x v="1"/>
    <d v="2022-08-19T00:00:00"/>
    <d v="2022-08-19T00:00:00"/>
    <s v="VL"/>
    <m/>
    <s v="1 VL"/>
    <n v="1"/>
    <m/>
  </r>
  <r>
    <n v="610"/>
    <x v="45"/>
    <d v="2022-08-08T00:00:00"/>
    <s v="DOGELIO RONNEL D."/>
    <s v="CEO"/>
    <x v="1"/>
    <d v="2022-01-22T00:00:00"/>
    <d v="2022-01-22T00:00:00"/>
    <s v="VL"/>
    <m/>
    <s v="0 VL"/>
    <n v="0"/>
    <m/>
  </r>
  <r>
    <n v="611"/>
    <x v="45"/>
    <d v="2022-12-01T00:00:00"/>
    <s v="DOGELIO RONNEL D."/>
    <s v="CEO"/>
    <x v="1"/>
    <d v="2022-12-09T00:00:00"/>
    <d v="2022-12-12T00:00:00"/>
    <s v="VL"/>
    <m/>
    <s v="2 VL"/>
    <n v="2"/>
    <m/>
  </r>
  <r>
    <n v="612"/>
    <x v="45"/>
    <d v="2022-10-19T00:00:00"/>
    <s v="PATAWE ELMA M."/>
    <s v="DSWDO"/>
    <x v="1"/>
    <d v="2022-10-26T00:00:00"/>
    <d v="2022-10-26T00:00:00"/>
    <s v="OTHER"/>
    <s v="SPECIAL PRIVILEGE"/>
    <s v="1 OTHER"/>
    <n v="1"/>
    <m/>
  </r>
  <r>
    <n v="613"/>
    <x v="45"/>
    <m/>
    <s v="CALANOG ALMA P."/>
    <s v="VMO"/>
    <x v="1"/>
    <d v="2022-11-07T00:00:00"/>
    <d v="2022-11-09T00:00:00"/>
    <s v="SL"/>
    <m/>
    <s v="3 SL"/>
    <n v="3"/>
    <m/>
  </r>
  <r>
    <n v="614"/>
    <x v="45"/>
    <d v="2022-11-09T00:00:00"/>
    <s v="AMBION DORINDA A."/>
    <s v="CSWDO"/>
    <x v="1"/>
    <d v="2022-11-25T00:00:00"/>
    <d v="2022-11-25T00:00:00"/>
    <s v="VL"/>
    <m/>
    <s v="1 VL"/>
    <n v="1"/>
    <m/>
  </r>
  <r>
    <n v="614"/>
    <x v="45"/>
    <d v="2022-11-09T00:00:00"/>
    <s v="AMBION DORINDA A."/>
    <s v="CSWDO"/>
    <x v="1"/>
    <d v="2022-11-29T00:00:00"/>
    <d v="2022-11-29T00:00:00"/>
    <s v="VL"/>
    <m/>
    <s v="1 VL"/>
    <n v="1"/>
    <m/>
  </r>
  <r>
    <n v="615"/>
    <x v="45"/>
    <d v="2022-09-12T00:00:00"/>
    <s v="AMBION DORINDA A."/>
    <s v="CSWDO"/>
    <x v="1"/>
    <d v="2022-09-07T00:00:00"/>
    <d v="2022-09-09T00:00:00"/>
    <s v="SL"/>
    <m/>
    <s v="3 SL"/>
    <n v="3"/>
    <m/>
  </r>
  <r>
    <n v="616"/>
    <x v="45"/>
    <d v="2022-09-06T00:00:00"/>
    <s v="AMBION DORINDA A."/>
    <s v="CSWDO"/>
    <x v="1"/>
    <d v="2022-09-05T00:00:00"/>
    <d v="2022-09-05T00:00:00"/>
    <s v="SL"/>
    <m/>
    <s v="1 SL"/>
    <n v="1"/>
    <m/>
  </r>
  <r>
    <n v="617"/>
    <x v="45"/>
    <d v="2022-08-30T00:00:00"/>
    <s v="AMBION DORINDA A."/>
    <s v="CSWDO"/>
    <x v="1"/>
    <d v="2022-08-23T00:00:00"/>
    <d v="2022-08-23T00:00:00"/>
    <s v="SL"/>
    <m/>
    <s v="1 SL"/>
    <n v="1"/>
    <m/>
  </r>
  <r>
    <n v="617"/>
    <x v="45"/>
    <d v="2022-08-30T00:00:00"/>
    <s v="AMBION DORINDA A."/>
    <s v="CSWDO"/>
    <x v="1"/>
    <d v="2022-08-25T00:00:00"/>
    <d v="2022-08-26T00:00:00"/>
    <s v="SL"/>
    <m/>
    <s v="2 SL"/>
    <n v="2"/>
    <m/>
  </r>
  <r>
    <n v="618"/>
    <x v="45"/>
    <d v="2022-08-31T00:00:00"/>
    <s v="ERIDAO ROSALINDA P."/>
    <s v="CSWDO"/>
    <x v="1"/>
    <d v="2022-08-30T00:00:00"/>
    <d v="2022-08-30T00:00:00"/>
    <s v="SL"/>
    <m/>
    <s v="1 SL"/>
    <n v="1"/>
    <m/>
  </r>
  <r>
    <n v="619"/>
    <x v="45"/>
    <d v="2022-10-18T00:00:00"/>
    <s v="ERIDAO ROSALINDA P."/>
    <s v="CSWDO"/>
    <x v="1"/>
    <d v="2022-10-17T00:00:00"/>
    <d v="2022-10-17T00:00:00"/>
    <s v="SL"/>
    <m/>
    <s v="1 SL"/>
    <n v="1"/>
    <m/>
  </r>
  <r>
    <n v="620"/>
    <x v="45"/>
    <d v="2022-10-17T00:00:00"/>
    <s v="AMBION DORINDA A."/>
    <s v="CSWDO"/>
    <x v="1"/>
    <d v="2022-10-14T00:00:00"/>
    <d v="2022-10-14T00:00:00"/>
    <s v="SL"/>
    <m/>
    <s v="1 SL"/>
    <n v="1"/>
    <m/>
  </r>
  <r>
    <n v="621"/>
    <x v="45"/>
    <d v="2022-09-30T00:00:00"/>
    <s v="CALANOG ALMA P."/>
    <s v="VMO"/>
    <x v="1"/>
    <d v="2022-09-16T00:00:00"/>
    <d v="2022-09-16T00:00:00"/>
    <s v="SL"/>
    <m/>
    <s v="1 SL"/>
    <n v="1"/>
    <m/>
  </r>
  <r>
    <n v="622"/>
    <x v="45"/>
    <d v="2022-10-17T00:00:00"/>
    <s v="ROZUL FLORENCIA M."/>
    <s v="CSWDO"/>
    <x v="1"/>
    <d v="2022-10-13T00:00:00"/>
    <d v="2022-10-14T00:00:00"/>
    <s v="SL"/>
    <m/>
    <s v="2 SL"/>
    <n v="2"/>
    <m/>
  </r>
  <r>
    <n v="623"/>
    <x v="45"/>
    <d v="2022-10-12T00:00:00"/>
    <s v="CALANOG ALMA P."/>
    <s v="VMO"/>
    <x v="1"/>
    <d v="2022-10-03T00:00:00"/>
    <d v="2022-10-11T00:00:00"/>
    <s v="SL"/>
    <m/>
    <s v="7 SL"/>
    <n v="7"/>
    <m/>
  </r>
  <r>
    <n v="624"/>
    <x v="45"/>
    <d v="2022-10-12T00:00:00"/>
    <s v="AMBION DORINDA A."/>
    <s v="CSWDO"/>
    <x v="1"/>
    <d v="2022-10-13T00:00:00"/>
    <d v="2022-10-13T00:00:00"/>
    <s v="OTHER"/>
    <s v="WEDDING ANNIVERSARY"/>
    <s v="1 OTHER"/>
    <n v="1"/>
    <m/>
  </r>
  <r>
    <n v="625"/>
    <x v="45"/>
    <d v="2022-10-03T00:00:00"/>
    <s v="BAYLA EVANGELINE C."/>
    <s v="PDAO"/>
    <x v="1"/>
    <d v="2022-09-28T00:00:00"/>
    <d v="2022-09-30T00:00:00"/>
    <s v="SL"/>
    <m/>
    <s v="3 SL"/>
    <n v="3"/>
    <m/>
  </r>
  <r>
    <n v="626"/>
    <x v="45"/>
    <d v="2022-11-16T00:00:00"/>
    <s v="CALANOG ALMA P."/>
    <s v="VMO"/>
    <x v="1"/>
    <d v="2022-12-23T00:00:00"/>
    <d v="2022-12-23T00:00:00"/>
    <s v="VL"/>
    <m/>
    <s v="1 VL"/>
    <n v="1"/>
    <m/>
  </r>
  <r>
    <n v="626"/>
    <x v="45"/>
    <d v="2022-11-16T00:00:00"/>
    <s v="CALANOG ALMA P."/>
    <s v="VMO"/>
    <x v="1"/>
    <d v="2022-12-28T00:00:00"/>
    <d v="2022-12-29T00:00:00"/>
    <s v="VL"/>
    <m/>
    <s v="2 VL"/>
    <n v="2"/>
    <m/>
  </r>
  <r>
    <n v="627"/>
    <x v="45"/>
    <d v="2022-10-17T00:00:00"/>
    <s v="ROZUL FLORENCIA M."/>
    <s v="CSWDO"/>
    <x v="1"/>
    <d v="2022-10-26T00:00:00"/>
    <d v="2022-10-26T00:00:00"/>
    <s v="OTHER"/>
    <s v="BIRTHDAY LEAVE"/>
    <s v="1 OTHER"/>
    <n v="1"/>
    <m/>
  </r>
  <r>
    <n v="628"/>
    <x v="45"/>
    <d v="2022-12-09T00:00:00"/>
    <s v="CALANOG ALMA P."/>
    <s v="VMO"/>
    <x v="1"/>
    <d v="2022-12-07T00:00:00"/>
    <d v="2022-12-07T00:00:00"/>
    <s v="SL"/>
    <m/>
    <s v="1 SL"/>
    <n v="1"/>
    <m/>
  </r>
  <r>
    <n v="629"/>
    <x v="45"/>
    <d v="2022-10-25T00:00:00"/>
    <s v="ROZUL FLORENCIA M."/>
    <s v="CSWDO"/>
    <x v="1"/>
    <d v="2022-10-21T00:00:00"/>
    <d v="2022-10-21T00:00:00"/>
    <s v="SL"/>
    <m/>
    <s v="1 SL"/>
    <n v="1"/>
    <m/>
  </r>
  <r>
    <n v="630"/>
    <x v="45"/>
    <d v="2022-12-01T00:00:00"/>
    <s v="AMBION DORINDA A."/>
    <s v="CSWDO"/>
    <x v="1"/>
    <d v="2022-12-23T00:00:00"/>
    <d v="2022-12-23T00:00:00"/>
    <s v="VL"/>
    <m/>
    <s v="1 VL"/>
    <n v="1"/>
    <m/>
  </r>
  <r>
    <n v="630"/>
    <x v="45"/>
    <d v="2022-12-01T00:00:00"/>
    <s v="AMBION DORINDA A."/>
    <s v="CSWDO"/>
    <x v="1"/>
    <d v="2022-12-29T00:00:00"/>
    <d v="2022-12-29T00:00:00"/>
    <s v="VL"/>
    <m/>
    <s v="1 VL"/>
    <n v="1"/>
    <m/>
  </r>
  <r>
    <n v="631"/>
    <x v="45"/>
    <d v="2022-10-20T00:00:00"/>
    <s v="BAYLA EVANGELINE C."/>
    <s v="PDAO"/>
    <x v="1"/>
    <d v="2022-10-17T00:00:00"/>
    <d v="2022-10-17T00:00:00"/>
    <s v="SL"/>
    <m/>
    <s v="1 SL"/>
    <n v="1"/>
    <m/>
  </r>
  <r>
    <n v="632"/>
    <x v="45"/>
    <d v="2022-09-07T00:00:00"/>
    <s v="BAYLA EVANGELINE C."/>
    <s v="PDAO"/>
    <x v="1"/>
    <d v="2022-09-06T00:00:00"/>
    <d v="2022-09-06T00:00:00"/>
    <s v="SL"/>
    <m/>
    <s v="1 SL"/>
    <n v="1"/>
    <m/>
  </r>
  <r>
    <n v="633"/>
    <x v="45"/>
    <d v="2022-09-23T00:00:00"/>
    <s v="BAYLA EVANGELINE C."/>
    <s v="PDAO"/>
    <x v="1"/>
    <d v="2023-08-29T00:00:00"/>
    <d v="2023-08-29T00:00:00"/>
    <s v="VL"/>
    <m/>
    <s v="1 VL"/>
    <n v="1"/>
    <m/>
  </r>
  <r>
    <n v="634"/>
    <x v="45"/>
    <d v="2022-12-12T00:00:00"/>
    <s v="ROZUL FLORENCIA M."/>
    <s v="CSWDO"/>
    <x v="1"/>
    <d v="2022-12-07T00:00:00"/>
    <d v="2022-12-07T00:00:00"/>
    <s v="SL"/>
    <m/>
    <s v="1 SL"/>
    <n v="1"/>
    <m/>
  </r>
  <r>
    <n v="635"/>
    <x v="45"/>
    <m/>
    <s v="PEÑERO LILIBETH B."/>
    <s v="CSWDO"/>
    <x v="1"/>
    <d v="2022-12-15T00:00:00"/>
    <d v="2022-12-16T00:00:00"/>
    <s v="VL"/>
    <m/>
    <s v="2 VL"/>
    <n v="2"/>
    <m/>
  </r>
  <r>
    <n v="636"/>
    <x v="45"/>
    <m/>
    <s v="PEÑERO LILIBETH B."/>
    <s v="CSWDO"/>
    <x v="1"/>
    <d v="2022-12-26T00:00:00"/>
    <d v="2022-12-26T00:00:00"/>
    <s v="VL"/>
    <m/>
    <s v="0 VL"/>
    <n v="0"/>
    <m/>
  </r>
  <r>
    <n v="637"/>
    <x v="45"/>
    <d v="2022-12-07T00:00:00"/>
    <s v="ERIDAO ROSALINDA P."/>
    <s v="CSWDO"/>
    <x v="1"/>
    <d v="2022-12-02T00:00:00"/>
    <d v="2022-12-02T00:00:00"/>
    <m/>
    <m/>
    <s v="1 "/>
    <n v="1"/>
    <m/>
  </r>
  <r>
    <n v="638"/>
    <x v="45"/>
    <d v="2023-01-24T00:00:00"/>
    <s v="ROLLE MICHELLYN G."/>
    <s v="ONT"/>
    <x v="0"/>
    <d v="2023-01-17T00:00:00"/>
    <d v="2023-01-23T00:00:00"/>
    <s v="SL"/>
    <m/>
    <s v="6 SL"/>
    <n v="6"/>
    <m/>
  </r>
  <r>
    <n v="639"/>
    <x v="45"/>
    <d v="2023-01-03T00:00:00"/>
    <s v="ROMILLA MARIBEL P."/>
    <s v="ACCOUNTING"/>
    <x v="0"/>
    <d v="2022-12-23T00:00:00"/>
    <d v="2022-12-23T00:00:00"/>
    <s v="SL"/>
    <m/>
    <s v="1 SL"/>
    <n v="1"/>
    <m/>
  </r>
  <r>
    <n v="640"/>
    <x v="45"/>
    <d v="2022-12-13T00:00:00"/>
    <s v="REGINALDO MARISSA C."/>
    <s v="TCIS"/>
    <x v="2"/>
    <d v="2022-12-26T00:00:00"/>
    <d v="2022-12-30T00:00:00"/>
    <s v="VL"/>
    <m/>
    <s v="3 VL"/>
    <n v="3"/>
    <m/>
  </r>
  <r>
    <n v="641"/>
    <x v="45"/>
    <d v="2022-12-20T00:00:00"/>
    <s v="REGINALDO MARISSA C."/>
    <s v="TCIS"/>
    <x v="2"/>
    <d v="2022-12-21T00:00:00"/>
    <d v="2022-12-23T00:00:00"/>
    <s v="OTHER"/>
    <s v="SPECIAL PRIVILEGE"/>
    <s v="3 OTHER"/>
    <n v="3"/>
    <m/>
  </r>
  <r>
    <n v="642"/>
    <x v="45"/>
    <d v="2023-02-06T00:00:00"/>
    <s v="RODRIGUEZ NARCISCO E."/>
    <s v="EEO/CITY MARKET"/>
    <x v="0"/>
    <d v="2023-02-02T00:00:00"/>
    <d v="2023-02-02T00:00:00"/>
    <s v="SL"/>
    <m/>
    <s v="1 SL"/>
    <n v="1"/>
    <m/>
  </r>
  <r>
    <n v="643"/>
    <x v="45"/>
    <d v="2023-02-24T00:00:00"/>
    <s v="RODRIGUEZ ARNEL  "/>
    <s v="CENRO"/>
    <x v="0"/>
    <d v="2023-03-02T00:00:00"/>
    <d v="2023-03-03T00:00:00"/>
    <s v="VL"/>
    <m/>
    <s v="2 VL"/>
    <n v="2"/>
    <m/>
  </r>
  <r>
    <n v="644"/>
    <x v="45"/>
    <d v="2023-01-27T00:00:00"/>
    <s v="RODRIGUEZ ARNEL  "/>
    <s v="CENRO"/>
    <x v="0"/>
    <d v="2023-01-30T00:00:00"/>
    <d v="2023-01-30T00:00:00"/>
    <s v="OTHER"/>
    <s v="SPECIAL PRIVILEGE"/>
    <s v="1 OTHER"/>
    <n v="1"/>
    <m/>
  </r>
  <r>
    <n v="645"/>
    <x v="45"/>
    <d v="2023-01-26T00:00:00"/>
    <s v="ROMILLA MARIBEL P."/>
    <s v="ACCOUNTING"/>
    <x v="0"/>
    <d v="2023-01-23T00:00:00"/>
    <d v="2023-01-23T00:00:00"/>
    <s v="SL"/>
    <m/>
    <s v="1 SL"/>
    <n v="1"/>
    <m/>
  </r>
  <r>
    <n v="646"/>
    <x v="45"/>
    <d v="2023-01-25T00:00:00"/>
    <s v="MARASIGAN GINALYN D."/>
    <s v="ACCOUNTING"/>
    <x v="1"/>
    <d v="2023-01-24T00:00:00"/>
    <d v="2023-01-24T00:00:00"/>
    <s v="SL"/>
    <m/>
    <s v="1 SL"/>
    <n v="1"/>
    <m/>
  </r>
  <r>
    <n v="647"/>
    <x v="45"/>
    <d v="2023-02-08T00:00:00"/>
    <s v="ALEGA ESTELITA M."/>
    <s v="CTO"/>
    <x v="1"/>
    <d v="2023-02-06T00:00:00"/>
    <d v="2023-02-07T00:00:00"/>
    <s v="OTHER"/>
    <s v="SPECIAL PRIVILEGE"/>
    <s v="2 OTHER"/>
    <n v="2"/>
    <m/>
  </r>
  <r>
    <n v="648"/>
    <x v="45"/>
    <d v="2023-02-08T00:00:00"/>
    <s v="SANARES DAN T."/>
    <s v="CHO"/>
    <x v="1"/>
    <d v="2023-02-20T00:00:00"/>
    <d v="2023-02-20T00:00:00"/>
    <s v="VL"/>
    <m/>
    <s v="1 VL"/>
    <n v="1"/>
    <m/>
  </r>
  <r>
    <n v="649"/>
    <x v="45"/>
    <d v="2023-01-27T00:00:00"/>
    <s v="SIM JO RITZELLE C."/>
    <s v="CHO"/>
    <x v="0"/>
    <d v="2023-02-14T00:00:00"/>
    <d v="2023-02-15T00:00:00"/>
    <s v="VL"/>
    <m/>
    <s v="2 VL"/>
    <n v="2"/>
    <m/>
  </r>
  <r>
    <n v="650"/>
    <x v="45"/>
    <d v="2023-01-16T00:00:00"/>
    <s v="SIM JO RITZELLE C."/>
    <s v="CHO"/>
    <x v="0"/>
    <d v="2023-01-13T00:00:00"/>
    <d v="2023-01-13T00:00:00"/>
    <s v="SL"/>
    <m/>
    <s v="1 SL"/>
    <n v="1"/>
    <m/>
  </r>
  <r>
    <n v="651"/>
    <x v="45"/>
    <d v="2023-01-03T00:00:00"/>
    <s v="MARASIGAN GINALYN D."/>
    <s v="ACCOUNTING"/>
    <x v="1"/>
    <d v="2023-01-09T00:00:00"/>
    <d v="2023-01-09T00:00:00"/>
    <s v="OTHER"/>
    <s v="SPECIAL PRIVILEGE"/>
    <s v="1 OTHER"/>
    <n v="1"/>
    <m/>
  </r>
  <r>
    <n v="652"/>
    <x v="45"/>
    <d v="2022-12-20T00:00:00"/>
    <s v="DELA GRACIA MA. CECILIA P."/>
    <s v="ACCOUNTING"/>
    <x v="1"/>
    <d v="2022-12-15T00:00:00"/>
    <d v="2022-12-15T00:00:00"/>
    <s v="SL"/>
    <m/>
    <s v="1 SL"/>
    <n v="1"/>
    <m/>
  </r>
  <r>
    <n v="653"/>
    <x v="45"/>
    <d v="2023-02-03T00:00:00"/>
    <s v="PEREY AIRENE O."/>
    <s v="CCT"/>
    <x v="1"/>
    <d v="2023-01-30T00:00:00"/>
    <d v="2023-01-30T00:00:00"/>
    <s v="SL"/>
    <m/>
    <s v="1 SL"/>
    <n v="1"/>
    <m/>
  </r>
  <r>
    <n v="654"/>
    <x v="45"/>
    <d v="2023-01-30T00:00:00"/>
    <s v="MARINDUQUE MARISSA M."/>
    <s v="ASSESSORS OFFICE"/>
    <x v="1"/>
    <d v="2023-01-31T00:00:00"/>
    <d v="2023-01-31T00:00:00"/>
    <s v="OTHER"/>
    <s v="SPECIAL PRIVILEGE"/>
    <s v="1 OTHER"/>
    <n v="1"/>
    <m/>
  </r>
  <r>
    <n v="655"/>
    <x v="45"/>
    <d v="2023-01-30T00:00:00"/>
    <s v="MARINDUQUE MARISSA M."/>
    <s v="ASSESSORS OFFICE"/>
    <x v="1"/>
    <d v="2023-02-02T00:00:00"/>
    <d v="2023-02-02T00:00:00"/>
    <s v="OTHER"/>
    <s v="SPECIAL PRIVILEGE"/>
    <s v="1 OTHER"/>
    <n v="1"/>
    <m/>
  </r>
  <r>
    <n v="656"/>
    <x v="45"/>
    <d v="2023-02-03T00:00:00"/>
    <s v="DIMARANAN REYNALDO R."/>
    <s v="EEO/ CITY MARKET"/>
    <x v="1"/>
    <d v="2023-02-10T00:00:00"/>
    <d v="2023-02-11T00:00:00"/>
    <s v="VL"/>
    <m/>
    <s v="2 VL"/>
    <n v="2"/>
    <m/>
  </r>
  <r>
    <n v="657"/>
    <x v="45"/>
    <d v="2022-12-15T00:00:00"/>
    <s v="ANACAY LEVIE B."/>
    <s v="ACCOUNTING"/>
    <x v="1"/>
    <d v="2022-12-19T00:00:00"/>
    <d v="2022-12-19T00:00:00"/>
    <s v="OTHER"/>
    <s v="SPECIAL PRIVILEGE"/>
    <s v="1 OTHER"/>
    <n v="1"/>
    <m/>
  </r>
  <r>
    <n v="658"/>
    <x v="45"/>
    <d v="2022-12-15T00:00:00"/>
    <s v="ANACAY LEVIE B."/>
    <s v="ACCOUNTING"/>
    <x v="1"/>
    <d v="2022-12-23T00:00:00"/>
    <d v="2022-12-23T00:00:00"/>
    <s v="SL"/>
    <m/>
    <s v="1 SL"/>
    <n v="1"/>
    <m/>
  </r>
  <r>
    <n v="659"/>
    <x v="45"/>
    <d v="2022-12-15T00:00:00"/>
    <s v="ANACAY LEVIE B."/>
    <s v="ACCOUNTING"/>
    <x v="1"/>
    <d v="2022-12-12T00:00:00"/>
    <d v="2022-12-12T00:00:00"/>
    <s v="SL"/>
    <m/>
    <s v="1 SL"/>
    <n v="1"/>
    <m/>
  </r>
  <r>
    <n v="660"/>
    <x v="45"/>
    <d v="2022-10-13T00:00:00"/>
    <s v="ROCILLO CECILLA A."/>
    <s v="ACCOUNTING"/>
    <x v="1"/>
    <d v="2022-12-27T00:00:00"/>
    <d v="2022-12-27T00:00:00"/>
    <s v="SL"/>
    <m/>
    <s v="1 SL"/>
    <n v="1"/>
    <m/>
  </r>
  <r>
    <n v="661"/>
    <x v="45"/>
    <d v="2023-01-03T00:00:00"/>
    <s v="DELA GRACIA MA. CECILIA P."/>
    <s v="ACCOUNTING"/>
    <x v="1"/>
    <d v="2022-12-22T00:00:00"/>
    <d v="2022-12-22T00:00:00"/>
    <s v="SL"/>
    <m/>
    <s v="1 SL"/>
    <n v="1"/>
    <m/>
  </r>
  <r>
    <n v="662"/>
    <x v="45"/>
    <d v="2023-01-16T00:00:00"/>
    <s v="MAWAK MIA PAULEEN B."/>
    <s v="ACCOUNTING"/>
    <x v="1"/>
    <d v="2023-01-20T00:00:00"/>
    <d v="2023-01-20T00:00:00"/>
    <s v="VL"/>
    <m/>
    <s v="1 VL"/>
    <n v="1"/>
    <m/>
  </r>
  <r>
    <n v="663"/>
    <x v="45"/>
    <d v="2023-01-19T00:00:00"/>
    <s v="MIRANDA MARIA LOIDA M."/>
    <s v="ACCOUNTING"/>
    <x v="1"/>
    <d v="2023-01-13T00:00:00"/>
    <d v="2023-01-13T00:00:00"/>
    <s v="SL"/>
    <m/>
    <s v="1 SL"/>
    <n v="1"/>
    <m/>
  </r>
  <r>
    <n v="663"/>
    <x v="45"/>
    <d v="2023-01-19T00:00:00"/>
    <s v="MIRANDA MARIA LOIDA M."/>
    <s v="ACCOUNTING"/>
    <x v="1"/>
    <d v="2023-01-16T00:00:00"/>
    <d v="2023-01-17T00:00:00"/>
    <s v="SL"/>
    <m/>
    <s v="2 SL"/>
    <n v="2"/>
    <m/>
  </r>
  <r>
    <n v="664"/>
    <x v="45"/>
    <d v="2023-02-07T00:00:00"/>
    <s v="DOCTORA ZENAIDA  "/>
    <s v="CENRO"/>
    <x v="1"/>
    <d v="2023-02-14T00:00:00"/>
    <d v="2023-02-17T00:00:00"/>
    <s v="VL"/>
    <m/>
    <s v="4 VL"/>
    <n v="4"/>
    <m/>
  </r>
  <r>
    <n v="665"/>
    <x v="45"/>
    <d v="2023-01-09T00:00:00"/>
    <s v="ANGCAYA RUFINA P."/>
    <s v="LCR"/>
    <x v="1"/>
    <d v="2023-01-06T00:00:00"/>
    <d v="2023-01-09T00:00:00"/>
    <s v="SL"/>
    <m/>
    <s v="2 SL"/>
    <n v="2"/>
    <m/>
  </r>
  <r>
    <n v="666"/>
    <x v="45"/>
    <m/>
    <s v="ANGCAYA RUFINA P."/>
    <s v="LCR"/>
    <x v="1"/>
    <d v="2023-01-17T00:00:00"/>
    <d v="2023-01-17T00:00:00"/>
    <s v="SL"/>
    <m/>
    <s v="1 SL"/>
    <n v="1"/>
    <m/>
  </r>
  <r>
    <n v="667"/>
    <x v="45"/>
    <d v="2023-02-08T00:00:00"/>
    <s v="BAYOT ELAINE B."/>
    <s v="ONT"/>
    <x v="1"/>
    <d v="2023-02-24T00:00:00"/>
    <d v="2023-02-28T00:00:00"/>
    <s v="VL"/>
    <m/>
    <s v="3 VL"/>
    <n v="3"/>
    <m/>
  </r>
  <r>
    <n v="668"/>
    <x v="45"/>
    <d v="2023-02-07T00:00:00"/>
    <s v="MATIENZO NORMITA S."/>
    <s v="LCR"/>
    <x v="1"/>
    <d v="2023-02-13T00:00:00"/>
    <d v="2023-02-14T00:00:00"/>
    <s v="VL"/>
    <m/>
    <s v="2 VL"/>
    <n v="2"/>
    <m/>
  </r>
  <r>
    <n v="669"/>
    <x v="45"/>
    <d v="2023-02-06T00:00:00"/>
    <s v="VILLANUEVA PABLO B."/>
    <s v="PICNIC GROVE"/>
    <x v="1"/>
    <d v="2023-01-30T00:00:00"/>
    <d v="2023-01-31T00:00:00"/>
    <s v="SL"/>
    <m/>
    <s v="2 SL"/>
    <n v="2"/>
    <m/>
  </r>
  <r>
    <n v="670"/>
    <x v="45"/>
    <d v="2023-02-09T00:00:00"/>
    <s v="TAÑEDO MARIA EVELYN C."/>
    <s v="CBO"/>
    <x v="1"/>
    <d v="2023-02-08T00:00:00"/>
    <d v="2023-02-08T00:00:00"/>
    <s v="SL"/>
    <m/>
    <s v="1 SL"/>
    <n v="1"/>
    <m/>
  </r>
  <r>
    <n v="671"/>
    <x v="45"/>
    <d v="2022-12-18T00:00:00"/>
    <s v="DAÑO ALMA R."/>
    <s v="ACCOUNTING"/>
    <x v="1"/>
    <d v="2023-01-10T00:00:00"/>
    <d v="2023-01-10T00:00:00"/>
    <s v="SL"/>
    <m/>
    <s v="1 SL"/>
    <n v="1"/>
    <m/>
  </r>
  <r>
    <n v="672"/>
    <x v="45"/>
    <d v="2022-12-19T00:00:00"/>
    <s v="AMBION DORINDA A."/>
    <s v="CSWDO"/>
    <x v="1"/>
    <d v="2022-12-16T00:00:00"/>
    <d v="2022-12-16T00:00:00"/>
    <s v="OTHER"/>
    <s v="SPECIAL PRIVILEGE"/>
    <s v="1 OTHER"/>
    <n v="1"/>
    <m/>
  </r>
  <r>
    <n v="673"/>
    <x v="45"/>
    <d v="2023-01-04T00:00:00"/>
    <s v="ROZUL FLORENCIA M."/>
    <s v="CSWDO"/>
    <x v="1"/>
    <d v="2023-01-03T00:00:00"/>
    <d v="2023-01-03T00:00:00"/>
    <s v="SL"/>
    <m/>
    <s v="1 SL"/>
    <n v="1"/>
    <m/>
  </r>
  <r>
    <n v="674"/>
    <x v="45"/>
    <d v="2022-12-28T00:00:00"/>
    <s v="LIMBOC FLORDELIZA J."/>
    <s v="LCR"/>
    <x v="1"/>
    <d v="2022-12-27T00:00:00"/>
    <d v="2022-12-27T00:00:00"/>
    <s v="SL"/>
    <m/>
    <s v="1 SL"/>
    <n v="1"/>
    <m/>
  </r>
  <r>
    <n v="675"/>
    <x v="45"/>
    <d v="2023-01-09T00:00:00"/>
    <s v="DIMARANAN GREGORIA C."/>
    <s v="ACCOUNTING"/>
    <x v="1"/>
    <d v="2023-01-09T00:00:00"/>
    <d v="2023-01-20T00:00:00"/>
    <s v="SL"/>
    <m/>
    <s v="10 SL"/>
    <n v="10"/>
    <m/>
  </r>
  <r>
    <n v="676"/>
    <x v="45"/>
    <d v="2023-01-11T00:00:00"/>
    <s v="ANACAY LEVIE B."/>
    <s v="ACCOUNTING"/>
    <x v="1"/>
    <d v="2023-01-09T00:00:00"/>
    <d v="2023-01-09T00:00:00"/>
    <s v="SL"/>
    <m/>
    <s v="1 SL"/>
    <n v="1"/>
    <m/>
  </r>
  <r>
    <n v="677"/>
    <x v="45"/>
    <d v="2023-01-11T00:00:00"/>
    <s v="ANACAY LEVIE B."/>
    <s v="ACCOUNTING"/>
    <x v="1"/>
    <d v="2022-12-12T00:00:00"/>
    <d v="2022-12-12T00:00:00"/>
    <s v="SL"/>
    <m/>
    <s v="1 SL"/>
    <n v="1"/>
    <m/>
  </r>
  <r>
    <n v="677"/>
    <x v="45"/>
    <d v="2023-01-11T00:00:00"/>
    <s v="ANACAY LEVIE B."/>
    <s v="ACCOUNTING"/>
    <x v="1"/>
    <d v="2022-12-23T00:00:00"/>
    <d v="2022-12-23T00:00:00"/>
    <s v="SL"/>
    <m/>
    <s v="1 SL"/>
    <n v="1"/>
    <m/>
  </r>
  <r>
    <n v="678"/>
    <x v="45"/>
    <d v="2023-02-10T00:00:00"/>
    <s v="ANGCAYA ANA B."/>
    <s v="GSO"/>
    <x v="1"/>
    <d v="2023-02-09T00:00:00"/>
    <d v="2023-02-09T00:00:00"/>
    <s v="SL"/>
    <m/>
    <s v="1 SL"/>
    <n v="1"/>
    <m/>
  </r>
  <r>
    <n v="679"/>
    <x v="45"/>
    <d v="2023-02-10T00:00:00"/>
    <s v="MANGUINAO GILBERT  "/>
    <s v="GSO"/>
    <x v="1"/>
    <d v="2023-02-09T00:00:00"/>
    <d v="2023-02-09T00:00:00"/>
    <s v="OTHER"/>
    <s v="SPECIAL PRIVILEGE"/>
    <s v="1 OTHER"/>
    <n v="1"/>
    <m/>
  </r>
  <r>
    <n v="680"/>
    <x v="45"/>
    <d v="2023-02-01T00:00:00"/>
    <s v="DAÑO ALMA R."/>
    <s v="ACCOUNTING"/>
    <x v="1"/>
    <d v="2023-01-30T00:00:00"/>
    <d v="2023-01-31T00:00:00"/>
    <s v="SL"/>
    <m/>
    <s v="2 SL"/>
    <n v="2"/>
    <m/>
  </r>
  <r>
    <n v="681"/>
    <x v="45"/>
    <d v="2023-01-31T00:00:00"/>
    <s v="DE VILLA JAYVEE U."/>
    <s v="ACCOUNTING"/>
    <x v="1"/>
    <d v="2023-02-06T00:00:00"/>
    <d v="2023-02-06T00:00:00"/>
    <s v="VL"/>
    <m/>
    <s v="1 VL"/>
    <n v="1"/>
    <m/>
  </r>
  <r>
    <n v="682"/>
    <x v="45"/>
    <d v="2023-02-02T00:00:00"/>
    <s v="MARASIGAN GINALYN D."/>
    <s v="ACCOUNTING"/>
    <x v="1"/>
    <d v="2023-02-01T00:00:00"/>
    <d v="2023-02-01T00:00:00"/>
    <s v="SL"/>
    <m/>
    <s v="1 SL"/>
    <n v="1"/>
    <m/>
  </r>
  <r>
    <n v="683"/>
    <x v="45"/>
    <d v="2023-01-04T00:00:00"/>
    <s v="ANGCAYA JOHN V."/>
    <s v="ACCOUNTING"/>
    <x v="1"/>
    <d v="2022-12-22T00:00:00"/>
    <d v="2022-12-22T00:00:00"/>
    <s v="SL"/>
    <m/>
    <s v="1 SL"/>
    <n v="1"/>
    <m/>
  </r>
  <r>
    <n v="684"/>
    <x v="45"/>
    <d v="2023-02-09T00:00:00"/>
    <s v="DIMARANAN GREGORIA C."/>
    <s v="ACCOUNTING"/>
    <x v="1"/>
    <d v="2022-12-23T00:00:00"/>
    <d v="2022-12-23T00:00:00"/>
    <s v="SL"/>
    <m/>
    <s v="1 SL"/>
    <n v="1"/>
    <m/>
  </r>
  <r>
    <n v="684"/>
    <x v="45"/>
    <d v="2023-02-09T00:00:00"/>
    <s v="DIMARANAN GREGORIA C."/>
    <s v="ACCOUNTING"/>
    <x v="1"/>
    <d v="2022-12-27T00:00:00"/>
    <d v="2022-12-27T00:00:00"/>
    <s v="SL"/>
    <m/>
    <s v="1 SL"/>
    <n v="1"/>
    <m/>
  </r>
  <r>
    <n v="684"/>
    <x v="45"/>
    <d v="2023-02-09T00:00:00"/>
    <s v="DIMARANAN GREGORIA C."/>
    <s v="ACCOUNTING"/>
    <x v="1"/>
    <d v="2023-01-03T00:00:00"/>
    <d v="2023-01-06T00:00:00"/>
    <s v="SL"/>
    <m/>
    <s v="4 SL"/>
    <n v="4"/>
    <m/>
  </r>
  <r>
    <n v="685"/>
    <x v="45"/>
    <d v="2023-01-24T00:00:00"/>
    <s v="AMON RHEALYN O."/>
    <s v="ACCOUNTING"/>
    <x v="1"/>
    <d v="2023-02-02T00:00:00"/>
    <d v="2023-02-02T00:00:00"/>
    <s v="VL"/>
    <m/>
    <s v="1 VL"/>
    <n v="1"/>
    <m/>
  </r>
  <r>
    <n v="686"/>
    <x v="45"/>
    <d v="2023-02-01T00:00:00"/>
    <s v="ANACAY LEVIE B."/>
    <s v="ACCOUNTING"/>
    <x v="1"/>
    <d v="2023-01-13T00:00:00"/>
    <d v="2023-01-13T00:00:00"/>
    <s v="SL"/>
    <m/>
    <s v="1 SL"/>
    <n v="1"/>
    <m/>
  </r>
  <r>
    <n v="686"/>
    <x v="45"/>
    <d v="2023-02-01T00:00:00"/>
    <s v="ANACAY LEVIE B."/>
    <s v="ACCOUNTING"/>
    <x v="1"/>
    <d v="2023-01-25T00:00:00"/>
    <d v="2023-01-25T00:00:00"/>
    <s v="SL"/>
    <m/>
    <s v="1 SL"/>
    <n v="1"/>
    <m/>
  </r>
  <r>
    <n v="686"/>
    <x v="45"/>
    <d v="2023-02-01T00:00:00"/>
    <s v="ANACAY LEVIE B."/>
    <s v="ACCOUNTING"/>
    <x v="1"/>
    <d v="2023-01-30T00:00:00"/>
    <d v="2023-01-30T00:00:00"/>
    <s v="SL"/>
    <m/>
    <s v="1 SL"/>
    <n v="1"/>
    <m/>
  </r>
  <r>
    <n v="687"/>
    <x v="45"/>
    <d v="2023-02-01T00:00:00"/>
    <s v="DAÑO ALMA R."/>
    <s v="ACCOUNTING"/>
    <x v="1"/>
    <d v="2023-01-23T00:00:00"/>
    <d v="2023-01-23T00:00:00"/>
    <s v="SL"/>
    <m/>
    <s v="1 SL"/>
    <n v="1"/>
    <m/>
  </r>
  <r>
    <n v="688"/>
    <x v="45"/>
    <d v="2023-01-27T00:00:00"/>
    <s v="SUMAGUI LORENA P."/>
    <s v="BIR"/>
    <x v="0"/>
    <d v="2023-02-03T00:00:00"/>
    <d v="2023-02-03T00:00:00"/>
    <s v="OTHER"/>
    <s v="SPECIAL PRIVILEGE"/>
    <s v="1 OTHER"/>
    <n v="1"/>
    <m/>
  </r>
  <r>
    <n v="689"/>
    <x v="45"/>
    <d v="2023-01-24T00:00:00"/>
    <s v="ROCILLO CECILLA A."/>
    <s v="ACCOUNTING"/>
    <x v="1"/>
    <d v="2023-01-19T00:00:00"/>
    <d v="2023-01-19T00:00:00"/>
    <s v="SL"/>
    <m/>
    <s v="1 SL"/>
    <n v="1"/>
    <m/>
  </r>
  <r>
    <n v="690"/>
    <x v="45"/>
    <d v="2022-08-04T00:00:00"/>
    <s v="TIMPLE ALLAN R."/>
    <s v="TCIS"/>
    <x v="0"/>
    <d v="2022-12-23T00:00:00"/>
    <d v="2022-12-29T00:00:00"/>
    <s v="VL"/>
    <m/>
    <s v="4 VL"/>
    <n v="4"/>
    <m/>
  </r>
  <r>
    <n v="691"/>
    <x v="45"/>
    <d v="2023-01-11T00:00:00"/>
    <s v="VERGARA CATHERINE R."/>
    <s v="CSWDO"/>
    <x v="1"/>
    <d v="2023-01-13T00:00:00"/>
    <d v="2023-01-13T00:00:00"/>
    <s v="OTHER"/>
    <m/>
    <s v="1 OTHER"/>
    <n v="1"/>
    <m/>
  </r>
  <r>
    <n v="692"/>
    <x v="45"/>
    <d v="2022-12-19T00:00:00"/>
    <s v="SABULAAN MARIA LEAH M."/>
    <s v="CPDO"/>
    <x v="0"/>
    <d v="2022-12-19T00:00:00"/>
    <d v="2023-01-06T00:00:00"/>
    <s v="SL"/>
    <m/>
    <s v="12 SL"/>
    <n v="12"/>
    <m/>
  </r>
  <r>
    <n v="693"/>
    <x v="45"/>
    <d v="2022-12-22T00:00:00"/>
    <s v="SUMAGUI FELICITAS M."/>
    <s v="CSWDO"/>
    <x v="0"/>
    <d v="2022-12-21T00:00:00"/>
    <d v="2022-12-21T00:00:00"/>
    <s v="SL"/>
    <m/>
    <s v="1 SL"/>
    <n v="1"/>
    <m/>
  </r>
  <r>
    <n v="694"/>
    <x v="45"/>
    <d v="2023-01-25T00:00:00"/>
    <s v="SUMAGUI DESZERIE ANN A."/>
    <s v="ONT"/>
    <x v="1"/>
    <d v="2023-01-23T00:00:00"/>
    <d v="2023-01-23T00:00:00"/>
    <s v="SL"/>
    <m/>
    <s v="1 SL"/>
    <n v="1"/>
    <m/>
  </r>
  <r>
    <n v="695"/>
    <x v="45"/>
    <d v="2023-01-02T00:00:00"/>
    <s v="SARMIENTO TERESA E."/>
    <s v="ONT"/>
    <x v="0"/>
    <d v="2023-01-31T00:00:00"/>
    <d v="2023-01-31T00:00:00"/>
    <s v="SL"/>
    <m/>
    <s v="1 SL"/>
    <n v="1"/>
    <m/>
  </r>
  <r>
    <n v="696"/>
    <x v="45"/>
    <d v="2023-02-02T00:00:00"/>
    <s v="SALAZAR FRANCIS D."/>
    <s v="CENRO"/>
    <x v="4"/>
    <d v="2023-01-31T00:00:00"/>
    <d v="2023-02-01T00:00:00"/>
    <s v="SL"/>
    <m/>
    <s v="2 SL"/>
    <n v="2"/>
    <m/>
  </r>
  <r>
    <n v="697"/>
    <x v="45"/>
    <d v="2022-12-21T00:00:00"/>
    <s v="MENDOZA MARVIC M."/>
    <s v="ONT"/>
    <x v="1"/>
    <d v="2022-12-26T00:00:00"/>
    <d v="2022-12-29T00:00:00"/>
    <s v="VL"/>
    <m/>
    <s v="3 VL"/>
    <n v="3"/>
    <m/>
  </r>
  <r>
    <n v="698"/>
    <x v="45"/>
    <d v="2023-02-01T00:00:00"/>
    <s v="VARGAS ARNOLD A."/>
    <s v="ONT"/>
    <x v="0"/>
    <d v="2023-01-21T00:00:00"/>
    <d v="2023-01-21T00:00:00"/>
    <s v="SL"/>
    <m/>
    <s v="1 SL"/>
    <n v="1"/>
    <m/>
  </r>
  <r>
    <n v="698"/>
    <x v="45"/>
    <d v="2023-02-01T00:00:00"/>
    <s v="VARGAS ARNOLD A."/>
    <s v="ONT"/>
    <x v="0"/>
    <d v="2023-01-28T00:00:00"/>
    <d v="2023-01-28T00:00:00"/>
    <s v="SL"/>
    <m/>
    <s v="1 SL"/>
    <n v="1"/>
    <m/>
  </r>
  <r>
    <n v="699"/>
    <x v="45"/>
    <d v="2023-01-24T00:00:00"/>
    <s v="VERGARA ESTELITA A."/>
    <s v="ONT"/>
    <x v="0"/>
    <d v="2023-02-16T00:00:00"/>
    <d v="2023-02-28T00:00:00"/>
    <s v="VL"/>
    <m/>
    <s v="9 VL"/>
    <n v="9"/>
    <m/>
  </r>
  <r>
    <n v="700"/>
    <x v="45"/>
    <d v="2023-01-06T00:00:00"/>
    <s v="VILLANUEVA DAVE RONILLO V."/>
    <s v="CEO"/>
    <x v="0"/>
    <d v="2023-01-04T00:00:00"/>
    <d v="2023-01-05T00:00:00"/>
    <s v="SL"/>
    <m/>
    <s v="2 SL"/>
    <n v="2"/>
    <m/>
  </r>
  <r>
    <n v="701"/>
    <x v="45"/>
    <d v="2023-01-20T00:00:00"/>
    <s v="VILLANUEVA DAVE RONILLO V."/>
    <s v="CEO"/>
    <x v="0"/>
    <d v="2023-01-27T00:00:00"/>
    <d v="2023-01-27T00:00:00"/>
    <s v="OTHER"/>
    <s v="SPECIAL PRIVILEGE"/>
    <s v="1 OTHER"/>
    <n v="1"/>
    <m/>
  </r>
  <r>
    <n v="702"/>
    <x v="45"/>
    <d v="2023-01-06T00:00:00"/>
    <s v="VERGARA CIAN ASHLEEN J."/>
    <s v="OSPITAL NG TAGAYTAY"/>
    <x v="4"/>
    <d v="2022-12-27T00:00:00"/>
    <d v="2022-12-30T00:00:00"/>
    <s v="SL"/>
    <m/>
    <s v="3 SL"/>
    <n v="3"/>
    <m/>
  </r>
  <r>
    <n v="703"/>
    <x v="45"/>
    <d v="2023-02-14T00:00:00"/>
    <s v="CREUS SAMUEL A."/>
    <s v="EEO"/>
    <x v="4"/>
    <d v="2023-01-30T00:00:00"/>
    <d v="2023-02-01T00:00:00"/>
    <s v="SL"/>
    <m/>
    <s v="3 SL"/>
    <n v="3"/>
    <m/>
  </r>
  <r>
    <n v="704"/>
    <x v="45"/>
    <d v="2023-01-25T00:00:00"/>
    <s v="VILLANUEVA ISMAEL D."/>
    <s v="CHO"/>
    <x v="0"/>
    <d v="2023-01-23T00:00:00"/>
    <d v="2023-01-23T00:00:00"/>
    <s v="SL"/>
    <m/>
    <s v="1 SL"/>
    <n v="1"/>
    <m/>
  </r>
  <r>
    <n v="705"/>
    <x v="45"/>
    <d v="2023-02-02T00:00:00"/>
    <s v="GUEVARRA ROLANDO  "/>
    <s v="CENRO"/>
    <x v="0"/>
    <d v="2023-02-18T00:00:00"/>
    <d v="2023-02-20T00:00:00"/>
    <s v="SL"/>
    <m/>
    <s v="2 SL"/>
    <n v="2"/>
    <m/>
  </r>
  <r>
    <n v="706"/>
    <x v="45"/>
    <d v="2023-02-22T00:00:00"/>
    <s v="COSINO RIMWELL  "/>
    <s v="CHO"/>
    <x v="0"/>
    <d v="2023-03-06T00:00:00"/>
    <d v="2023-03-07T00:00:00"/>
    <s v="VL"/>
    <m/>
    <s v="2 VL"/>
    <n v="2"/>
    <m/>
  </r>
  <r>
    <n v="707"/>
    <x v="45"/>
    <d v="2023-02-13T00:00:00"/>
    <s v="COSINO RIMWELL  "/>
    <s v="CHO"/>
    <x v="0"/>
    <d v="2023-02-06T00:00:00"/>
    <d v="2023-02-06T00:00:00"/>
    <s v="SL"/>
    <m/>
    <s v="1 SL"/>
    <n v="1"/>
    <m/>
  </r>
  <r>
    <n v="708"/>
    <x v="45"/>
    <d v="2023-02-13T00:00:00"/>
    <s v="RODRIGUEZ MANNY  "/>
    <s v="CENRO"/>
    <x v="0"/>
    <d v="2023-02-27T00:00:00"/>
    <d v="2023-02-27T00:00:00"/>
    <s v="OTHER"/>
    <s v="SPECIAL PRIVILEGE"/>
    <s v="1 OTHER"/>
    <n v="1"/>
    <m/>
  </r>
  <r>
    <n v="709"/>
    <x v="45"/>
    <d v="2023-02-10T00:00:00"/>
    <s v="DERLA ARTHUR D."/>
    <s v="CENRO"/>
    <x v="0"/>
    <d v="2023-02-09T00:00:00"/>
    <d v="2023-02-09T00:00:00"/>
    <s v="SL"/>
    <m/>
    <s v="1 SL"/>
    <n v="1"/>
    <m/>
  </r>
  <r>
    <n v="710"/>
    <x v="45"/>
    <d v="2023-02-10T00:00:00"/>
    <s v="DERLA ARTHUR D."/>
    <s v="CENRO"/>
    <x v="0"/>
    <d v="2023-02-11T00:00:00"/>
    <d v="2023-02-11T00:00:00"/>
    <s v="SL"/>
    <m/>
    <s v="1 SL"/>
    <n v="1"/>
    <m/>
  </r>
  <r>
    <n v="711"/>
    <x v="45"/>
    <d v="2023-02-14T00:00:00"/>
    <s v="TORRES  ALLAN  "/>
    <s v="TOPS- CSU"/>
    <x v="4"/>
    <d v="2023-02-13T00:00:00"/>
    <d v="2023-02-17T00:00:00"/>
    <s v="SL"/>
    <m/>
    <s v="5 SL"/>
    <n v="5"/>
    <m/>
  </r>
  <r>
    <n v="712"/>
    <x v="45"/>
    <d v="2023-02-10T00:00:00"/>
    <s v="CABANTING AIRA P."/>
    <s v="ONT"/>
    <x v="0"/>
    <d v="2023-02-13T00:00:00"/>
    <d v="2023-02-13T00:00:00"/>
    <s v="OTHER"/>
    <s v="BIRTHDAY LEAVE"/>
    <s v="1 OTHER"/>
    <n v="1"/>
    <m/>
  </r>
  <r>
    <n v="713"/>
    <x v="45"/>
    <d v="2023-02-02T00:00:00"/>
    <s v="MENDOZA MARICEL C."/>
    <s v="ONT"/>
    <x v="0"/>
    <d v="2023-02-01T00:00:00"/>
    <d v="2023-02-09T00:00:00"/>
    <s v="SL"/>
    <m/>
    <s v="7 SL"/>
    <n v="7"/>
    <m/>
  </r>
  <r>
    <n v="714"/>
    <x v="45"/>
    <d v="2023-02-14T00:00:00"/>
    <s v="LANDICHO ROSALINA B."/>
    <s v="EEO/CITY MARKET"/>
    <x v="0"/>
    <d v="2023-02-11T00:00:00"/>
    <d v="2023-02-13T00:00:00"/>
    <s v="SL"/>
    <m/>
    <s v="2 SL"/>
    <n v="2"/>
    <m/>
  </r>
  <r>
    <n v="715"/>
    <x v="45"/>
    <d v="2023-02-16T00:00:00"/>
    <s v="JABINES MARIA SHELLY D."/>
    <s v="LIBRARY"/>
    <x v="0"/>
    <d v="2023-02-16T00:00:00"/>
    <d v="2023-02-16T00:00:00"/>
    <s v="OTHER"/>
    <s v="EMERGENCY LEAVE"/>
    <s v="1 OTHER"/>
    <n v="1"/>
    <m/>
  </r>
  <r>
    <n v="716"/>
    <x v="45"/>
    <d v="2023-02-13T00:00:00"/>
    <s v="FERMA RAYMOND  "/>
    <s v="CENRO"/>
    <x v="0"/>
    <d v="2023-02-10T00:00:00"/>
    <d v="2023-02-12T00:00:00"/>
    <s v="SL"/>
    <m/>
    <s v="3 SL"/>
    <n v="3"/>
    <m/>
  </r>
  <r>
    <n v="717"/>
    <x v="46"/>
    <d v="2023-02-18T00:00:00"/>
    <s v="ESTOLE JOCELYN D."/>
    <s v="CCT"/>
    <x v="0"/>
    <d v="2023-02-14T00:00:00"/>
    <d v="2023-02-15T00:00:00"/>
    <s v="SL"/>
    <m/>
    <s v="2 SL"/>
    <n v="2"/>
    <m/>
  </r>
  <r>
    <n v="718"/>
    <x v="46"/>
    <d v="2023-02-17T00:00:00"/>
    <s v="DE CASTRO  CHRISTINE JEAN D."/>
    <s v="CSWDO"/>
    <x v="0"/>
    <d v="2023-02-20T00:00:00"/>
    <d v="2023-02-21T00:00:00"/>
    <s v="OTHER"/>
    <s v="PARENTAL OBLIGATION"/>
    <s v="2 OTHER"/>
    <n v="2"/>
    <m/>
  </r>
  <r>
    <n v="719"/>
    <x v="46"/>
    <d v="2023-02-14T00:00:00"/>
    <s v="CREUS SAMUEL A."/>
    <s v="EEO"/>
    <x v="4"/>
    <d v="2023-02-02T00:00:00"/>
    <d v="2023-03-03T00:00:00"/>
    <s v="VL"/>
    <m/>
    <s v="29 VL"/>
    <n v="29"/>
    <m/>
  </r>
  <r>
    <n v="720"/>
    <x v="46"/>
    <d v="2023-02-14T00:00:00"/>
    <s v="DE ASIS JANETTE D."/>
    <s v="BPLO"/>
    <x v="0"/>
    <d v="2023-02-09T00:00:00"/>
    <d v="2023-02-10T00:00:00"/>
    <s v="SL"/>
    <m/>
    <s v="2 SL"/>
    <n v="2"/>
    <m/>
  </r>
  <r>
    <n v="721"/>
    <x v="46"/>
    <m/>
    <s v="MERCARDO RENGIE M."/>
    <s v="LCR"/>
    <x v="0"/>
    <d v="2023-01-19T00:00:00"/>
    <d v="2023-01-19T00:00:00"/>
    <s v="SL"/>
    <m/>
    <s v="1 SL"/>
    <n v="1"/>
    <m/>
  </r>
  <r>
    <n v="722"/>
    <x v="46"/>
    <d v="2023-01-20T00:00:00"/>
    <s v="MATIENZO NORMITA S."/>
    <s v="LCR"/>
    <x v="1"/>
    <d v="2023-02-06T00:00:00"/>
    <d v="2023-02-06T00:00:00"/>
    <s v="OTHER"/>
    <s v="SPECIAL PRIVILEGE"/>
    <s v="1 OTHER"/>
    <n v="1"/>
    <m/>
  </r>
  <r>
    <n v="723"/>
    <x v="46"/>
    <d v="2023-02-03T00:00:00"/>
    <s v="PEÑAFIEL MELISSA Q."/>
    <s v="CBO"/>
    <x v="1"/>
    <d v="2023-02-09T00:00:00"/>
    <d v="2023-02-09T00:00:00"/>
    <s v="VL"/>
    <m/>
    <s v="1 VL"/>
    <n v="1"/>
    <m/>
  </r>
  <r>
    <n v="724"/>
    <x v="46"/>
    <s v="19/12//22"/>
    <s v="PEÑAFIEL MELISSA Q."/>
    <s v="CBO"/>
    <x v="1"/>
    <d v="2022-12-23T00:00:00"/>
    <d v="2022-12-23T00:00:00"/>
    <s v="VL"/>
    <m/>
    <s v="1 VL"/>
    <n v="1"/>
    <m/>
  </r>
  <r>
    <n v="725"/>
    <x v="46"/>
    <m/>
    <s v="PEÑAFIEL MELISSA Q."/>
    <s v="CBO"/>
    <x v="1"/>
    <d v="2023-01-09T00:00:00"/>
    <d v="2023-01-09T00:00:00"/>
    <s v="OTHER"/>
    <s v="SPECIAL PRIVILEGE"/>
    <s v="1 OTHER"/>
    <n v="1"/>
    <m/>
  </r>
  <r>
    <n v="726"/>
    <x v="46"/>
    <d v="2023-01-03T00:00:00"/>
    <s v="MONTENEGRO MARISSA P."/>
    <s v="CBO"/>
    <x v="1"/>
    <d v="2023-01-09T00:00:00"/>
    <d v="2023-01-10T00:00:00"/>
    <s v="VL"/>
    <m/>
    <s v="2 VL"/>
    <n v="2"/>
    <m/>
  </r>
  <r>
    <n v="727"/>
    <x v="46"/>
    <d v="2022-12-13T00:00:00"/>
    <s v="GATPANDAN MICHAEL E."/>
    <s v="GSO"/>
    <x v="0"/>
    <d v="2023-02-10T00:00:00"/>
    <d v="2023-02-10T00:00:00"/>
    <s v="SL"/>
    <m/>
    <s v="1 SL"/>
    <n v="1"/>
    <m/>
  </r>
  <r>
    <n v="728"/>
    <x v="46"/>
    <d v="2023-02-10T00:00:00"/>
    <s v="TIBAYAN EUFEMIA O."/>
    <s v="CHO"/>
    <x v="0"/>
    <d v="2023-02-06T00:00:00"/>
    <d v="2023-02-06T00:00:00"/>
    <s v="SL"/>
    <m/>
    <s v="1 SL"/>
    <n v="1"/>
    <m/>
  </r>
  <r>
    <n v="729"/>
    <x v="46"/>
    <d v="2023-02-07T00:00:00"/>
    <s v="ESTIEBER ARISTOTLE B."/>
    <s v="CENRO"/>
    <x v="0"/>
    <d v="2023-02-03T00:00:00"/>
    <d v="2023-02-03T00:00:00"/>
    <s v="SL"/>
    <m/>
    <s v="1 SL"/>
    <n v="1"/>
    <m/>
  </r>
  <r>
    <n v="730"/>
    <x v="46"/>
    <d v="2023-02-08T00:00:00"/>
    <s v="AMBION HERSHEY D."/>
    <s v="CHO"/>
    <x v="0"/>
    <d v="2023-02-15T00:00:00"/>
    <d v="2023-02-15T00:00:00"/>
    <s v="VL"/>
    <m/>
    <s v="1 VL"/>
    <n v="1"/>
    <m/>
  </r>
  <r>
    <n v="731"/>
    <x v="46"/>
    <d v="2023-02-09T00:00:00"/>
    <s v="GUEVARRA ROLANDO  "/>
    <s v="CENRO"/>
    <x v="0"/>
    <d v="2023-02-08T00:00:00"/>
    <d v="2023-02-08T00:00:00"/>
    <s v="SL"/>
    <m/>
    <s v="1 SL"/>
    <n v="1"/>
    <m/>
  </r>
  <r>
    <n v="732"/>
    <x v="46"/>
    <d v="2023-02-10T00:00:00"/>
    <s v="PAGLINAWAN JESSIE M."/>
    <s v="CENRO"/>
    <x v="0"/>
    <d v="2023-02-06T00:00:00"/>
    <d v="2023-02-06T00:00:00"/>
    <s v="SL"/>
    <m/>
    <s v="1 SL"/>
    <n v="1"/>
    <m/>
  </r>
  <r>
    <n v="732"/>
    <x v="46"/>
    <d v="2023-02-10T00:00:00"/>
    <s v="PAGLINAWAN JESSIE M."/>
    <s v="CENRO"/>
    <x v="0"/>
    <d v="2023-02-09T00:00:00"/>
    <d v="2023-02-09T00:00:00"/>
    <s v="SL"/>
    <m/>
    <s v="1 SL"/>
    <n v="1"/>
    <m/>
  </r>
  <r>
    <n v="733"/>
    <x v="46"/>
    <d v="2023-12-22T00:00:00"/>
    <s v="PENALES GUILLERMA B."/>
    <s v="CBO"/>
    <x v="1"/>
    <d v="2022-12-28T00:00:00"/>
    <d v="2022-12-28T00:00:00"/>
    <s v="VL"/>
    <m/>
    <s v="1 VL"/>
    <n v="1"/>
    <m/>
  </r>
  <r>
    <n v="734"/>
    <x v="46"/>
    <d v="2023-01-03T00:00:00"/>
    <s v="PENALES GUILLERMA B."/>
    <s v="CBO"/>
    <x v="1"/>
    <d v="2023-01-09T00:00:00"/>
    <d v="2023-01-09T00:00:00"/>
    <s v="OTHER"/>
    <s v="SPECIAL PRIVILEGE"/>
    <s v="1 OTHER"/>
    <n v="1"/>
    <m/>
  </r>
  <r>
    <n v="735"/>
    <x v="46"/>
    <d v="2023-02-03T00:00:00"/>
    <s v="PENALES GUILLERMA B."/>
    <s v="CBO"/>
    <x v="1"/>
    <d v="2023-02-09T00:00:00"/>
    <d v="2023-02-10T00:00:00"/>
    <s v="VL"/>
    <m/>
    <s v="2 VL"/>
    <n v="2"/>
    <m/>
  </r>
  <r>
    <n v="736"/>
    <x v="46"/>
    <d v="2023-01-23T00:00:00"/>
    <s v="BORJA NECY M."/>
    <s v="CBO"/>
    <x v="1"/>
    <d v="2023-01-26T00:00:00"/>
    <d v="2023-01-27T00:00:00"/>
    <s v="OTHER"/>
    <s v="SPECIAL PRIVILEGE"/>
    <s v="2 OTHER"/>
    <n v="2"/>
    <m/>
  </r>
  <r>
    <n v="737"/>
    <x v="46"/>
    <d v="2023-01-04T00:00:00"/>
    <s v="VIDALLO WINNIE R."/>
    <s v="CTO"/>
    <x v="1"/>
    <d v="2022-12-28T00:00:00"/>
    <d v="2022-12-29T00:00:00"/>
    <s v="SL"/>
    <m/>
    <s v="2 SL"/>
    <n v="2"/>
    <m/>
  </r>
  <r>
    <n v="738"/>
    <x v="46"/>
    <d v="2023-01-27T00:00:00"/>
    <s v="MALIGAYO YOLANDA D."/>
    <s v="CHO"/>
    <x v="1"/>
    <d v="2023-01-27T00:00:00"/>
    <d v="2023-01-27T00:00:00"/>
    <s v="SL"/>
    <m/>
    <s v="1 SL"/>
    <n v="1"/>
    <m/>
  </r>
  <r>
    <n v="739"/>
    <x v="46"/>
    <d v="2023-01-24T00:00:00"/>
    <s v="EGASAN DELIA J."/>
    <s v="CHO"/>
    <x v="1"/>
    <d v="2023-01-24T00:00:00"/>
    <d v="2023-01-24T00:00:00"/>
    <s v="SL"/>
    <m/>
    <s v="1 SL"/>
    <n v="1"/>
    <m/>
  </r>
  <r>
    <n v="740"/>
    <x v="46"/>
    <d v="2023-01-03T00:00:00"/>
    <s v="LIMBOC FLORDELIZA J."/>
    <s v="LCR"/>
    <x v="1"/>
    <d v="2023-02-02T00:00:00"/>
    <d v="2023-02-02T00:00:00"/>
    <s v="SL"/>
    <m/>
    <s v="1 SL"/>
    <n v="1"/>
    <m/>
  </r>
  <r>
    <n v="741"/>
    <x v="46"/>
    <d v="2023-01-27T00:00:00"/>
    <s v="LIMBOC FLORDELIZA J."/>
    <s v="LCR"/>
    <x v="1"/>
    <d v="2023-01-26T00:00:00"/>
    <d v="2023-01-26T00:00:00"/>
    <s v="SL"/>
    <m/>
    <s v="1 SL"/>
    <n v="1"/>
    <m/>
  </r>
  <r>
    <n v="742"/>
    <x v="46"/>
    <d v="2023-01-24T00:00:00"/>
    <s v="ALEGA ESTELITA M."/>
    <s v="CTO"/>
    <x v="1"/>
    <d v="2023-01-16T00:00:00"/>
    <d v="2023-01-16T00:00:00"/>
    <s v="SL"/>
    <m/>
    <s v="1 SL"/>
    <n v="1"/>
    <m/>
  </r>
  <r>
    <n v="742"/>
    <x v="46"/>
    <d v="2023-01-24T00:00:00"/>
    <s v="ALEGA ESTELITA M."/>
    <s v="CTO"/>
    <x v="1"/>
    <d v="2023-01-23T00:00:00"/>
    <d v="2023-01-23T00:00:00"/>
    <s v="SL"/>
    <m/>
    <s v="1 SL"/>
    <n v="1"/>
    <m/>
  </r>
  <r>
    <n v="743"/>
    <x v="46"/>
    <m/>
    <s v="ALEGA ESTELITA M."/>
    <s v="CTO"/>
    <x v="1"/>
    <d v="2022-12-02T00:00:00"/>
    <d v="2022-12-02T00:00:00"/>
    <s v="SL"/>
    <m/>
    <s v="1 SL"/>
    <n v="1"/>
    <m/>
  </r>
  <r>
    <n v="743"/>
    <x v="46"/>
    <m/>
    <s v="ALEGA ESTELITA M."/>
    <s v="CTO"/>
    <x v="1"/>
    <d v="2022-12-05T00:00:00"/>
    <d v="2022-12-05T00:00:00"/>
    <s v="SL"/>
    <m/>
    <s v="1 SL"/>
    <n v="1"/>
    <m/>
  </r>
  <r>
    <n v="743"/>
    <x v="46"/>
    <m/>
    <s v="ALEGA ESTELITA M."/>
    <s v="CTO"/>
    <x v="1"/>
    <d v="2022-12-19T00:00:00"/>
    <d v="2022-12-19T00:00:00"/>
    <s v="SL"/>
    <m/>
    <s v="1 SL"/>
    <n v="1"/>
    <m/>
  </r>
  <r>
    <n v="744"/>
    <x v="46"/>
    <d v="2023-02-03T00:00:00"/>
    <s v="ALEGA ESTELITA M."/>
    <s v="CTO"/>
    <x v="1"/>
    <d v="2023-01-30T00:00:00"/>
    <d v="2023-01-31T00:00:00"/>
    <s v="SL"/>
    <m/>
    <s v="2 SL"/>
    <n v="2"/>
    <m/>
  </r>
  <r>
    <n v="745"/>
    <x v="46"/>
    <d v="2023-02-02T00:00:00"/>
    <s v="TAÑEDO MARIA EVELYN C."/>
    <s v="CBO"/>
    <x v="1"/>
    <d v="2023-02-01T00:00:00"/>
    <d v="2023-02-01T00:00:00"/>
    <s v="OTHER"/>
    <s v="SPECIAL PRIVILEGE"/>
    <s v="1 OTHER"/>
    <n v="1"/>
    <m/>
  </r>
  <r>
    <n v="746"/>
    <x v="46"/>
    <d v="2023-01-09T00:00:00"/>
    <s v="TAÑEDO MARIA EVELYN C."/>
    <s v="CBO"/>
    <x v="1"/>
    <d v="2023-01-13T00:00:00"/>
    <d v="2023-01-13T00:00:00"/>
    <s v="VL"/>
    <m/>
    <s v="1 VL"/>
    <n v="1"/>
    <m/>
  </r>
  <r>
    <n v="747"/>
    <x v="46"/>
    <d v="2023-01-03T00:00:00"/>
    <s v="MONTENEGRO MARISSA P."/>
    <s v="CBO"/>
    <x v="1"/>
    <d v="2023-01-11T00:00:00"/>
    <d v="2023-01-11T00:00:00"/>
    <s v="OTHER"/>
    <s v="SPECIAL PRIVILEGE"/>
    <s v="1 OTHER"/>
    <n v="1"/>
    <m/>
  </r>
  <r>
    <n v="748"/>
    <x v="46"/>
    <d v="2022-09-05T00:00:00"/>
    <s v="DEMATERA PEDRO B."/>
    <s v="CCR"/>
    <x v="0"/>
    <d v="2023-09-07T00:00:00"/>
    <d v="2023-09-07T00:00:00"/>
    <s v="VL"/>
    <m/>
    <s v="1 VL"/>
    <n v="1"/>
    <m/>
  </r>
  <r>
    <n v="749"/>
    <x v="46"/>
    <d v="2023-01-23T00:00:00"/>
    <s v="MONTENEGRO MARISSA P."/>
    <s v="CBO"/>
    <x v="1"/>
    <d v="2023-01-20T00:00:00"/>
    <d v="2023-01-20T00:00:00"/>
    <s v="SL"/>
    <m/>
    <s v="1 SL"/>
    <n v="1"/>
    <m/>
  </r>
  <r>
    <n v="750"/>
    <x v="46"/>
    <d v="2022-12-21T00:00:00"/>
    <s v="BAYOT ANISIA P."/>
    <s v="CTO"/>
    <x v="1"/>
    <d v="2022-12-28T00:00:00"/>
    <d v="2022-12-29T00:00:00"/>
    <s v="VL"/>
    <m/>
    <s v="2 VL"/>
    <n v="2"/>
    <m/>
  </r>
  <r>
    <n v="751"/>
    <x v="46"/>
    <d v="2023-01-04T00:00:00"/>
    <s v="ALEGA ESTELITA M."/>
    <s v="CTO"/>
    <x v="1"/>
    <d v="2023-01-05T00:00:00"/>
    <d v="2023-01-05T00:00:00"/>
    <s v="OTHER"/>
    <s v="SPECIAL PRIVILEGE"/>
    <s v="1 OTHER"/>
    <n v="1"/>
    <m/>
  </r>
  <r>
    <n v="752"/>
    <x v="46"/>
    <d v="2023-01-15T00:00:00"/>
    <s v="OCAMPO ORLANDO R."/>
    <s v="CEO"/>
    <x v="1"/>
    <d v="2023-01-04T00:00:00"/>
    <d v="2023-01-04T00:00:00"/>
    <s v="OTHER"/>
    <s v="BIRTHDAY LEAVE"/>
    <s v="1 OTHER"/>
    <n v="1"/>
    <m/>
  </r>
  <r>
    <n v="753"/>
    <x v="46"/>
    <d v="2023-01-12T00:00:00"/>
    <s v="UNTALAN DIVINA R."/>
    <s v="CTO"/>
    <x v="1"/>
    <d v="2023-01-11T00:00:00"/>
    <d v="2023-01-11T00:00:00"/>
    <s v="OTHER"/>
    <s v="DOMESTIC EMERGENCY"/>
    <s v="1 OTHER"/>
    <n v="1"/>
    <m/>
  </r>
  <r>
    <n v="754"/>
    <x v="46"/>
    <m/>
    <s v="DE GRANO MA. ERLINDA F."/>
    <s v="CTO"/>
    <x v="1"/>
    <d v="2023-01-24T00:00:00"/>
    <d v="2023-01-24T00:00:00"/>
    <s v="VL"/>
    <m/>
    <s v="1 VL"/>
    <n v="1"/>
    <m/>
  </r>
  <r>
    <n v="755"/>
    <x v="46"/>
    <d v="2023-01-04T00:00:00"/>
    <s v="VIDALLO WINNIE R."/>
    <s v="CTO"/>
    <x v="1"/>
    <d v="2023-01-03T00:00:00"/>
    <d v="2023-01-03T00:00:00"/>
    <s v="SL"/>
    <m/>
    <s v="1 SL"/>
    <n v="1"/>
    <m/>
  </r>
  <r>
    <n v="756"/>
    <x v="46"/>
    <d v="2023-01-27T00:00:00"/>
    <s v="COLETO HANY ROY D."/>
    <s v="ONT"/>
    <x v="1"/>
    <d v="2003-02-01T00:00:00"/>
    <d v="2023-02-01T00:00:00"/>
    <s v="OTHER"/>
    <s v="SPECIAL PRIVILEGE"/>
    <s v="5210 OTHER"/>
    <n v="5210"/>
    <m/>
  </r>
  <r>
    <n v="757"/>
    <x v="46"/>
    <d v="2023-02-01T00:00:00"/>
    <s v="BAYHON VIOLETA  "/>
    <s v="ONT"/>
    <x v="1"/>
    <d v="2023-01-30T00:00:00"/>
    <d v="2023-01-31T00:00:00"/>
    <s v="SL"/>
    <m/>
    <s v="2 SL"/>
    <n v="2"/>
    <m/>
  </r>
  <r>
    <n v="758"/>
    <x v="46"/>
    <d v="2022-12-09T00:00:00"/>
    <s v="BAUTISTA JANICE M."/>
    <s v="CTO"/>
    <x v="1"/>
    <d v="2023-01-13T00:00:00"/>
    <d v="2023-01-13T00:00:00"/>
    <s v="OTHER"/>
    <s v="SPECIAL PRIVILEGE"/>
    <s v="1 OTHER"/>
    <n v="1"/>
    <m/>
  </r>
  <r>
    <n v="759"/>
    <x v="46"/>
    <d v="2012-12-19T00:00:00"/>
    <s v="BAUTISTA JANICE M."/>
    <s v="CTO"/>
    <x v="1"/>
    <d v="2022-12-22T00:00:00"/>
    <d v="2022-12-22T00:00:00"/>
    <s v="VL"/>
    <m/>
    <s v="1 VL"/>
    <n v="1"/>
    <m/>
  </r>
  <r>
    <n v="760"/>
    <x v="46"/>
    <d v="2023-01-03T00:00:00"/>
    <s v="DIMAPILIS ELVIRA S."/>
    <s v="CTO"/>
    <x v="1"/>
    <d v="2023-01-03T00:00:00"/>
    <d v="2023-01-03T00:00:00"/>
    <s v="SL"/>
    <m/>
    <s v="1 SL"/>
    <n v="1"/>
    <m/>
  </r>
  <r>
    <n v="761"/>
    <x v="46"/>
    <d v="2023-01-03T00:00:00"/>
    <s v="DIMAPILIS ELVIRA S."/>
    <s v="CTO"/>
    <x v="1"/>
    <d v="2022-12-16T00:00:00"/>
    <d v="2022-12-27T00:00:00"/>
    <s v="VL"/>
    <m/>
    <s v="6.5 VL"/>
    <n v="6.5"/>
    <m/>
  </r>
  <r>
    <n v="762"/>
    <x v="46"/>
    <d v="2023-01-10T00:00:00"/>
    <s v="MIRANDA NICOLE MAY B."/>
    <s v="CTO"/>
    <x v="1"/>
    <d v="2023-01-17T00:00:00"/>
    <d v="2023-01-17T00:00:00"/>
    <s v="OTHER"/>
    <s v="SPECIAL PRIVILEGE"/>
    <s v="1 OTHER"/>
    <n v="1"/>
    <m/>
  </r>
  <r>
    <n v="763"/>
    <x v="46"/>
    <d v="2023-01-09T00:00:00"/>
    <s v="SALONGA LUCY M."/>
    <s v="EEO/ CITY MARKET"/>
    <x v="1"/>
    <d v="2023-01-06T00:00:00"/>
    <d v="2023-01-06T00:00:00"/>
    <s v="OTHER"/>
    <s v="SPECIAL PRIVILEGE"/>
    <s v="1 OTHER"/>
    <n v="1"/>
    <m/>
  </r>
  <r>
    <n v="764"/>
    <x v="46"/>
    <d v="2023-01-06T00:00:00"/>
    <s v="REPILLO AMMY LOU M."/>
    <s v="CTO"/>
    <x v="1"/>
    <d v="2023-01-05T00:00:00"/>
    <d v="2023-01-05T00:00:00"/>
    <s v="SL"/>
    <m/>
    <s v="1 SL"/>
    <n v="1"/>
    <m/>
  </r>
  <r>
    <n v="765"/>
    <x v="46"/>
    <d v="2023-01-24T00:00:00"/>
    <s v="CASTRO VIVIAN A."/>
    <s v="ONT"/>
    <x v="1"/>
    <d v="2023-01-20T00:00:00"/>
    <d v="2023-01-20T00:00:00"/>
    <s v="SL"/>
    <m/>
    <s v="1 SL"/>
    <n v="1"/>
    <m/>
  </r>
  <r>
    <n v="766"/>
    <x v="46"/>
    <d v="2023-01-04T00:00:00"/>
    <s v="EMELO MARYJANE T."/>
    <s v="ONT"/>
    <x v="1"/>
    <d v="2022-12-27T00:00:00"/>
    <d v="2022-12-29T00:00:00"/>
    <s v="SL"/>
    <m/>
    <s v="3 SL"/>
    <n v="3"/>
    <m/>
  </r>
  <r>
    <n v="767"/>
    <x v="46"/>
    <d v="2023-01-03T00:00:00"/>
    <s v="MANALO CYNTHIA D."/>
    <s v="ONT"/>
    <x v="1"/>
    <d v="2022-11-21T00:00:00"/>
    <d v="2022-11-25T00:00:00"/>
    <s v="VL"/>
    <m/>
    <s v="5 VL"/>
    <n v="5"/>
    <m/>
  </r>
  <r>
    <n v="768"/>
    <x v="46"/>
    <d v="2023-01-03T00:00:00"/>
    <s v="MANALO CYNTHIA D."/>
    <s v="ONT"/>
    <x v="1"/>
    <d v="2022-11-16T00:00:00"/>
    <d v="2022-11-18T00:00:00"/>
    <s v="SL"/>
    <m/>
    <s v="3 SL"/>
    <n v="3"/>
    <m/>
  </r>
  <r>
    <n v="769"/>
    <x v="46"/>
    <d v="2023-01-03T00:00:00"/>
    <s v="MANALO CYNTHIA D."/>
    <s v="ONT"/>
    <x v="1"/>
    <d v="2022-11-28T00:00:00"/>
    <d v="2022-11-29T00:00:00"/>
    <s v="SL"/>
    <m/>
    <s v="2 SL"/>
    <n v="2"/>
    <m/>
  </r>
  <r>
    <n v="770"/>
    <x v="46"/>
    <d v="2023-01-06T00:00:00"/>
    <s v="MALIGAYO YOLANDA D."/>
    <s v="CHO"/>
    <x v="1"/>
    <d v="2023-01-05T00:00:00"/>
    <d v="2023-01-05T00:00:00"/>
    <s v="SL"/>
    <m/>
    <s v="1 SL"/>
    <n v="1"/>
    <m/>
  </r>
  <r>
    <n v="771"/>
    <x v="46"/>
    <d v="2023-01-20T00:00:00"/>
    <s v="LEGASPI DOLORES B."/>
    <s v="CHO"/>
    <x v="1"/>
    <d v="2023-01-18T00:00:00"/>
    <d v="2023-01-19T00:00:00"/>
    <s v="SL"/>
    <m/>
    <s v="2 SL"/>
    <n v="2"/>
    <m/>
  </r>
  <r>
    <n v="772"/>
    <x v="46"/>
    <d v="2022-12-23T00:00:00"/>
    <s v="ENRIQUEZ ERIBERTO  "/>
    <s v="CENRO"/>
    <x v="4"/>
    <d v="2023-01-02T00:00:00"/>
    <d v="2023-01-04T00:00:00"/>
    <s v="VL"/>
    <m/>
    <s v="2 VL"/>
    <n v="2"/>
    <m/>
  </r>
  <r>
    <n v="773"/>
    <x v="46"/>
    <d v="2022-12-19T00:00:00"/>
    <s v="MALIGAYO YOLANDA D."/>
    <s v="CHO"/>
    <x v="1"/>
    <d v="2022-12-15T00:00:00"/>
    <d v="2022-12-15T00:00:00"/>
    <s v="SL"/>
    <m/>
    <s v="1 SL"/>
    <n v="1"/>
    <m/>
  </r>
  <r>
    <n v="774"/>
    <x v="46"/>
    <d v="2022-12-14T00:00:00"/>
    <s v="ALCAZAR ZENAIDA S."/>
    <s v="CHO"/>
    <x v="1"/>
    <d v="2022-12-29T00:00:00"/>
    <d v="2022-12-29T00:00:00"/>
    <s v="VL"/>
    <m/>
    <s v="1 VL"/>
    <n v="1"/>
    <m/>
  </r>
  <r>
    <n v="775"/>
    <x v="46"/>
    <d v="2022-12-14T00:00:00"/>
    <s v="CRIZALDO THELMA U."/>
    <s v="CHO"/>
    <x v="1"/>
    <d v="2022-12-26T00:00:00"/>
    <d v="2022-12-29T00:00:00"/>
    <s v="VL"/>
    <m/>
    <s v="3 VL"/>
    <n v="3"/>
    <m/>
  </r>
  <r>
    <n v="776"/>
    <x v="46"/>
    <d v="2022-12-16T00:00:00"/>
    <s v="LEGASPI DOLORES B."/>
    <s v="CHO"/>
    <x v="1"/>
    <d v="2022-12-26T00:00:00"/>
    <d v="2022-12-26T00:00:00"/>
    <s v="VL"/>
    <m/>
    <s v="0 VL"/>
    <n v="0"/>
    <m/>
  </r>
  <r>
    <n v="776"/>
    <x v="46"/>
    <d v="2022-12-16T00:00:00"/>
    <s v="LEGASPI DOLORES B."/>
    <s v="CHO"/>
    <x v="1"/>
    <d v="2022-12-29T00:00:00"/>
    <d v="2022-12-29T00:00:00"/>
    <s v="VL"/>
    <m/>
    <s v="1 VL"/>
    <n v="1"/>
    <m/>
  </r>
  <r>
    <n v="777"/>
    <x v="46"/>
    <d v="2022-12-19T00:00:00"/>
    <s v="ALCAZAR ZENAIDA S."/>
    <s v="CHO"/>
    <x v="1"/>
    <d v="2022-12-26T00:00:00"/>
    <d v="2022-12-26T00:00:00"/>
    <s v="VL"/>
    <m/>
    <s v="0 VL"/>
    <n v="0"/>
    <m/>
  </r>
  <r>
    <n v="778"/>
    <x v="46"/>
    <d v="2023-01-24T00:00:00"/>
    <s v="MANIMTIM JOJIT A."/>
    <s v="HRMO"/>
    <x v="1"/>
    <d v="2023-01-26T00:00:00"/>
    <d v="2023-01-27T00:00:00"/>
    <s v="OTHER"/>
    <s v="SPECIAL PRIVILEGE"/>
    <s v="2 OTHER"/>
    <n v="2"/>
    <m/>
  </r>
  <r>
    <n v="779"/>
    <x v="46"/>
    <d v="2023-01-02T00:00:00"/>
    <s v="OCAMPO EDRALYN B."/>
    <s v="HRMO"/>
    <x v="1"/>
    <d v="2023-02-01T00:00:00"/>
    <d v="2023-02-01T00:00:00"/>
    <s v="OTHER"/>
    <s v="SPECIAL PRIVILEGE"/>
    <s v="1 OTHER"/>
    <n v="1"/>
    <m/>
  </r>
  <r>
    <n v="780"/>
    <x v="46"/>
    <d v="2023-01-30T00:00:00"/>
    <s v="VELUZ DORMILUNA E."/>
    <s v="CCT"/>
    <x v="1"/>
    <d v="2023-01-27T00:00:00"/>
    <d v="2023-01-27T00:00:00"/>
    <s v="SL"/>
    <m/>
    <s v="1 SL"/>
    <n v="1"/>
    <m/>
  </r>
  <r>
    <n v="781"/>
    <x v="46"/>
    <d v="2023-01-30T00:00:00"/>
    <s v="VELUZ DORMILUNA E."/>
    <s v="CCT"/>
    <x v="1"/>
    <d v="2023-02-06T00:00:00"/>
    <d v="2023-02-07T00:00:00"/>
    <s v="VL"/>
    <m/>
    <s v="2 VL"/>
    <n v="2"/>
    <m/>
  </r>
  <r>
    <n v="782"/>
    <x v="46"/>
    <d v="2023-02-01T00:00:00"/>
    <s v="EGASAN DELIA J."/>
    <s v="CHO"/>
    <x v="1"/>
    <d v="2023-02-09T00:00:00"/>
    <d v="2023-02-10T00:00:00"/>
    <s v="VL"/>
    <m/>
    <s v="2 VL"/>
    <n v="2"/>
    <m/>
  </r>
  <r>
    <n v="783"/>
    <x v="46"/>
    <d v="2023-02-03T00:00:00"/>
    <s v="MALIGAYO YOLANDA D."/>
    <s v="CHO"/>
    <x v="1"/>
    <d v="2023-02-10T00:00:00"/>
    <d v="2023-02-10T00:00:00"/>
    <s v="VL"/>
    <m/>
    <s v="1 VL"/>
    <n v="1"/>
    <m/>
  </r>
  <r>
    <n v="784"/>
    <x v="46"/>
    <d v="2022-12-27T00:00:00"/>
    <s v="DOGNIDON MARLYN P."/>
    <s v="ONT"/>
    <x v="1"/>
    <d v="2022-12-19T00:00:00"/>
    <d v="2022-12-21T00:00:00"/>
    <s v="OTHER"/>
    <s v="SPECIAL PRIVILEGE"/>
    <s v="3 OTHER"/>
    <n v="3"/>
    <m/>
  </r>
  <r>
    <n v="785"/>
    <x v="46"/>
    <d v="2023-01-26T00:00:00"/>
    <s v="DE OCAMPO ALMA A."/>
    <s v="CTO"/>
    <x v="1"/>
    <d v="2023-01-25T00:00:00"/>
    <d v="2023-01-25T00:00:00"/>
    <s v="SL"/>
    <m/>
    <s v="1 SL"/>
    <n v="1"/>
    <m/>
  </r>
  <r>
    <n v="786"/>
    <x v="46"/>
    <d v="2023-01-30T00:00:00"/>
    <s v="DELA CRUZ EVANGELINE P."/>
    <s v="LANDTAX"/>
    <x v="1"/>
    <d v="2023-01-26T00:00:00"/>
    <d v="2023-01-27T00:00:00"/>
    <s v="SL"/>
    <m/>
    <s v="2 SL"/>
    <n v="2"/>
    <m/>
  </r>
  <r>
    <n v="787"/>
    <x v="46"/>
    <d v="2023-01-27T00:00:00"/>
    <s v="ESPIRITU RONALD M."/>
    <s v="CTO"/>
    <x v="1"/>
    <d v="2023-01-25T00:00:00"/>
    <d v="2023-01-25T00:00:00"/>
    <s v="OTHER"/>
    <s v="SPECIAL PRIVILEGE"/>
    <s v="1 OTHER"/>
    <n v="1"/>
    <m/>
  </r>
  <r>
    <n v="788"/>
    <x v="46"/>
    <d v="2023-01-16T00:00:00"/>
    <s v="PERIDO BEVERLY T."/>
    <s v="CTO"/>
    <x v="1"/>
    <d v="2023-01-24T00:00:00"/>
    <d v="2023-01-24T00:00:00"/>
    <s v="VL"/>
    <m/>
    <s v="1 VL"/>
    <n v="1"/>
    <m/>
  </r>
  <r>
    <n v="789"/>
    <x v="46"/>
    <d v="2023-01-02T00:00:00"/>
    <s v="PERIDO BEVERLY T."/>
    <s v="CTO"/>
    <x v="1"/>
    <d v="2023-01-13T00:00:00"/>
    <d v="2023-01-13T00:00:00"/>
    <s v="OTHER"/>
    <s v="SPECIAL PRIVILEGE"/>
    <s v="1 OTHER"/>
    <n v="1"/>
    <m/>
  </r>
  <r>
    <n v="790"/>
    <x v="46"/>
    <d v="2023-01-31T00:00:00"/>
    <s v="DIMAPILIS JOSEPHINE P."/>
    <s v="CTO"/>
    <x v="1"/>
    <d v="2023-01-30T00:00:00"/>
    <d v="2023-01-30T00:00:00"/>
    <s v="OTHER"/>
    <s v="SPECIAL PRIVILEGE"/>
    <s v="1 OTHER"/>
    <n v="1"/>
    <m/>
  </r>
  <r>
    <n v="791"/>
    <x v="46"/>
    <d v="2022-11-28T00:00:00"/>
    <s v="BAYLA EVANGELINE C."/>
    <s v="PDAO"/>
    <x v="1"/>
    <d v="2022-12-06T00:00:00"/>
    <d v="2022-12-07T00:00:00"/>
    <s v="VL"/>
    <m/>
    <s v="2 VL"/>
    <n v="2"/>
    <m/>
  </r>
  <r>
    <n v="791"/>
    <x v="46"/>
    <d v="2022-11-28T00:00:00"/>
    <s v="BAYLA EVANGELINE C."/>
    <s v="PDAO"/>
    <x v="1"/>
    <d v="2022-12-09T00:00:00"/>
    <d v="2022-12-09T00:00:00"/>
    <s v="VL"/>
    <m/>
    <s v="1 VL"/>
    <n v="1"/>
    <m/>
  </r>
  <r>
    <n v="792"/>
    <x v="46"/>
    <d v="2022-10-12T00:00:00"/>
    <s v="PEÑERO LILIBETH B."/>
    <s v="CSWDO"/>
    <x v="1"/>
    <d v="2022-10-10T00:00:00"/>
    <d v="2022-10-11T00:00:00"/>
    <s v="SL"/>
    <m/>
    <s v="2 SL"/>
    <n v="2"/>
    <m/>
  </r>
  <r>
    <n v="793"/>
    <x v="46"/>
    <d v="2022-10-17T00:00:00"/>
    <s v="OCAMPO ORLANDO R."/>
    <s v="CEO"/>
    <x v="1"/>
    <d v="2022-10-14T00:00:00"/>
    <d v="2022-10-14T00:00:00"/>
    <s v="OTHER"/>
    <s v="SPECIAL PRIVILEGE"/>
    <s v="1 OTHER"/>
    <n v="1"/>
    <m/>
  </r>
  <r>
    <n v="794"/>
    <x v="46"/>
    <d v="2022-12-14T00:00:00"/>
    <s v="PANGANIBAN CRISTETA M."/>
    <s v="DOE"/>
    <x v="1"/>
    <d v="2022-12-23T00:00:00"/>
    <d v="2022-12-29T00:00:00"/>
    <s v="VL"/>
    <m/>
    <s v="4 VL"/>
    <n v="4"/>
    <m/>
  </r>
  <r>
    <n v="795"/>
    <x v="46"/>
    <d v="2023-01-19T00:00:00"/>
    <s v="RODRIGUEZ NARCISCO E."/>
    <s v="EEO/CITY MARKET"/>
    <x v="0"/>
    <d v="2023-01-18T00:00:00"/>
    <d v="2023-01-18T00:00:00"/>
    <s v="SL"/>
    <m/>
    <s v="1 SL"/>
    <n v="1"/>
    <m/>
  </r>
  <r>
    <n v="796"/>
    <x v="46"/>
    <d v="2023-01-11T00:00:00"/>
    <s v="RODRIGUEZ NARCISCO E."/>
    <s v="EEO/CITY MARKET"/>
    <x v="0"/>
    <d v="2023-01-07T00:00:00"/>
    <d v="2023-01-07T00:00:00"/>
    <s v="SL"/>
    <m/>
    <s v="0 SL"/>
    <n v="0"/>
    <m/>
  </r>
  <r>
    <n v="797"/>
    <x v="46"/>
    <d v="2023-02-09T00:00:00"/>
    <s v="DIMAPILIS VILMA T."/>
    <s v="GSO"/>
    <x v="1"/>
    <d v="2023-02-08T00:00:00"/>
    <d v="2023-02-08T00:00:00"/>
    <s v="SL"/>
    <m/>
    <s v="1 SL"/>
    <n v="1"/>
    <m/>
  </r>
  <r>
    <n v="798"/>
    <x v="46"/>
    <d v="2023-02-07T00:00:00"/>
    <s v="HADAP JONALYN L."/>
    <s v="CSWDO"/>
    <x v="1"/>
    <d v="2023-02-03T00:00:00"/>
    <d v="2023-02-03T00:00:00"/>
    <s v="SL"/>
    <m/>
    <s v="1 SL"/>
    <n v="1"/>
    <m/>
  </r>
  <r>
    <n v="799"/>
    <x v="46"/>
    <d v="2023-02-07T00:00:00"/>
    <s v="MIRANDA BIENVENIDO D."/>
    <s v="GSO"/>
    <x v="4"/>
    <d v="2023-02-13T00:00:00"/>
    <d v="2023-02-17T00:00:00"/>
    <s v="VL"/>
    <m/>
    <s v="5 VL"/>
    <n v="5"/>
    <m/>
  </r>
  <r>
    <n v="800"/>
    <x v="46"/>
    <d v="2023-02-07T00:00:00"/>
    <s v="ROZUL FLORENCIA M."/>
    <s v="CSWDO"/>
    <x v="1"/>
    <d v="2023-02-18T00:00:00"/>
    <d v="2023-02-18T00:00:00"/>
    <s v="OTHER"/>
    <s v="SPECIAL PRIVILEGE"/>
    <s v="0 OTHER"/>
    <n v="0"/>
    <m/>
  </r>
  <r>
    <n v="801"/>
    <x v="46"/>
    <d v="2023-02-07T00:00:00"/>
    <s v="DIMAPILIS VILMA T."/>
    <s v="GSO"/>
    <x v="1"/>
    <d v="2023-02-06T00:00:00"/>
    <d v="2023-02-06T00:00:00"/>
    <s v="OTHER"/>
    <s v="SPECIAL PRIVILEGE"/>
    <s v="1 OTHER"/>
    <n v="1"/>
    <m/>
  </r>
  <r>
    <n v="802"/>
    <x v="46"/>
    <d v="2023-02-07T00:00:00"/>
    <s v="HADAP JONALYN L."/>
    <s v="CSWDO"/>
    <x v="1"/>
    <d v="2023-02-10T00:00:00"/>
    <d v="2023-02-10T00:00:00"/>
    <s v="OTHER"/>
    <s v="SPECIAL PRIVILEGE"/>
    <s v="1 OTHER"/>
    <n v="1"/>
    <m/>
  </r>
  <r>
    <n v="803"/>
    <x v="46"/>
    <d v="2023-02-07T00:00:00"/>
    <s v="AMBION DORINDA A."/>
    <s v="CSWDO"/>
    <x v="1"/>
    <d v="2023-02-13T00:00:00"/>
    <d v="2023-02-15T00:00:00"/>
    <s v="VL"/>
    <m/>
    <s v="3 VL"/>
    <n v="3"/>
    <m/>
  </r>
  <r>
    <n v="804"/>
    <x v="46"/>
    <d v="2023-02-07T00:00:00"/>
    <s v="AMBION DORINDA A."/>
    <s v="CSWDO"/>
    <x v="1"/>
    <d v="2023-02-03T00:00:00"/>
    <d v="2023-02-03T00:00:00"/>
    <s v="OTHER"/>
    <m/>
    <s v="1 OTHER"/>
    <n v="1"/>
    <m/>
  </r>
  <r>
    <n v="804"/>
    <x v="46"/>
    <d v="2023-02-07T00:00:00"/>
    <s v="AMBION DORINDA A."/>
    <s v="CSWDO"/>
    <x v="1"/>
    <d v="2023-02-06T00:00:00"/>
    <d v="2023-02-06T00:00:00"/>
    <s v="OTHER"/>
    <m/>
    <s v="1 OTHER"/>
    <n v="1"/>
    <m/>
  </r>
  <r>
    <n v="805"/>
    <x v="46"/>
    <d v="2023-02-06T00:00:00"/>
    <s v="CONSTANTE FLORAVILLA R."/>
    <s v="CSWDO"/>
    <x v="1"/>
    <d v="2023-02-03T00:00:00"/>
    <d v="2023-02-03T00:00:00"/>
    <s v="OTHER"/>
    <s v="PARENTAL OBLIGATION"/>
    <s v="1 OTHER"/>
    <n v="1"/>
    <m/>
  </r>
  <r>
    <n v="806"/>
    <x v="46"/>
    <d v="2023-01-31T00:00:00"/>
    <s v="AMBION DORINDA A."/>
    <s v="CSWDO"/>
    <x v="1"/>
    <d v="2023-01-30T00:00:00"/>
    <d v="2023-01-30T00:00:00"/>
    <s v="SL"/>
    <m/>
    <s v="1 SL"/>
    <n v="1"/>
    <m/>
  </r>
  <r>
    <n v="807"/>
    <x v="46"/>
    <d v="2022-12-27T00:00:00"/>
    <s v="SUMAGUI LORENA P."/>
    <s v="BIR"/>
    <x v="0"/>
    <d v="2022-12-16T00:00:00"/>
    <d v="2022-12-16T00:00:00"/>
    <s v="SL"/>
    <m/>
    <s v="1 SL"/>
    <n v="1"/>
    <m/>
  </r>
  <r>
    <n v="807"/>
    <x v="46"/>
    <d v="2022-12-27T00:00:00"/>
    <s v="SUMAGUI LORENA P."/>
    <s v="BIR"/>
    <x v="0"/>
    <d v="2022-12-22T00:00:00"/>
    <d v="2022-12-22T00:00:00"/>
    <s v="SL"/>
    <m/>
    <s v="1 SL"/>
    <n v="1"/>
    <m/>
  </r>
  <r>
    <n v="808"/>
    <x v="46"/>
    <d v="2023-01-23T00:00:00"/>
    <s v="ROZUL FLORENCIA M."/>
    <s v="CSWDO"/>
    <x v="1"/>
    <d v="2023-01-09T00:00:00"/>
    <d v="2023-01-20T00:00:00"/>
    <s v="SL"/>
    <m/>
    <s v="10 SL"/>
    <n v="10"/>
    <m/>
  </r>
  <r>
    <n v="809"/>
    <x v="46"/>
    <d v="2023-01-23T00:00:00"/>
    <s v="OCAMPO NOVELYN U."/>
    <s v="CSWDO"/>
    <x v="0"/>
    <d v="2023-01-26T00:00:00"/>
    <d v="2023-01-26T00:00:00"/>
    <s v="OTHER"/>
    <s v="PARENTAL OBLIGATION"/>
    <s v="1 OTHER"/>
    <n v="1"/>
    <m/>
  </r>
  <r>
    <n v="810"/>
    <x v="46"/>
    <d v="2023-01-25T00:00:00"/>
    <s v="GATPANDAN DOLORES J."/>
    <s v="CSWDO"/>
    <x v="1"/>
    <d v="2023-01-26T00:00:00"/>
    <d v="2023-01-27T00:00:00"/>
    <s v="OTHER"/>
    <s v="SPECIAL PRIVILEGE"/>
    <s v="2 OTHER"/>
    <n v="2"/>
    <m/>
  </r>
  <r>
    <n v="811"/>
    <x v="46"/>
    <d v="2023-01-23T00:00:00"/>
    <s v="CALANOG ALMA P."/>
    <s v="VMO"/>
    <x v="1"/>
    <d v="2023-01-20T00:00:00"/>
    <d v="2023-01-20T00:00:00"/>
    <s v="SL"/>
    <m/>
    <s v="1 SL"/>
    <n v="1"/>
    <m/>
  </r>
  <r>
    <n v="812"/>
    <x v="46"/>
    <d v="2023-01-20T00:00:00"/>
    <s v="DIMAPILIS VILMA T."/>
    <s v="GSO"/>
    <x v="1"/>
    <d v="2023-01-19T00:00:00"/>
    <d v="2023-01-19T00:00:00"/>
    <s v="OTHER"/>
    <s v="DOMESTIC EMERGENCY"/>
    <s v="1 OTHER"/>
    <n v="1"/>
    <m/>
  </r>
  <r>
    <n v="813"/>
    <x v="46"/>
    <d v="2023-01-18T00:00:00"/>
    <s v="VARGAS MELINDA M."/>
    <s v="CSWDO"/>
    <x v="0"/>
    <d v="2023-01-16T00:00:00"/>
    <d v="2023-01-17T00:00:00"/>
    <s v="SL"/>
    <m/>
    <s v="2 SL"/>
    <n v="2"/>
    <m/>
  </r>
  <r>
    <n v="814"/>
    <x v="46"/>
    <d v="2023-02-28T00:00:00"/>
    <s v="SUMAGUI FELICITAS M."/>
    <s v="CSWDO"/>
    <x v="0"/>
    <d v="2023-03-02T00:00:00"/>
    <d v="2023-03-03T00:00:00"/>
    <s v="OTHER"/>
    <s v="PARENTAL OBLIGATION"/>
    <s v="2 OTHER"/>
    <n v="2"/>
    <m/>
  </r>
  <r>
    <n v="815"/>
    <x v="46"/>
    <d v="2023-02-16T00:00:00"/>
    <s v="ATIENZA JAYSON E."/>
    <s v="DEPED"/>
    <x v="4"/>
    <d v="2023-02-16T00:00:00"/>
    <d v="2023-02-28T00:00:00"/>
    <s v="VL"/>
    <m/>
    <s v="9 VL"/>
    <n v="9"/>
    <m/>
  </r>
  <r>
    <n v="816"/>
    <x v="46"/>
    <d v="2023-02-17T00:00:00"/>
    <s v="AMBROCIO MELODY B."/>
    <s v="CSWDO"/>
    <x v="0"/>
    <d v="2023-02-20T00:00:00"/>
    <d v="2023-02-20T00:00:00"/>
    <s v="OTHER"/>
    <m/>
    <s v="1 OTHER"/>
    <n v="1"/>
    <m/>
  </r>
  <r>
    <n v="817"/>
    <x v="46"/>
    <d v="2023-02-06T00:00:00"/>
    <s v="VIDALLO WINNIE R."/>
    <s v="CTO"/>
    <x v="1"/>
    <d v="2023-01-30T00:00:00"/>
    <d v="2023-02-03T00:00:00"/>
    <s v="OTHER"/>
    <s v="MOURNING LEAVE"/>
    <s v="5 OTHER"/>
    <n v="5"/>
    <m/>
  </r>
  <r>
    <n v="818"/>
    <x v="46"/>
    <d v="2023-02-06T00:00:00"/>
    <s v="VIDALLO WINNIE R."/>
    <s v="CTO"/>
    <x v="1"/>
    <d v="2023-01-26T00:00:00"/>
    <d v="2023-01-26T00:00:00"/>
    <s v="SL"/>
    <m/>
    <s v="1 SL"/>
    <n v="1"/>
    <m/>
  </r>
  <r>
    <n v="819"/>
    <x v="46"/>
    <d v="2023-02-03T00:00:00"/>
    <s v="OLEGARIO TEOFISTA B."/>
    <s v="CTO"/>
    <x v="1"/>
    <d v="2023-02-10T00:00:00"/>
    <d v="2023-02-13T00:00:00"/>
    <s v="OTHER"/>
    <s v="SPECIAL PRIVILEGE"/>
    <s v="2 OTHER"/>
    <n v="2"/>
    <m/>
  </r>
  <r>
    <n v="820"/>
    <x v="46"/>
    <d v="2023-01-23T00:00:00"/>
    <s v="VIDALLO WINNIE R."/>
    <s v="CTO"/>
    <x v="1"/>
    <d v="2023-01-18T00:00:00"/>
    <d v="2023-01-20T00:00:00"/>
    <s v="SL"/>
    <m/>
    <s v="3 SL"/>
    <n v="3"/>
    <m/>
  </r>
  <r>
    <n v="821"/>
    <x v="46"/>
    <d v="2023-01-23T00:00:00"/>
    <s v="TAMAYO MARIA ELLAINE III B."/>
    <s v="CTO"/>
    <x v="1"/>
    <d v="2023-01-27T00:00:00"/>
    <d v="2023-01-27T00:00:00"/>
    <s v="VL"/>
    <m/>
    <s v="1 VL"/>
    <n v="1"/>
    <m/>
  </r>
  <r>
    <n v="821"/>
    <x v="46"/>
    <d v="2023-01-23T00:00:00"/>
    <s v="TAMAYO MARIA ELLAINE III B."/>
    <s v="CTO"/>
    <x v="1"/>
    <d v="2023-02-03T00:00:00"/>
    <d v="2023-02-03T00:00:00"/>
    <s v="VL"/>
    <m/>
    <s v="1 VL"/>
    <n v="1"/>
    <m/>
  </r>
  <r>
    <n v="822"/>
    <x v="46"/>
    <d v="2022-12-12T00:00:00"/>
    <s v="AMPARO JOY J."/>
    <s v="ONT"/>
    <x v="1"/>
    <d v="2022-12-05T00:00:00"/>
    <d v="2022-12-07T00:00:00"/>
    <s v="SL"/>
    <m/>
    <s v="3 SL"/>
    <n v="3"/>
    <m/>
  </r>
  <r>
    <n v="823"/>
    <x v="46"/>
    <d v="2023-01-04T00:00:00"/>
    <s v="DIMARANAN RODORA G."/>
    <s v="HRMO"/>
    <x v="1"/>
    <d v="2023-01-03T00:00:00"/>
    <d v="2023-01-03T00:00:00"/>
    <s v="OTHER"/>
    <m/>
    <s v="1 OTHER"/>
    <n v="1"/>
    <m/>
  </r>
  <r>
    <n v="824"/>
    <x v="46"/>
    <d v="2023-02-10T00:00:00"/>
    <s v="DIMARANAN RODORA G."/>
    <s v="HRMO"/>
    <x v="1"/>
    <d v="2023-02-09T00:00:00"/>
    <d v="2023-02-09T00:00:00"/>
    <s v="SL"/>
    <m/>
    <s v="1 SL"/>
    <n v="1"/>
    <m/>
  </r>
  <r>
    <n v="825"/>
    <x v="46"/>
    <d v="2023-01-20T00:00:00"/>
    <s v="VILLANUEVA DAVE RONILLO V."/>
    <s v="CEO"/>
    <x v="0"/>
    <d v="2023-01-19T00:00:00"/>
    <d v="2023-01-19T00:00:00"/>
    <s v="SL"/>
    <m/>
    <s v="1 SL"/>
    <n v="1"/>
    <m/>
  </r>
  <r>
    <n v="826"/>
    <x v="46"/>
    <d v="2023-01-16T00:00:00"/>
    <s v="VILLANUEVA DAVE RONILLO V."/>
    <s v="CEO"/>
    <x v="0"/>
    <d v="2023-01-13T00:00:00"/>
    <d v="2023-01-13T00:00:00"/>
    <s v="SL"/>
    <m/>
    <s v="1 SL"/>
    <n v="1"/>
    <m/>
  </r>
  <r>
    <n v="827"/>
    <x v="47"/>
    <d v="2022-08-09T00:00:00"/>
    <s v="SANTERA MARICRIS S."/>
    <s v="ONT"/>
    <x v="1"/>
    <d v="2022-09-23T00:00:00"/>
    <d v="2022-09-23T00:00:00"/>
    <s v="OTHER"/>
    <s v="SPECIAL PRIVILEGE"/>
    <s v="1 OTHER"/>
    <n v="1"/>
    <m/>
  </r>
  <r>
    <n v="828"/>
    <x v="47"/>
    <d v="2023-01-13T00:00:00"/>
    <s v="SUSA NANETE B."/>
    <s v="ONT"/>
    <x v="1"/>
    <d v="2023-01-12T00:00:00"/>
    <d v="2023-01-12T00:00:00"/>
    <s v="OTHER"/>
    <s v="SPECIAL PRIVILEGE"/>
    <s v="1 OTHER"/>
    <n v="1"/>
    <m/>
  </r>
  <r>
    <n v="829"/>
    <x v="47"/>
    <d v="2023-01-16T00:00:00"/>
    <s v="AUSTRIA KIM E."/>
    <s v="ONT"/>
    <x v="1"/>
    <d v="2023-02-03T00:00:00"/>
    <d v="2023-02-03T00:00:00"/>
    <s v="OTHER"/>
    <s v="SPECIAL PRIVILEGE"/>
    <s v="1 OTHER"/>
    <n v="1"/>
    <m/>
  </r>
  <r>
    <n v="830"/>
    <x v="47"/>
    <d v="2023-01-16T00:00:00"/>
    <s v="OLIMPO SHARIE MAE M."/>
    <s v="OSPITAL NG TAGAYTAY"/>
    <x v="4"/>
    <d v="2023-02-06T00:00:00"/>
    <d v="2023-02-06T00:00:00"/>
    <s v="OTHER"/>
    <s v="SPECIAL PRIVILEGE"/>
    <s v="1 OTHER"/>
    <n v="1"/>
    <m/>
  </r>
  <r>
    <n v="831"/>
    <x v="47"/>
    <d v="2023-01-23T00:00:00"/>
    <s v="LUNA GUILLERMA J."/>
    <s v="OSPITAL NG TAGAYTAY"/>
    <x v="4"/>
    <d v="2023-02-01T00:00:00"/>
    <d v="2023-02-05T00:00:00"/>
    <s v="VL"/>
    <m/>
    <s v="5 VL"/>
    <n v="5"/>
    <m/>
  </r>
  <r>
    <n v="832"/>
    <x v="47"/>
    <d v="2023-01-12T00:00:00"/>
    <s v="MENDOZA MARIA ABIGAIL A."/>
    <s v="CHO"/>
    <x v="1"/>
    <d v="2023-01-11T00:00:00"/>
    <d v="2023-01-11T00:00:00"/>
    <s v="SL"/>
    <m/>
    <s v="1 SL"/>
    <n v="1"/>
    <m/>
  </r>
  <r>
    <n v="833"/>
    <x v="47"/>
    <d v="2023-01-12T00:00:00"/>
    <s v="PEÑANO DARYL BAMBI B."/>
    <s v="ONT"/>
    <x v="1"/>
    <d v="2023-02-17T00:00:00"/>
    <d v="2023-02-19T00:00:00"/>
    <s v="VL"/>
    <m/>
    <s v="3 VL"/>
    <n v="3"/>
    <m/>
  </r>
  <r>
    <n v="834"/>
    <x v="47"/>
    <d v="2023-01-13T00:00:00"/>
    <s v="MARUNDAN MARIA FLOR M."/>
    <s v="ONT"/>
    <x v="1"/>
    <d v="2023-01-07T00:00:00"/>
    <d v="2023-01-10T00:00:00"/>
    <s v="SL"/>
    <m/>
    <s v="3 SL"/>
    <n v="3"/>
    <m/>
  </r>
  <r>
    <n v="835"/>
    <x v="47"/>
    <d v="2022-11-10T00:00:00"/>
    <s v="SEDUCON ESTELITO D."/>
    <s v="OSPITAL NG TAGAYTAY"/>
    <x v="4"/>
    <d v="2022-12-08T00:00:00"/>
    <d v="2022-12-08T00:00:00"/>
    <s v="VL"/>
    <m/>
    <s v="1 VL"/>
    <n v="1"/>
    <m/>
  </r>
  <r>
    <n v="835"/>
    <x v="47"/>
    <d v="2022-11-10T00:00:00"/>
    <s v="SEDUCON ESTELITO D."/>
    <s v="OSPITAL NG TAGAYTAY"/>
    <x v="4"/>
    <d v="2022-12-23T00:00:00"/>
    <d v="2022-12-23T00:00:00"/>
    <s v="VL"/>
    <m/>
    <s v="1 VL"/>
    <n v="1"/>
    <m/>
  </r>
  <r>
    <n v="836"/>
    <x v="47"/>
    <d v="2022-11-10T00:00:00"/>
    <s v="SEDUCON ESTELITO D."/>
    <s v="OSPITAL NG TAGAYTAY"/>
    <x v="4"/>
    <d v="2022-11-18T00:00:00"/>
    <d v="2022-11-18T00:00:00"/>
    <s v="VL"/>
    <m/>
    <s v="1 VL"/>
    <n v="1"/>
    <m/>
  </r>
  <r>
    <n v="836"/>
    <x v="47"/>
    <d v="2022-11-10T00:00:00"/>
    <s v="SEDUCON ESTELITO D."/>
    <s v="OSPITAL NG TAGAYTAY"/>
    <x v="4"/>
    <d v="2022-11-24T00:00:00"/>
    <d v="2022-11-25T00:00:00"/>
    <s v="VL"/>
    <m/>
    <s v="2 VL"/>
    <n v="2"/>
    <m/>
  </r>
  <r>
    <n v="837"/>
    <x v="47"/>
    <d v="2022-10-20T00:00:00"/>
    <s v="ESTIGOY BEVERLY ANNE P."/>
    <s v="ONT"/>
    <x v="1"/>
    <d v="2022-11-03T00:00:00"/>
    <d v="2022-11-06T00:00:00"/>
    <s v="VL"/>
    <m/>
    <s v="4 VL"/>
    <n v="4"/>
    <m/>
  </r>
  <r>
    <n v="838"/>
    <x v="47"/>
    <d v="2023-02-20T00:00:00"/>
    <s v="SUSA NANETE B."/>
    <s v="ONT"/>
    <x v="1"/>
    <d v="2023-05-02T00:00:00"/>
    <d v="2023-06-02T00:00:00"/>
    <s v="VL"/>
    <m/>
    <s v="24 VL"/>
    <n v="24"/>
    <m/>
  </r>
  <r>
    <n v="839"/>
    <x v="47"/>
    <d v="2023-01-23T00:00:00"/>
    <s v="ATANGAN JUDITH A."/>
    <s v="ONT"/>
    <x v="0"/>
    <d v="2023-02-04T00:00:00"/>
    <d v="2023-02-04T00:00:00"/>
    <s v="OTHER"/>
    <s v="BDAY LEAVE"/>
    <s v="1 OTHER"/>
    <n v="1"/>
    <m/>
  </r>
  <r>
    <n v="840"/>
    <x v="47"/>
    <d v="2022-10-24T00:00:00"/>
    <s v="SEDUCON ESTELITO D."/>
    <s v="OSPITAL NG TAGAYTAY"/>
    <x v="4"/>
    <d v="2022-10-20T00:00:00"/>
    <d v="2022-10-21T00:00:00"/>
    <s v="SL"/>
    <m/>
    <s v="2 SL"/>
    <n v="2"/>
    <m/>
  </r>
  <r>
    <n v="841"/>
    <x v="47"/>
    <d v="2022-11-06T00:00:00"/>
    <s v="HAYAG JERMAINE JOI D."/>
    <s v="CHO"/>
    <x v="1"/>
    <d v="2022-11-16T00:00:00"/>
    <d v="2022-11-16T00:00:00"/>
    <s v="VL"/>
    <m/>
    <s v="1 VL"/>
    <n v="1"/>
    <m/>
  </r>
  <r>
    <n v="842"/>
    <x v="47"/>
    <d v="2022-10-19T00:00:00"/>
    <s v="SUSA NANETE B."/>
    <s v="ONT"/>
    <x v="1"/>
    <d v="2022-11-02T00:00:00"/>
    <d v="2022-11-04T00:00:00"/>
    <s v="VL"/>
    <m/>
    <s v="2 VL"/>
    <n v="2"/>
    <m/>
  </r>
  <r>
    <n v="842"/>
    <x v="47"/>
    <d v="2022-10-19T00:00:00"/>
    <s v="SUSA NANETE B."/>
    <s v="ONT"/>
    <x v="1"/>
    <d v="2022-11-07T00:00:00"/>
    <d v="2022-11-09T00:00:00"/>
    <s v="VL"/>
    <m/>
    <s v="3 VL"/>
    <n v="3"/>
    <m/>
  </r>
  <r>
    <n v="843"/>
    <x v="47"/>
    <d v="2023-01-27T00:00:00"/>
    <s v="ESTIGOY BEVERLY ANNE P."/>
    <s v="ONT"/>
    <x v="1"/>
    <d v="2023-01-23T00:00:00"/>
    <d v="2023-01-23T00:00:00"/>
    <s v="SL"/>
    <m/>
    <s v="1 SL"/>
    <n v="1"/>
    <m/>
  </r>
  <r>
    <n v="844"/>
    <x v="47"/>
    <d v="2023-01-30T00:00:00"/>
    <s v="HAYAG JERMAINE JOI D."/>
    <s v="CHO"/>
    <x v="1"/>
    <d v="2023-02-13T00:00:00"/>
    <d v="2023-02-14T00:00:00"/>
    <s v="VL"/>
    <m/>
    <s v="2 VL"/>
    <n v="2"/>
    <m/>
  </r>
  <r>
    <n v="845"/>
    <x v="47"/>
    <m/>
    <s v="SANTERA MARICRIS S."/>
    <s v="ONT"/>
    <x v="1"/>
    <d v="2023-03-11T00:00:00"/>
    <d v="2023-03-13T00:00:00"/>
    <s v="VL"/>
    <m/>
    <s v="3 VL"/>
    <n v="3"/>
    <m/>
  </r>
  <r>
    <n v="845"/>
    <x v="47"/>
    <m/>
    <s v="SANTERA MARICRIS S."/>
    <s v="ONT"/>
    <x v="1"/>
    <d v="2023-03-25T00:00:00"/>
    <d v="2023-03-27T00:00:00"/>
    <s v="VL"/>
    <m/>
    <s v="3 VL"/>
    <n v="3"/>
    <m/>
  </r>
  <r>
    <n v="846"/>
    <x v="47"/>
    <d v="2022-11-15T00:00:00"/>
    <s v="SUSA NANETE B."/>
    <s v="ONT"/>
    <x v="1"/>
    <d v="2022-11-25T00:00:00"/>
    <d v="2022-11-25T00:00:00"/>
    <s v="VL"/>
    <m/>
    <s v="1 VL"/>
    <n v="1"/>
    <m/>
  </r>
  <r>
    <n v="847"/>
    <x v="47"/>
    <d v="2022-11-15T00:00:00"/>
    <s v="SUSA NANETE B."/>
    <s v="ONT"/>
    <x v="1"/>
    <d v="2022-11-11T00:00:00"/>
    <d v="2022-11-14T00:00:00"/>
    <s v="SL"/>
    <m/>
    <s v="2 SL"/>
    <n v="2"/>
    <m/>
  </r>
  <r>
    <n v="848"/>
    <x v="47"/>
    <d v="2022-09-07T00:00:00"/>
    <s v="MONTEALEGRE CHARLIE JR. O."/>
    <s v="ONT"/>
    <x v="1"/>
    <d v="2022-09-22T00:00:00"/>
    <d v="2022-09-28T00:00:00"/>
    <s v="VL"/>
    <m/>
    <s v="5 VL"/>
    <n v="5"/>
    <m/>
  </r>
  <r>
    <n v="849"/>
    <x v="47"/>
    <d v="2022-08-16T00:00:00"/>
    <s v="SUSA NANETE B."/>
    <s v="ONT"/>
    <x v="1"/>
    <d v="2022-08-11T00:00:00"/>
    <d v="2022-08-11T00:00:00"/>
    <s v="SL"/>
    <m/>
    <s v="1 SL"/>
    <n v="1"/>
    <m/>
  </r>
  <r>
    <n v="850"/>
    <x v="47"/>
    <d v="2022-09-12T00:00:00"/>
    <s v="MARUNDAN MARIA FLOR M."/>
    <s v="ONT"/>
    <x v="1"/>
    <d v="2022-09-05T00:00:00"/>
    <d v="2022-09-08T00:00:00"/>
    <s v="SL"/>
    <m/>
    <s v="4 SL"/>
    <n v="4"/>
    <m/>
  </r>
  <r>
    <n v="851"/>
    <x v="47"/>
    <d v="2022-09-08T00:00:00"/>
    <s v="HAYAG JERMAINE JOI D."/>
    <s v="CHO"/>
    <x v="1"/>
    <d v="2022-08-26T00:00:00"/>
    <d v="2022-08-30T00:00:00"/>
    <s v="SL"/>
    <m/>
    <s v="3 SL"/>
    <n v="3"/>
    <m/>
  </r>
  <r>
    <n v="852"/>
    <x v="47"/>
    <d v="2022-08-08T00:00:00"/>
    <s v="FERNANDEZ MILAGROS C."/>
    <s v="CTO"/>
    <x v="1"/>
    <d v="2022-08-04T00:00:00"/>
    <d v="2022-08-05T00:00:00"/>
    <s v="SL"/>
    <m/>
    <s v="2 SL"/>
    <n v="2"/>
    <m/>
  </r>
  <r>
    <n v="853"/>
    <x v="47"/>
    <d v="2022-09-12T00:00:00"/>
    <s v="REYES GERARDO GABRIEL C."/>
    <s v="CITY LEGAL OFFICE"/>
    <x v="4"/>
    <d v="2022-09-26T00:00:00"/>
    <d v="2022-10-12T00:00:00"/>
    <s v="VL"/>
    <m/>
    <s v="13 VL"/>
    <n v="13"/>
    <m/>
  </r>
  <r>
    <n v="854"/>
    <x v="47"/>
    <d v="2023-02-21T00:00:00"/>
    <s v="MOLOD EMMA D."/>
    <s v="CHO"/>
    <x v="1"/>
    <d v="2023-02-01T00:00:00"/>
    <d v="2023-02-07T00:00:00"/>
    <s v="VL"/>
    <m/>
    <s v="5 VL"/>
    <n v="5"/>
    <m/>
  </r>
  <r>
    <n v="855"/>
    <x v="47"/>
    <d v="2022-08-29T00:00:00"/>
    <s v="MOLOD EMMA D."/>
    <s v="CHO"/>
    <x v="1"/>
    <d v="2022-09-02T00:00:00"/>
    <d v="2022-09-02T00:00:00"/>
    <s v="OTHER"/>
    <s v="SPECIAL PRIVILEGE"/>
    <s v="1 OTHER"/>
    <n v="1"/>
    <m/>
  </r>
  <r>
    <n v="856"/>
    <x v="47"/>
    <d v="2022-11-29T00:00:00"/>
    <s v="MOLOD EMMA D."/>
    <s v="CHO"/>
    <x v="1"/>
    <d v="2022-12-13T00:00:00"/>
    <d v="2022-12-13T00:00:00"/>
    <s v="VL"/>
    <m/>
    <s v="1 VL"/>
    <n v="1"/>
    <m/>
  </r>
  <r>
    <n v="856"/>
    <x v="47"/>
    <d v="2022-11-29T00:00:00"/>
    <s v="MOLOD EMMA D."/>
    <s v="CHO"/>
    <x v="1"/>
    <d v="2022-12-21T00:00:00"/>
    <d v="2022-12-21T00:00:00"/>
    <s v="VL"/>
    <m/>
    <s v="1 VL"/>
    <n v="1"/>
    <m/>
  </r>
  <r>
    <n v="856"/>
    <x v="47"/>
    <d v="2022-11-29T00:00:00"/>
    <s v="MOLOD EMMA D."/>
    <s v="CHO"/>
    <x v="1"/>
    <d v="2022-12-23T00:00:00"/>
    <d v="2022-12-23T00:00:00"/>
    <s v="VL"/>
    <m/>
    <s v="1 VL"/>
    <n v="1"/>
    <m/>
  </r>
  <r>
    <n v="856"/>
    <x v="47"/>
    <d v="2022-11-29T00:00:00"/>
    <s v="MOLOD EMMA D."/>
    <s v="CHO"/>
    <x v="1"/>
    <d v="2022-12-26T00:00:00"/>
    <d v="2022-12-26T00:00:00"/>
    <s v="VL"/>
    <m/>
    <s v="1 VL"/>
    <n v="1"/>
    <m/>
  </r>
  <r>
    <n v="857"/>
    <x v="47"/>
    <d v="2022-11-28T00:00:00"/>
    <s v="MOLOD EMMA D."/>
    <s v="CHO"/>
    <x v="1"/>
    <d v="2022-12-02T00:00:00"/>
    <d v="2022-12-05T00:00:00"/>
    <s v="OTHER"/>
    <m/>
    <s v="2 OTHER"/>
    <n v="2"/>
    <m/>
  </r>
  <r>
    <n v="858"/>
    <x v="47"/>
    <d v="2022-12-06T00:00:00"/>
    <s v="OCAMPO ORLANDO R."/>
    <s v="CEO"/>
    <x v="1"/>
    <d v="2022-12-21T00:00:00"/>
    <d v="2022-12-21T00:00:00"/>
    <s v="VL"/>
    <m/>
    <s v="1 VL"/>
    <n v="1"/>
    <m/>
  </r>
  <r>
    <n v="859"/>
    <x v="47"/>
    <m/>
    <s v="PEÑERO LILIBETH B."/>
    <s v="CSWDO"/>
    <x v="1"/>
    <d v="2022-10-24T00:00:00"/>
    <d v="2022-10-24T00:00:00"/>
    <s v="VL"/>
    <m/>
    <s v="1 VL"/>
    <n v="1"/>
    <m/>
  </r>
  <r>
    <n v="860"/>
    <x v="47"/>
    <d v="2022-10-03T00:00:00"/>
    <s v="ROZUL FLORENCIA M."/>
    <s v="CSWDO"/>
    <x v="1"/>
    <d v="2022-09-27T00:00:00"/>
    <d v="2022-09-28T00:00:00"/>
    <s v="SL"/>
    <m/>
    <s v="2 SL"/>
    <n v="2"/>
    <m/>
  </r>
  <r>
    <n v="861"/>
    <x v="47"/>
    <d v="2022-09-14T00:00:00"/>
    <s v="MONTENEGRO RODELIO A."/>
    <s v="CEO"/>
    <x v="1"/>
    <d v="2022-09-09T00:00:00"/>
    <d v="2022-09-13T00:00:00"/>
    <s v="SL"/>
    <m/>
    <s v="3 SL"/>
    <n v="3"/>
    <m/>
  </r>
  <r>
    <n v="862"/>
    <x v="47"/>
    <d v="2023-01-21T00:00:00"/>
    <s v="ALEGA ESTELITA M."/>
    <s v="CTO"/>
    <x v="1"/>
    <d v="2023-02-15T00:00:00"/>
    <d v="2023-02-17T00:00:00"/>
    <s v="SL"/>
    <m/>
    <s v="3 SL"/>
    <n v="3"/>
    <m/>
  </r>
  <r>
    <n v="863"/>
    <x v="47"/>
    <d v="2022-11-11T00:00:00"/>
    <s v="MALUBAY MELINDA D."/>
    <s v="THRDC"/>
    <x v="1"/>
    <d v="2022-11-03T00:00:00"/>
    <d v="2022-11-03T00:00:00"/>
    <s v="SL"/>
    <m/>
    <s v="1 SL"/>
    <n v="1"/>
    <m/>
  </r>
  <r>
    <n v="864"/>
    <x v="47"/>
    <d v="2023-01-04T00:00:00"/>
    <s v="AMBONAN AVELINA A."/>
    <s v="NUTRITION OFFICE"/>
    <x v="1"/>
    <d v="2023-01-03T00:00:00"/>
    <d v="2023-01-03T00:00:00"/>
    <s v="OTHER"/>
    <s v="SPECIAL PRIVILEGE"/>
    <s v="1 OTHER"/>
    <n v="1"/>
    <m/>
  </r>
  <r>
    <n v="865"/>
    <x v="47"/>
    <d v="2022-12-16T00:00:00"/>
    <s v="MALUBAY MELINDA D."/>
    <s v="THRDC"/>
    <x v="1"/>
    <d v="2022-12-28T00:00:00"/>
    <d v="2022-12-29T00:00:00"/>
    <s v="VL"/>
    <m/>
    <s v="2 VL"/>
    <n v="2"/>
    <m/>
  </r>
  <r>
    <n v="866"/>
    <x v="47"/>
    <d v="2022-08-11T00:00:00"/>
    <s v="SOLIS ANGELA MARI M."/>
    <s v="OSPITAL NG TAGAYTAY"/>
    <x v="4"/>
    <d v="2022-08-04T00:00:00"/>
    <d v="2022-08-06T00:00:00"/>
    <s v="SL"/>
    <m/>
    <s v="3 SL"/>
    <n v="3"/>
    <m/>
  </r>
  <r>
    <n v="867"/>
    <x v="47"/>
    <d v="2022-09-02T00:00:00"/>
    <s v="ESTIGOY BEVERLY ANNE P."/>
    <s v="ONT"/>
    <x v="1"/>
    <d v="2022-08-23T00:00:00"/>
    <d v="2022-08-23T00:00:00"/>
    <s v="SL"/>
    <m/>
    <s v="1 SL"/>
    <n v="1"/>
    <m/>
  </r>
  <r>
    <n v="868"/>
    <x v="47"/>
    <d v="2022-12-15T00:00:00"/>
    <s v="HAYAG JERMAINE JOI D."/>
    <s v="CHO"/>
    <x v="1"/>
    <d v="2022-12-10T00:00:00"/>
    <d v="2022-12-10T00:00:00"/>
    <s v="SL"/>
    <m/>
    <s v="1 SL"/>
    <n v="1"/>
    <m/>
  </r>
  <r>
    <n v="869"/>
    <x v="47"/>
    <d v="2023-02-28T00:00:00"/>
    <s v="COLETO HANY ROY D."/>
    <s v="ONT"/>
    <x v="1"/>
    <d v="2023-03-07T00:00:00"/>
    <d v="2023-03-10T00:00:00"/>
    <s v="VL"/>
    <m/>
    <s v="4 VL"/>
    <n v="4"/>
    <m/>
  </r>
  <r>
    <n v="870"/>
    <x v="47"/>
    <d v="2023-01-28T00:00:00"/>
    <s v="BAYHON VIOLETA  "/>
    <s v="ONT"/>
    <x v="1"/>
    <d v="2023-03-06T00:00:00"/>
    <d v="2023-03-06T00:00:00"/>
    <s v="OTHER"/>
    <s v="SPECIAL PRIVILEGE"/>
    <s v="1 OTHER"/>
    <n v="1"/>
    <m/>
  </r>
  <r>
    <n v="871"/>
    <x v="47"/>
    <d v="2023-02-24T00:00:00"/>
    <s v="PALADAN VICENTE  "/>
    <s v="CENRO"/>
    <x v="1"/>
    <d v="2023-02-02T00:00:00"/>
    <d v="2023-02-03T00:00:00"/>
    <s v="VL"/>
    <m/>
    <s v="2 VL"/>
    <n v="2"/>
    <m/>
  </r>
  <r>
    <n v="872"/>
    <x v="47"/>
    <d v="2023-02-23T00:00:00"/>
    <s v="LANDICHO CHARLENE R."/>
    <s v="GSO"/>
    <x v="0"/>
    <d v="2023-03-03T00:00:00"/>
    <d v="2023-03-03T00:00:00"/>
    <s v="VL"/>
    <m/>
    <s v="1 VL"/>
    <n v="1"/>
    <m/>
  </r>
  <r>
    <n v="873"/>
    <x v="47"/>
    <d v="2023-02-21T00:00:00"/>
    <s v="ROQUITE MAIRECAR L."/>
    <s v="CCT"/>
    <x v="0"/>
    <d v="2023-02-17T00:00:00"/>
    <d v="2023-02-20T00:00:00"/>
    <s v="SL"/>
    <m/>
    <s v="2 SL"/>
    <n v="2"/>
    <m/>
  </r>
  <r>
    <n v="874"/>
    <x v="47"/>
    <d v="2023-02-21T00:00:00"/>
    <s v="LEPARDO ROWENA R."/>
    <s v="CCT"/>
    <x v="1"/>
    <d v="2023-03-07T00:00:00"/>
    <d v="2023-03-07T00:00:00"/>
    <s v="OTHER"/>
    <s v="SPECIAL PRIVILEGE"/>
    <s v="1 OTHER"/>
    <n v="1"/>
    <m/>
  </r>
  <r>
    <n v="875"/>
    <x v="47"/>
    <d v="2023-01-05T00:00:00"/>
    <s v="MARASIGAN BIENVENIDO E."/>
    <s v="GSO"/>
    <x v="0"/>
    <d v="2023-01-04T00:00:00"/>
    <d v="2023-01-04T00:00:00"/>
    <s v="OTHER"/>
    <s v="SPECIAL PRIVILEGE"/>
    <s v="1 OTHER"/>
    <n v="1"/>
    <m/>
  </r>
  <r>
    <n v="876"/>
    <x v="47"/>
    <d v="2022-12-14T00:00:00"/>
    <s v="CORTEZ NERIFE H."/>
    <s v="DEPED"/>
    <x v="1"/>
    <d v="2022-12-22T00:00:00"/>
    <d v="2022-12-29T00:00:00"/>
    <s v="VL"/>
    <m/>
    <s v="5 VL"/>
    <n v="5"/>
    <m/>
  </r>
  <r>
    <n v="877"/>
    <x v="47"/>
    <d v="2022-12-12T00:00:00"/>
    <s v="ABALLA JAMAICA C."/>
    <s v="TCNHS-ISHS"/>
    <x v="0"/>
    <d v="2022-11-24T00:00:00"/>
    <d v="2022-11-25T00:00:00"/>
    <s v="SL"/>
    <m/>
    <s v="2 SL"/>
    <n v="2"/>
    <m/>
  </r>
  <r>
    <n v="878"/>
    <x v="47"/>
    <d v="2022-12-12T00:00:00"/>
    <s v="SUSA NANETE B."/>
    <s v="ONT"/>
    <x v="1"/>
    <d v="2022-12-27T00:00:00"/>
    <d v="2022-12-27T00:00:00"/>
    <s v="VL"/>
    <m/>
    <s v="1 VL"/>
    <n v="1"/>
    <m/>
  </r>
  <r>
    <n v="879"/>
    <x v="47"/>
    <d v="2023-01-07T00:00:00"/>
    <s v="PEÑANO DARYL BAMBI B."/>
    <s v="ONT"/>
    <x v="1"/>
    <d v="2023-01-05T00:00:00"/>
    <d v="2023-01-05T00:00:00"/>
    <s v="OTHER"/>
    <s v="SOLO PARENT"/>
    <s v="1 OTHER"/>
    <n v="1"/>
    <m/>
  </r>
  <r>
    <n v="880"/>
    <x v="47"/>
    <d v="2023-03-15T00:00:00"/>
    <s v="VARGAS MELINDA M."/>
    <s v="CSWDO"/>
    <x v="0"/>
    <d v="2023-02-06T00:00:00"/>
    <d v="2023-05-21T00:00:00"/>
    <s v="Maternity"/>
    <m/>
    <s v="105 Maternity"/>
    <n v="105"/>
    <m/>
  </r>
  <r>
    <n v="881"/>
    <x v="47"/>
    <d v="2023-03-21T00:00:00"/>
    <s v="SUSA NANETE B."/>
    <s v="ONT"/>
    <x v="1"/>
    <d v="2023-05-01T00:00:00"/>
    <d v="2023-05-15T00:00:00"/>
    <s v="VL"/>
    <m/>
    <s v="10 VL"/>
    <n v="10"/>
    <m/>
  </r>
  <r>
    <n v="882"/>
    <x v="47"/>
    <d v="2023-03-15T00:00:00"/>
    <s v="MONREAL GREGORIO M."/>
    <s v="CHO"/>
    <x v="1"/>
    <d v="2023-03-21T00:00:00"/>
    <d v="2023-03-24T00:00:00"/>
    <s v="WITHOUTPAY"/>
    <s v="VL WITHOUT PAY"/>
    <s v="4 WITHOUTPAY"/>
    <n v="4"/>
    <m/>
  </r>
  <r>
    <n v="883"/>
    <x v="47"/>
    <d v="2022-12-29T00:00:00"/>
    <s v="FERMA AMELITA V."/>
    <s v="DA"/>
    <x v="1"/>
    <m/>
    <m/>
    <s v="OTHER"/>
    <s v="TERMINAL LEAVE"/>
    <s v="0 OTHER"/>
    <n v="0"/>
    <m/>
  </r>
  <r>
    <n v="884"/>
    <x v="48"/>
    <m/>
    <m/>
    <s v="-----"/>
    <x v="5"/>
    <m/>
    <m/>
    <m/>
    <m/>
    <s v="0 "/>
    <n v="0"/>
    <m/>
  </r>
  <r>
    <n v="885"/>
    <x v="48"/>
    <m/>
    <m/>
    <s v="-----"/>
    <x v="5"/>
    <m/>
    <m/>
    <m/>
    <m/>
    <s v="0 "/>
    <n v="0"/>
    <m/>
  </r>
  <r>
    <n v="886"/>
    <x v="48"/>
    <m/>
    <m/>
    <s v="-----"/>
    <x v="5"/>
    <m/>
    <m/>
    <m/>
    <m/>
    <s v="0 "/>
    <n v="0"/>
    <m/>
  </r>
  <r>
    <n v="887"/>
    <x v="48"/>
    <m/>
    <m/>
    <s v="-----"/>
    <x v="5"/>
    <m/>
    <m/>
    <m/>
    <m/>
    <s v="0 "/>
    <n v="0"/>
    <m/>
  </r>
  <r>
    <n v="888"/>
    <x v="48"/>
    <m/>
    <m/>
    <s v="-----"/>
    <x v="5"/>
    <m/>
    <m/>
    <m/>
    <m/>
    <s v="0 "/>
    <n v="0"/>
    <m/>
  </r>
  <r>
    <n v="889"/>
    <x v="48"/>
    <m/>
    <m/>
    <s v="-----"/>
    <x v="5"/>
    <m/>
    <m/>
    <m/>
    <m/>
    <s v="0 "/>
    <n v="0"/>
    <m/>
  </r>
  <r>
    <n v="890"/>
    <x v="48"/>
    <m/>
    <m/>
    <s v="-----"/>
    <x v="5"/>
    <m/>
    <m/>
    <m/>
    <m/>
    <s v="0 "/>
    <n v="0"/>
    <m/>
  </r>
  <r>
    <n v="891"/>
    <x v="48"/>
    <m/>
    <m/>
    <s v="-----"/>
    <x v="5"/>
    <m/>
    <m/>
    <m/>
    <m/>
    <s v="0 "/>
    <n v="0"/>
    <m/>
  </r>
  <r>
    <n v="892"/>
    <x v="48"/>
    <m/>
    <m/>
    <s v="-----"/>
    <x v="5"/>
    <m/>
    <m/>
    <m/>
    <m/>
    <s v="0 "/>
    <n v="0"/>
    <m/>
  </r>
  <r>
    <n v="893"/>
    <x v="48"/>
    <m/>
    <m/>
    <s v="-----"/>
    <x v="5"/>
    <m/>
    <m/>
    <m/>
    <m/>
    <s v="0 "/>
    <n v="0"/>
    <m/>
  </r>
  <r>
    <n v="894"/>
    <x v="48"/>
    <m/>
    <m/>
    <s v="-----"/>
    <x v="5"/>
    <m/>
    <m/>
    <m/>
    <m/>
    <s v="0 "/>
    <n v="0"/>
    <m/>
  </r>
  <r>
    <n v="895"/>
    <x v="48"/>
    <m/>
    <m/>
    <s v="-----"/>
    <x v="5"/>
    <m/>
    <m/>
    <m/>
    <m/>
    <s v="0 "/>
    <n v="0"/>
    <m/>
  </r>
  <r>
    <n v="896"/>
    <x v="48"/>
    <m/>
    <m/>
    <s v="-----"/>
    <x v="5"/>
    <m/>
    <m/>
    <m/>
    <m/>
    <s v="0 "/>
    <n v="0"/>
    <m/>
  </r>
  <r>
    <n v="897"/>
    <x v="48"/>
    <m/>
    <m/>
    <s v="-----"/>
    <x v="5"/>
    <m/>
    <m/>
    <m/>
    <m/>
    <s v="0 "/>
    <n v="0"/>
    <m/>
  </r>
  <r>
    <n v="898"/>
    <x v="48"/>
    <m/>
    <m/>
    <s v="-----"/>
    <x v="5"/>
    <m/>
    <m/>
    <m/>
    <m/>
    <s v="0 "/>
    <n v="0"/>
    <m/>
  </r>
  <r>
    <n v="899"/>
    <x v="48"/>
    <m/>
    <m/>
    <s v="-----"/>
    <x v="5"/>
    <m/>
    <m/>
    <m/>
    <m/>
    <s v="0 "/>
    <n v="0"/>
    <m/>
  </r>
  <r>
    <n v="900"/>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r>
    <m/>
    <x v="48"/>
    <m/>
    <m/>
    <s v="-----"/>
    <x v="5"/>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missingCaption="----" updatedVersion="5" minRefreshableVersion="3" useAutoFormatting="1" itemPrintTitles="1" createdVersion="8" indent="0" outline="1" outlineData="1" multipleFieldFilters="0">
  <location ref="A3:H54" firstHeaderRow="1" firstDataRow="2" firstDataCol="1"/>
  <pivotFields count="13">
    <pivotField dataField="1" showAll="0"/>
    <pivotField axis="axisRow"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axis="axisCol" showAll="0">
      <items count="7">
        <item x="5"/>
        <item x="0"/>
        <item x="3"/>
        <item x="2"/>
        <item x="1"/>
        <item x="4"/>
        <item t="default"/>
      </items>
    </pivotField>
    <pivotField showAll="0"/>
    <pivotField showAll="0"/>
    <pivotField showAll="0"/>
    <pivotField showAll="0"/>
    <pivotField showAll="0"/>
    <pivotField showAll="0"/>
    <pivotField showAll="0"/>
  </pivotFields>
  <rowFields count="1">
    <field x="1"/>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
    <i>
      <x/>
    </i>
    <i>
      <x v="1"/>
    </i>
    <i>
      <x v="2"/>
    </i>
    <i>
      <x v="3"/>
    </i>
    <i>
      <x v="4"/>
    </i>
    <i>
      <x v="5"/>
    </i>
    <i t="grand">
      <x/>
    </i>
  </colItems>
  <dataFields count="1">
    <dataField name="Count of CTRL  No" fld="0" subtotal="count" baseField="14" baseItem="2"/>
  </dataFields>
  <formats count="2">
    <format dxfId="8">
      <pivotArea outline="0" collapsedLevelsAreSubtotals="1" fieldPosition="0"/>
    </format>
    <format dxfId="9">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18">
      <pivotArea dataOnly="0" labelOnly="1" outline="0" axis="axisValues" fieldPosition="0"/>
    </format>
    <format dxfId="17">
      <pivotArea grandRow="1" outline="0" collapsedLevelsAreSubtotals="1" fieldPosition="0"/>
    </format>
    <format dxfId="16">
      <pivotArea grandRow="1" outline="0" collapsedLevelsAreSubtotals="1" fieldPosition="0"/>
    </format>
    <format dxfId="15">
      <pivotArea grandRow="1" outline="0" collapsedLevelsAreSubtotals="1" fieldPosition="0"/>
    </format>
    <format dxfId="14">
      <pivotArea dataOnly="0" labelOnly="1" grandRow="1" outline="0" fieldPosition="0"/>
    </format>
    <format dxfId="13">
      <pivotArea grandRow="1" outline="0" collapsedLevelsAreSubtotals="1" fieldPosition="0"/>
    </format>
    <format dxfId="12">
      <pivotArea dataOnly="0" labelOnly="1" grandRow="1" outline="0" fieldPosition="0"/>
    </format>
    <format dxfId="11">
      <pivotArea collapsedLevelsAreSubtotals="1" fieldPosition="0">
        <references count="1">
          <reference field="7" count="0"/>
        </references>
      </pivotArea>
    </format>
    <format dxfId="1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53"/>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4683" dataDxfId="52" headerRowCellStyle="Table Headers">
  <autoFilter ref="A4:M4683">
    <filterColumn colId="4">
      <filters>
        <filter val="0"/>
        <filter val="AMBION DORINDA A."/>
        <filter val="DIMARANAN GREGORIA C."/>
      </filters>
    </filterColumn>
  </autoFilter>
  <sortState ref="A2757:L2810">
    <sortCondition ref="A4:A3158"/>
  </sortState>
  <tableColumns count="13">
    <tableColumn id="11" name="CTRL  No" dataDxfId="51"/>
    <tableColumn id="12" name="Date Encoded" dataDxfId="50"/>
    <tableColumn id="13" name="Date File" dataDxfId="49"/>
    <tableColumn id="1" name="Employee Name" totalsRowLabel="Total" dataDxfId="48" dataCellStyle="Table details"/>
    <tableColumn id="6" name="Office" dataDxfId="47" dataCellStyle="Table details">
      <calculatedColumnFormula>IF(ISBLANK(LeaveTracker[[#This Row],[Employee Name]]),"-----",VLOOKUP(LeaveTracker[[#This Row],[Employee Name]],Employees[[Employee Name]:[Office]],7))</calculatedColumnFormula>
    </tableColumn>
    <tableColumn id="8" name="Employment Status" dataDxfId="46" dataCellStyle="Table details">
      <calculatedColumnFormula>IF(ISBLANK(LeaveTracker[[#This Row],[Employee Name]]),"-----",VLOOKUP(LeaveTracker[[#This Row],[Employee Name]],Employees[[Employee Name]:[Office]],6))</calculatedColumnFormula>
    </tableColumn>
    <tableColumn id="2" name="Start Date" dataDxfId="45" dataCellStyle="Table Dates"/>
    <tableColumn id="3" name="End Date" dataDxfId="44" dataCellStyle="Table Dates"/>
    <tableColumn id="4" name="Type of Leave" dataDxfId="43" dataCellStyle="Table details"/>
    <tableColumn id="7" name="Specification" dataDxfId="42"/>
    <tableColumn id="10" name="Days Leave" dataDxfId="41">
      <calculatedColumnFormula>LeaveTracker[[#This Row],[Days]]&amp;" "&amp;LeaveTracker[[#This Row],[Type of Leave]]</calculatedColumnFormula>
    </tableColumn>
    <tableColumn id="5" name="Days" totalsRowFunction="sum" dataDxfId="40" dataCellStyle="Table Days">
      <calculatedColumnFormula>NETWORKDAYS(LeaveTracker[[#This Row],[Start Date]],LeaveTracker[[#This Row],[End Date]],lstHolidays)</calculatedColumnFormula>
    </tableColumn>
    <tableColumn id="9" name="RECEIVED BY:" dataDxfId="39"/>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617" totalsRowShown="0" headerRowCellStyle="Table Headers" dataCellStyle="Table details">
  <autoFilter ref="A3:I617"/>
  <sortState ref="A4:H617">
    <sortCondition ref="B3:B617"/>
  </sortState>
  <tableColumns count="9">
    <tableColumn id="5" name="NO" dataDxfId="37" dataCellStyle="Table details">
      <calculatedColumnFormula>A2+1</calculatedColumnFormula>
    </tableColumn>
    <tableColumn id="1" name="Employee Name" dataDxfId="36" dataCellStyle="Table details">
      <calculatedColumnFormula>CONCATENATE(Employees[[#This Row],[Lastname]]," ",Employees[[#This Row],[Firstname]], " ",LEFT(Employees[[#This Row],[Middlename]],1),IF(ISBLANK(Employees[[#This Row],[Middlename]])," ","."))</calculatedColumnFormula>
    </tableColumn>
    <tableColumn id="11" name="Lastname" dataDxfId="35" dataCellStyle="Table details"/>
    <tableColumn id="10" name="Firstname" dataDxfId="34" dataCellStyle="Table details"/>
    <tableColumn id="9" name="Middlename" dataDxfId="33" dataCellStyle="Table details"/>
    <tableColumn id="6" name="Position" dataDxfId="32" dataCellStyle="Table details"/>
    <tableColumn id="2" name="Employment Status" dataCellStyle="Table details"/>
    <tableColumn id="8" name="Office" dataDxfId="31" dataCellStyle="Table details"/>
    <tableColumn id="3" name="Column1" dataDxfId="30"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17" totalsRowShown="0" dataDxfId="29"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28">
  <autoFilter ref="A5:I454"/>
  <sortState ref="A4:H407">
    <sortCondition ref="A3:A407"/>
  </sortState>
  <tableColumns count="9">
    <tableColumn id="1" name="NO" dataDxfId="27">
      <calculatedColumnFormula>IF(ISBLANK(B6),"",ROW(A1))</calculatedColumnFormula>
    </tableColumn>
    <tableColumn id="2" name="EMPLOYEE NAME" dataDxfId="26">
      <calculatedColumnFormula>IF(ISBLANK('List of Employees'!B5),"",'List of Employees'!B5)</calculatedColumnFormula>
    </tableColumn>
    <tableColumn id="3" name="OFFICE" dataDxfId="25">
      <calculatedColumnFormula>VLOOKUP(Table3[[#This Row],[EMPLOYEE NAME]],Employees[[Employee Name]:[Office]],6)</calculatedColumnFormula>
    </tableColumn>
    <tableColumn id="4" name="# SICK LEAVE" dataDxfId="24">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23"/>
    <tableColumn id="6" name="#MATERNITY" dataDxfId="22"/>
    <tableColumn id="7" name="#PATERNITY" dataDxfId="21"/>
    <tableColumn id="8" name="#OTHERS" dataDxfId="20"/>
    <tableColumn id="9" name="TOTAL DAYS LEAVE" dataDxfId="1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H54"/>
  <sheetViews>
    <sheetView zoomScale="95" zoomScaleNormal="95" workbookViewId="0">
      <selection activeCell="D10" sqref="D10"/>
    </sheetView>
  </sheetViews>
  <sheetFormatPr defaultRowHeight="16.5" x14ac:dyDescent="0.3"/>
  <cols>
    <col min="1" max="1" width="16.75" customWidth="1"/>
    <col min="2" max="2" width="14.875" bestFit="1" customWidth="1"/>
    <col min="3" max="3" width="7.375" bestFit="1" customWidth="1"/>
    <col min="4" max="4" width="8.5" bestFit="1" customWidth="1"/>
    <col min="5" max="5" width="7.625" bestFit="1" customWidth="1"/>
    <col min="6" max="6" width="8.75" bestFit="1" customWidth="1"/>
    <col min="7" max="7" width="3.875" bestFit="1" customWidth="1"/>
    <col min="8" max="8" width="10.75" bestFit="1" customWidth="1"/>
    <col min="9" max="9" width="18.25" bestFit="1" customWidth="1"/>
    <col min="10" max="10" width="10.75" bestFit="1" customWidth="1"/>
    <col min="11" max="11" width="13.37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3" spans="1:8" x14ac:dyDescent="0.3">
      <c r="A3" s="26" t="s">
        <v>2018</v>
      </c>
      <c r="B3" s="26" t="s">
        <v>2019</v>
      </c>
    </row>
    <row r="4" spans="1:8" x14ac:dyDescent="0.3">
      <c r="A4" s="26" t="s">
        <v>434</v>
      </c>
      <c r="B4" t="s">
        <v>2020</v>
      </c>
      <c r="C4" t="s">
        <v>1294</v>
      </c>
      <c r="D4" t="s">
        <v>2008</v>
      </c>
      <c r="E4" t="s">
        <v>1711</v>
      </c>
      <c r="F4" t="s">
        <v>2007</v>
      </c>
      <c r="G4">
        <v>0</v>
      </c>
      <c r="H4" t="s">
        <v>435</v>
      </c>
    </row>
    <row r="5" spans="1:8" x14ac:dyDescent="0.3">
      <c r="A5" s="87">
        <v>44774</v>
      </c>
      <c r="B5" s="88" t="s">
        <v>2021</v>
      </c>
      <c r="C5" s="88">
        <v>20</v>
      </c>
      <c r="D5" s="88" t="s">
        <v>2021</v>
      </c>
      <c r="E5" s="88" t="s">
        <v>2021</v>
      </c>
      <c r="F5" s="88">
        <v>10</v>
      </c>
      <c r="G5" s="88" t="s">
        <v>2021</v>
      </c>
      <c r="H5" s="88">
        <v>30</v>
      </c>
    </row>
    <row r="6" spans="1:8" x14ac:dyDescent="0.3">
      <c r="A6" s="87">
        <v>44778</v>
      </c>
      <c r="B6" s="88" t="s">
        <v>2021</v>
      </c>
      <c r="C6" s="88">
        <v>63</v>
      </c>
      <c r="D6" s="88" t="s">
        <v>2021</v>
      </c>
      <c r="E6" s="88">
        <v>3</v>
      </c>
      <c r="F6" s="88">
        <v>77</v>
      </c>
      <c r="G6" s="88" t="s">
        <v>2021</v>
      </c>
      <c r="H6" s="88">
        <v>143</v>
      </c>
    </row>
    <row r="7" spans="1:8" x14ac:dyDescent="0.3">
      <c r="A7" s="87">
        <v>44790</v>
      </c>
      <c r="B7" s="88" t="s">
        <v>2021</v>
      </c>
      <c r="C7" s="88">
        <v>42</v>
      </c>
      <c r="D7" s="88">
        <v>1</v>
      </c>
      <c r="E7" s="88" t="s">
        <v>2021</v>
      </c>
      <c r="F7" s="88">
        <v>38</v>
      </c>
      <c r="G7" s="88" t="s">
        <v>2021</v>
      </c>
      <c r="H7" s="88">
        <v>81</v>
      </c>
    </row>
    <row r="8" spans="1:8" x14ac:dyDescent="0.3">
      <c r="A8" s="87">
        <v>44804</v>
      </c>
      <c r="B8" s="88" t="s">
        <v>2021</v>
      </c>
      <c r="C8" s="88">
        <v>21</v>
      </c>
      <c r="D8" s="88" t="s">
        <v>2021</v>
      </c>
      <c r="E8" s="88">
        <v>3</v>
      </c>
      <c r="F8" s="88">
        <v>39</v>
      </c>
      <c r="G8" s="88" t="s">
        <v>2021</v>
      </c>
      <c r="H8" s="88">
        <v>63</v>
      </c>
    </row>
    <row r="9" spans="1:8" x14ac:dyDescent="0.3">
      <c r="A9" s="87">
        <v>44806</v>
      </c>
      <c r="B9" s="88" t="s">
        <v>2021</v>
      </c>
      <c r="C9" s="88">
        <v>48</v>
      </c>
      <c r="D9" s="88" t="s">
        <v>2021</v>
      </c>
      <c r="E9" s="88" t="s">
        <v>2021</v>
      </c>
      <c r="F9" s="88" t="s">
        <v>2021</v>
      </c>
      <c r="G9" s="88" t="s">
        <v>2021</v>
      </c>
      <c r="H9" s="88">
        <v>48</v>
      </c>
    </row>
    <row r="10" spans="1:8" x14ac:dyDescent="0.3">
      <c r="A10" s="87">
        <v>44811</v>
      </c>
      <c r="B10" s="88" t="s">
        <v>2021</v>
      </c>
      <c r="C10" s="88">
        <v>23</v>
      </c>
      <c r="D10" s="88" t="s">
        <v>2021</v>
      </c>
      <c r="E10" s="88" t="s">
        <v>2021</v>
      </c>
      <c r="F10" s="88">
        <v>29</v>
      </c>
      <c r="G10" s="88" t="s">
        <v>2021</v>
      </c>
      <c r="H10" s="88">
        <v>52</v>
      </c>
    </row>
    <row r="11" spans="1:8" x14ac:dyDescent="0.3">
      <c r="A11" s="87">
        <v>44819</v>
      </c>
      <c r="B11" s="88" t="s">
        <v>2021</v>
      </c>
      <c r="C11" s="88">
        <v>1</v>
      </c>
      <c r="D11" s="88" t="s">
        <v>2021</v>
      </c>
      <c r="E11" s="88" t="s">
        <v>2021</v>
      </c>
      <c r="F11" s="88">
        <v>16</v>
      </c>
      <c r="G11" s="88" t="s">
        <v>2021</v>
      </c>
      <c r="H11" s="88">
        <v>17</v>
      </c>
    </row>
    <row r="12" spans="1:8" x14ac:dyDescent="0.3">
      <c r="A12" s="87">
        <v>44831</v>
      </c>
      <c r="B12" s="88" t="s">
        <v>2021</v>
      </c>
      <c r="C12" s="88" t="s">
        <v>2021</v>
      </c>
      <c r="D12" s="88" t="s">
        <v>2021</v>
      </c>
      <c r="E12" s="88" t="s">
        <v>2021</v>
      </c>
      <c r="F12" s="88">
        <v>72</v>
      </c>
      <c r="G12" s="88" t="s">
        <v>2021</v>
      </c>
      <c r="H12" s="88">
        <v>72</v>
      </c>
    </row>
    <row r="13" spans="1:8" x14ac:dyDescent="0.3">
      <c r="A13" s="87">
        <v>44838</v>
      </c>
      <c r="B13" s="88" t="s">
        <v>2021</v>
      </c>
      <c r="C13" s="88">
        <v>25</v>
      </c>
      <c r="D13" s="88" t="s">
        <v>2021</v>
      </c>
      <c r="E13" s="88" t="s">
        <v>2021</v>
      </c>
      <c r="F13" s="88">
        <v>9</v>
      </c>
      <c r="G13" s="88" t="s">
        <v>2021</v>
      </c>
      <c r="H13" s="88">
        <v>34</v>
      </c>
    </row>
    <row r="14" spans="1:8" x14ac:dyDescent="0.3">
      <c r="A14" s="87">
        <v>44844</v>
      </c>
      <c r="B14" s="88" t="s">
        <v>2021</v>
      </c>
      <c r="C14" s="88">
        <v>20</v>
      </c>
      <c r="D14" s="88" t="s">
        <v>2021</v>
      </c>
      <c r="E14" s="88" t="s">
        <v>2021</v>
      </c>
      <c r="F14" s="88">
        <v>1</v>
      </c>
      <c r="G14" s="88" t="s">
        <v>2021</v>
      </c>
      <c r="H14" s="88">
        <v>21</v>
      </c>
    </row>
    <row r="15" spans="1:8" x14ac:dyDescent="0.3">
      <c r="A15" s="87">
        <v>44845</v>
      </c>
      <c r="B15" s="88" t="s">
        <v>2021</v>
      </c>
      <c r="C15" s="88">
        <v>27</v>
      </c>
      <c r="D15" s="88" t="s">
        <v>2021</v>
      </c>
      <c r="E15" s="88">
        <v>4</v>
      </c>
      <c r="F15" s="88">
        <v>53</v>
      </c>
      <c r="G15" s="88" t="s">
        <v>2021</v>
      </c>
      <c r="H15" s="88">
        <v>84</v>
      </c>
    </row>
    <row r="16" spans="1:8" x14ac:dyDescent="0.3">
      <c r="A16" s="87">
        <v>44846</v>
      </c>
      <c r="B16" s="88" t="s">
        <v>2021</v>
      </c>
      <c r="C16" s="88">
        <v>84</v>
      </c>
      <c r="D16" s="88" t="s">
        <v>2021</v>
      </c>
      <c r="E16" s="88">
        <v>5</v>
      </c>
      <c r="F16" s="88">
        <v>58</v>
      </c>
      <c r="G16" s="88" t="s">
        <v>2021</v>
      </c>
      <c r="H16" s="88">
        <v>147</v>
      </c>
    </row>
    <row r="17" spans="1:8" x14ac:dyDescent="0.3">
      <c r="A17" s="87">
        <v>44858</v>
      </c>
      <c r="B17" s="88" t="s">
        <v>2021</v>
      </c>
      <c r="C17" s="88">
        <v>6</v>
      </c>
      <c r="D17" s="88" t="s">
        <v>2021</v>
      </c>
      <c r="E17" s="88">
        <v>2</v>
      </c>
      <c r="F17" s="88" t="s">
        <v>2021</v>
      </c>
      <c r="G17" s="88" t="s">
        <v>2021</v>
      </c>
      <c r="H17" s="88">
        <v>8</v>
      </c>
    </row>
    <row r="18" spans="1:8" x14ac:dyDescent="0.3">
      <c r="A18" s="87">
        <v>44859</v>
      </c>
      <c r="B18" s="88" t="s">
        <v>2021</v>
      </c>
      <c r="C18" s="88">
        <v>30</v>
      </c>
      <c r="D18" s="88" t="s">
        <v>2021</v>
      </c>
      <c r="E18" s="88" t="s">
        <v>2021</v>
      </c>
      <c r="F18" s="88">
        <v>1</v>
      </c>
      <c r="G18" s="88" t="s">
        <v>2021</v>
      </c>
      <c r="H18" s="88">
        <v>31</v>
      </c>
    </row>
    <row r="19" spans="1:8" x14ac:dyDescent="0.3">
      <c r="A19" s="87">
        <v>44861</v>
      </c>
      <c r="B19" s="88" t="s">
        <v>2021</v>
      </c>
      <c r="C19" s="88">
        <v>87</v>
      </c>
      <c r="D19" s="88" t="s">
        <v>2021</v>
      </c>
      <c r="E19" s="88">
        <v>12</v>
      </c>
      <c r="F19" s="88">
        <v>3</v>
      </c>
      <c r="G19" s="88" t="s">
        <v>2021</v>
      </c>
      <c r="H19" s="88">
        <v>102</v>
      </c>
    </row>
    <row r="20" spans="1:8" x14ac:dyDescent="0.3">
      <c r="A20" s="87">
        <v>44880</v>
      </c>
      <c r="B20" s="88" t="s">
        <v>2021</v>
      </c>
      <c r="C20" s="88">
        <v>112</v>
      </c>
      <c r="D20" s="88" t="s">
        <v>2021</v>
      </c>
      <c r="E20" s="88">
        <v>2</v>
      </c>
      <c r="F20" s="88">
        <v>5</v>
      </c>
      <c r="G20" s="88" t="s">
        <v>2021</v>
      </c>
      <c r="H20" s="88">
        <v>119</v>
      </c>
    </row>
    <row r="21" spans="1:8" x14ac:dyDescent="0.3">
      <c r="A21" s="87">
        <v>44882</v>
      </c>
      <c r="B21" s="88" t="s">
        <v>2021</v>
      </c>
      <c r="C21" s="88">
        <v>139</v>
      </c>
      <c r="D21" s="88" t="s">
        <v>2021</v>
      </c>
      <c r="E21" s="88">
        <v>11</v>
      </c>
      <c r="F21" s="88">
        <v>3</v>
      </c>
      <c r="G21" s="88" t="s">
        <v>2021</v>
      </c>
      <c r="H21" s="88">
        <v>153</v>
      </c>
    </row>
    <row r="22" spans="1:8" x14ac:dyDescent="0.3">
      <c r="A22" s="87">
        <v>44893</v>
      </c>
      <c r="B22" s="88" t="s">
        <v>2021</v>
      </c>
      <c r="C22" s="88">
        <v>39</v>
      </c>
      <c r="D22" s="88" t="s">
        <v>2021</v>
      </c>
      <c r="E22" s="88">
        <v>7</v>
      </c>
      <c r="F22" s="88">
        <v>157</v>
      </c>
      <c r="G22" s="88" t="s">
        <v>2021</v>
      </c>
      <c r="H22" s="88">
        <v>203</v>
      </c>
    </row>
    <row r="23" spans="1:8" x14ac:dyDescent="0.3">
      <c r="A23" s="87">
        <v>43789</v>
      </c>
      <c r="B23" s="88" t="s">
        <v>2021</v>
      </c>
      <c r="C23" s="88" t="s">
        <v>2021</v>
      </c>
      <c r="D23" s="88" t="s">
        <v>2021</v>
      </c>
      <c r="E23" s="88" t="s">
        <v>2021</v>
      </c>
      <c r="F23" s="88">
        <v>67</v>
      </c>
      <c r="G23" s="88" t="s">
        <v>2021</v>
      </c>
      <c r="H23" s="88">
        <v>67</v>
      </c>
    </row>
    <row r="24" spans="1:8" x14ac:dyDescent="0.3">
      <c r="A24" s="87">
        <v>43791</v>
      </c>
      <c r="B24" s="88" t="s">
        <v>2021</v>
      </c>
      <c r="C24" s="88" t="s">
        <v>2021</v>
      </c>
      <c r="D24" s="88" t="s">
        <v>2021</v>
      </c>
      <c r="E24" s="88" t="s">
        <v>2021</v>
      </c>
      <c r="F24" s="88">
        <v>55</v>
      </c>
      <c r="G24" s="88" t="s">
        <v>2021</v>
      </c>
      <c r="H24" s="88">
        <v>55</v>
      </c>
    </row>
    <row r="25" spans="1:8" x14ac:dyDescent="0.3">
      <c r="A25" s="87">
        <v>43794</v>
      </c>
      <c r="B25" s="88" t="s">
        <v>2021</v>
      </c>
      <c r="C25" s="88" t="s">
        <v>2021</v>
      </c>
      <c r="D25" s="88" t="s">
        <v>2021</v>
      </c>
      <c r="E25" s="88" t="s">
        <v>2021</v>
      </c>
      <c r="F25" s="88">
        <v>32</v>
      </c>
      <c r="G25" s="88" t="s">
        <v>2021</v>
      </c>
      <c r="H25" s="88">
        <v>32</v>
      </c>
    </row>
    <row r="26" spans="1:8" x14ac:dyDescent="0.3">
      <c r="A26" s="87">
        <v>43795</v>
      </c>
      <c r="B26" s="88" t="s">
        <v>2021</v>
      </c>
      <c r="C26" s="88" t="s">
        <v>2021</v>
      </c>
      <c r="D26" s="88" t="s">
        <v>2021</v>
      </c>
      <c r="E26" s="88" t="s">
        <v>2021</v>
      </c>
      <c r="F26" s="88">
        <v>93</v>
      </c>
      <c r="G26" s="88" t="s">
        <v>2021</v>
      </c>
      <c r="H26" s="88">
        <v>93</v>
      </c>
    </row>
    <row r="27" spans="1:8" x14ac:dyDescent="0.3">
      <c r="A27" s="87">
        <v>43796</v>
      </c>
      <c r="B27" s="88" t="s">
        <v>2021</v>
      </c>
      <c r="C27" s="88" t="s">
        <v>2021</v>
      </c>
      <c r="D27" s="88" t="s">
        <v>2021</v>
      </c>
      <c r="E27" s="88" t="s">
        <v>2021</v>
      </c>
      <c r="F27" s="88">
        <v>1</v>
      </c>
      <c r="G27" s="88" t="s">
        <v>2021</v>
      </c>
      <c r="H27" s="88">
        <v>1</v>
      </c>
    </row>
    <row r="28" spans="1:8" x14ac:dyDescent="0.3">
      <c r="A28" s="87">
        <v>43797</v>
      </c>
      <c r="B28" s="88" t="s">
        <v>2021</v>
      </c>
      <c r="C28" s="88" t="s">
        <v>2021</v>
      </c>
      <c r="D28" s="88" t="s">
        <v>2021</v>
      </c>
      <c r="E28" s="88" t="s">
        <v>2021</v>
      </c>
      <c r="F28" s="88">
        <v>52</v>
      </c>
      <c r="G28" s="88" t="s">
        <v>2021</v>
      </c>
      <c r="H28" s="88">
        <v>52</v>
      </c>
    </row>
    <row r="29" spans="1:8" x14ac:dyDescent="0.3">
      <c r="A29" s="87">
        <v>43803</v>
      </c>
      <c r="B29" s="88" t="s">
        <v>2021</v>
      </c>
      <c r="C29" s="88" t="s">
        <v>2021</v>
      </c>
      <c r="D29" s="88" t="s">
        <v>2021</v>
      </c>
      <c r="E29" s="88" t="s">
        <v>2021</v>
      </c>
      <c r="F29" s="88">
        <v>83</v>
      </c>
      <c r="G29" s="88" t="s">
        <v>2021</v>
      </c>
      <c r="H29" s="88">
        <v>83</v>
      </c>
    </row>
    <row r="30" spans="1:8" x14ac:dyDescent="0.3">
      <c r="A30" s="87">
        <v>43819</v>
      </c>
      <c r="B30" s="88" t="s">
        <v>2021</v>
      </c>
      <c r="C30" s="88" t="s">
        <v>2021</v>
      </c>
      <c r="D30" s="88" t="s">
        <v>2021</v>
      </c>
      <c r="E30" s="88" t="s">
        <v>2021</v>
      </c>
      <c r="F30" s="88">
        <v>75</v>
      </c>
      <c r="G30" s="88" t="s">
        <v>2021</v>
      </c>
      <c r="H30" s="88">
        <v>75</v>
      </c>
    </row>
    <row r="31" spans="1:8" x14ac:dyDescent="0.3">
      <c r="A31" s="87">
        <v>43838</v>
      </c>
      <c r="B31" s="88" t="s">
        <v>2021</v>
      </c>
      <c r="C31" s="88">
        <v>2</v>
      </c>
      <c r="D31" s="88" t="s">
        <v>2021</v>
      </c>
      <c r="E31" s="88" t="s">
        <v>2021</v>
      </c>
      <c r="F31" s="88">
        <v>56</v>
      </c>
      <c r="G31" s="88" t="s">
        <v>2021</v>
      </c>
      <c r="H31" s="88">
        <v>58</v>
      </c>
    </row>
    <row r="32" spans="1:8" x14ac:dyDescent="0.3">
      <c r="A32" s="87">
        <v>43879</v>
      </c>
      <c r="B32" s="88" t="s">
        <v>2021</v>
      </c>
      <c r="C32" s="88" t="s">
        <v>2021</v>
      </c>
      <c r="D32" s="88" t="s">
        <v>2021</v>
      </c>
      <c r="E32" s="88" t="s">
        <v>2021</v>
      </c>
      <c r="F32" s="88">
        <v>223</v>
      </c>
      <c r="G32" s="88" t="s">
        <v>2021</v>
      </c>
      <c r="H32" s="88">
        <v>223</v>
      </c>
    </row>
    <row r="33" spans="1:8" x14ac:dyDescent="0.3">
      <c r="A33" s="87">
        <v>43893</v>
      </c>
      <c r="B33" s="88" t="s">
        <v>2021</v>
      </c>
      <c r="C33" s="88">
        <v>3</v>
      </c>
      <c r="D33" s="88" t="s">
        <v>2021</v>
      </c>
      <c r="E33" s="88" t="s">
        <v>2021</v>
      </c>
      <c r="F33" s="88">
        <v>233</v>
      </c>
      <c r="G33" s="88" t="s">
        <v>2021</v>
      </c>
      <c r="H33" s="88">
        <v>236</v>
      </c>
    </row>
    <row r="34" spans="1:8" x14ac:dyDescent="0.3">
      <c r="A34" s="87">
        <v>43915</v>
      </c>
      <c r="B34" s="88" t="s">
        <v>2021</v>
      </c>
      <c r="C34" s="88">
        <v>2</v>
      </c>
      <c r="D34" s="88">
        <v>7</v>
      </c>
      <c r="E34" s="88" t="s">
        <v>2021</v>
      </c>
      <c r="F34" s="88">
        <v>209</v>
      </c>
      <c r="G34" s="88" t="s">
        <v>2021</v>
      </c>
      <c r="H34" s="88">
        <v>218</v>
      </c>
    </row>
    <row r="35" spans="1:8" x14ac:dyDescent="0.3">
      <c r="A35" s="87">
        <v>43918</v>
      </c>
      <c r="B35" s="88" t="s">
        <v>2021</v>
      </c>
      <c r="C35" s="88" t="s">
        <v>2021</v>
      </c>
      <c r="D35" s="88" t="s">
        <v>2021</v>
      </c>
      <c r="E35" s="88">
        <v>1</v>
      </c>
      <c r="F35" s="88">
        <v>114</v>
      </c>
      <c r="G35" s="88">
        <v>1</v>
      </c>
      <c r="H35" s="88">
        <v>116</v>
      </c>
    </row>
    <row r="36" spans="1:8" x14ac:dyDescent="0.3">
      <c r="A36" s="87">
        <v>43919</v>
      </c>
      <c r="B36" s="88" t="s">
        <v>2021</v>
      </c>
      <c r="C36" s="88">
        <v>1</v>
      </c>
      <c r="D36" s="88" t="s">
        <v>2021</v>
      </c>
      <c r="E36" s="88" t="s">
        <v>2021</v>
      </c>
      <c r="F36" s="88">
        <v>46</v>
      </c>
      <c r="G36" s="88" t="s">
        <v>2021</v>
      </c>
      <c r="H36" s="88">
        <v>47</v>
      </c>
    </row>
    <row r="37" spans="1:8" x14ac:dyDescent="0.3">
      <c r="A37" s="87">
        <v>44767</v>
      </c>
      <c r="B37" s="88" t="s">
        <v>2021</v>
      </c>
      <c r="C37" s="88">
        <v>6</v>
      </c>
      <c r="D37" s="88" t="s">
        <v>2021</v>
      </c>
      <c r="E37" s="88" t="s">
        <v>2021</v>
      </c>
      <c r="F37" s="88">
        <v>133</v>
      </c>
      <c r="G37" s="88" t="s">
        <v>2021</v>
      </c>
      <c r="H37" s="88">
        <v>139</v>
      </c>
    </row>
    <row r="38" spans="1:8" x14ac:dyDescent="0.3">
      <c r="A38" s="87">
        <v>44783</v>
      </c>
      <c r="B38" s="88" t="s">
        <v>2021</v>
      </c>
      <c r="C38" s="88">
        <v>1</v>
      </c>
      <c r="D38" s="88" t="s">
        <v>2021</v>
      </c>
      <c r="E38" s="88" t="s">
        <v>2021</v>
      </c>
      <c r="F38" s="88">
        <v>38</v>
      </c>
      <c r="G38" s="88" t="s">
        <v>2021</v>
      </c>
      <c r="H38" s="88">
        <v>39</v>
      </c>
    </row>
    <row r="39" spans="1:8" x14ac:dyDescent="0.3">
      <c r="A39" s="87">
        <v>44784</v>
      </c>
      <c r="B39" s="88" t="s">
        <v>2021</v>
      </c>
      <c r="C39" s="88">
        <v>1</v>
      </c>
      <c r="D39" s="88" t="s">
        <v>2021</v>
      </c>
      <c r="E39" s="88" t="s">
        <v>2021</v>
      </c>
      <c r="F39" s="88">
        <v>40</v>
      </c>
      <c r="G39" s="88" t="s">
        <v>2021</v>
      </c>
      <c r="H39" s="88">
        <v>41</v>
      </c>
    </row>
    <row r="40" spans="1:8" x14ac:dyDescent="0.3">
      <c r="A40" s="87">
        <v>44805</v>
      </c>
      <c r="B40" s="88" t="s">
        <v>2021</v>
      </c>
      <c r="C40" s="88" t="s">
        <v>2021</v>
      </c>
      <c r="D40" s="88" t="s">
        <v>2021</v>
      </c>
      <c r="E40" s="88" t="s">
        <v>2021</v>
      </c>
      <c r="F40" s="88">
        <v>32</v>
      </c>
      <c r="G40" s="88" t="s">
        <v>2021</v>
      </c>
      <c r="H40" s="88">
        <v>32</v>
      </c>
    </row>
    <row r="41" spans="1:8" x14ac:dyDescent="0.3">
      <c r="A41" s="87">
        <v>44860</v>
      </c>
      <c r="B41" s="88" t="s">
        <v>2021</v>
      </c>
      <c r="C41" s="88" t="s">
        <v>2021</v>
      </c>
      <c r="D41" s="88" t="s">
        <v>2021</v>
      </c>
      <c r="E41" s="88" t="s">
        <v>2021</v>
      </c>
      <c r="F41" s="88">
        <v>12</v>
      </c>
      <c r="G41" s="88" t="s">
        <v>2021</v>
      </c>
      <c r="H41" s="88">
        <v>12</v>
      </c>
    </row>
    <row r="42" spans="1:8" x14ac:dyDescent="0.3">
      <c r="A42" s="87">
        <v>44896</v>
      </c>
      <c r="B42" s="88" t="s">
        <v>2021</v>
      </c>
      <c r="C42" s="88" t="s">
        <v>2021</v>
      </c>
      <c r="D42" s="88" t="s">
        <v>2021</v>
      </c>
      <c r="E42" s="88" t="s">
        <v>2021</v>
      </c>
      <c r="F42" s="88">
        <v>2</v>
      </c>
      <c r="G42" s="88" t="s">
        <v>2021</v>
      </c>
      <c r="H42" s="88">
        <v>2</v>
      </c>
    </row>
    <row r="43" spans="1:8" x14ac:dyDescent="0.3">
      <c r="A43" s="87">
        <v>44922</v>
      </c>
      <c r="B43" s="88" t="s">
        <v>2021</v>
      </c>
      <c r="C43" s="88">
        <v>128</v>
      </c>
      <c r="D43" s="88" t="s">
        <v>2021</v>
      </c>
      <c r="E43" s="88">
        <v>1</v>
      </c>
      <c r="F43" s="88">
        <v>244</v>
      </c>
      <c r="G43" s="88" t="s">
        <v>2021</v>
      </c>
      <c r="H43" s="88">
        <v>373</v>
      </c>
    </row>
    <row r="44" spans="1:8" x14ac:dyDescent="0.3">
      <c r="A44" s="87">
        <v>44966</v>
      </c>
      <c r="B44" s="88" t="s">
        <v>2021</v>
      </c>
      <c r="C44" s="88">
        <v>6</v>
      </c>
      <c r="D44" s="88" t="s">
        <v>2021</v>
      </c>
      <c r="E44" s="88" t="s">
        <v>2021</v>
      </c>
      <c r="F44" s="88">
        <v>104</v>
      </c>
      <c r="G44" s="88" t="s">
        <v>2021</v>
      </c>
      <c r="H44" s="88">
        <v>110</v>
      </c>
    </row>
    <row r="45" spans="1:8" x14ac:dyDescent="0.3">
      <c r="A45" s="87">
        <v>44972</v>
      </c>
      <c r="B45" s="88" t="s">
        <v>2021</v>
      </c>
      <c r="C45" s="88">
        <v>51</v>
      </c>
      <c r="D45" s="88" t="s">
        <v>2021</v>
      </c>
      <c r="E45" s="88">
        <v>2</v>
      </c>
      <c r="F45" s="88">
        <v>162</v>
      </c>
      <c r="G45" s="88">
        <v>8</v>
      </c>
      <c r="H45" s="88">
        <v>223</v>
      </c>
    </row>
    <row r="46" spans="1:8" x14ac:dyDescent="0.3">
      <c r="A46" s="87">
        <v>44979</v>
      </c>
      <c r="B46" s="88" t="s">
        <v>2021</v>
      </c>
      <c r="C46" s="88">
        <v>75</v>
      </c>
      <c r="D46" s="88" t="s">
        <v>2021</v>
      </c>
      <c r="E46" s="88">
        <v>2</v>
      </c>
      <c r="F46" s="88">
        <v>12</v>
      </c>
      <c r="G46" s="88">
        <v>12</v>
      </c>
      <c r="H46" s="88">
        <v>101</v>
      </c>
    </row>
    <row r="47" spans="1:8" x14ac:dyDescent="0.3">
      <c r="A47" s="87">
        <v>44985</v>
      </c>
      <c r="B47" s="88" t="s">
        <v>2021</v>
      </c>
      <c r="C47" s="88">
        <v>44</v>
      </c>
      <c r="D47" s="88" t="s">
        <v>2021</v>
      </c>
      <c r="E47" s="88">
        <v>3</v>
      </c>
      <c r="F47" s="88">
        <v>7</v>
      </c>
      <c r="G47" s="88">
        <v>24</v>
      </c>
      <c r="H47" s="88">
        <v>78</v>
      </c>
    </row>
    <row r="48" spans="1:8" x14ac:dyDescent="0.3">
      <c r="A48" s="87">
        <v>44986</v>
      </c>
      <c r="B48" s="88" t="s">
        <v>2021</v>
      </c>
      <c r="C48" s="88">
        <v>5</v>
      </c>
      <c r="D48" s="88" t="s">
        <v>2021</v>
      </c>
      <c r="E48" s="88" t="s">
        <v>2021</v>
      </c>
      <c r="F48" s="88">
        <v>41</v>
      </c>
      <c r="G48" s="88">
        <v>5</v>
      </c>
      <c r="H48" s="88">
        <v>51</v>
      </c>
    </row>
    <row r="49" spans="1:8" x14ac:dyDescent="0.3">
      <c r="A49" s="87">
        <v>44989</v>
      </c>
      <c r="B49" s="88" t="s">
        <v>2021</v>
      </c>
      <c r="C49" s="88">
        <v>114</v>
      </c>
      <c r="D49" s="88" t="s">
        <v>2021</v>
      </c>
      <c r="E49" s="88">
        <v>7</v>
      </c>
      <c r="F49" s="88">
        <v>131</v>
      </c>
      <c r="G49" s="88">
        <v>9</v>
      </c>
      <c r="H49" s="88">
        <v>261</v>
      </c>
    </row>
    <row r="50" spans="1:8" x14ac:dyDescent="0.3">
      <c r="A50" s="87">
        <v>44992</v>
      </c>
      <c r="B50" s="88" t="s">
        <v>2021</v>
      </c>
      <c r="C50" s="88">
        <v>30</v>
      </c>
      <c r="D50" s="88" t="s">
        <v>2021</v>
      </c>
      <c r="E50" s="88">
        <v>2</v>
      </c>
      <c r="F50" s="88">
        <v>100</v>
      </c>
      <c r="G50" s="88">
        <v>6</v>
      </c>
      <c r="H50" s="88">
        <v>138</v>
      </c>
    </row>
    <row r="51" spans="1:8" x14ac:dyDescent="0.3">
      <c r="A51" s="87">
        <v>44993</v>
      </c>
      <c r="B51" s="88" t="s">
        <v>2021</v>
      </c>
      <c r="C51" s="88">
        <v>22</v>
      </c>
      <c r="D51" s="88" t="s">
        <v>2021</v>
      </c>
      <c r="E51" s="88" t="s">
        <v>2021</v>
      </c>
      <c r="F51" s="88">
        <v>93</v>
      </c>
      <c r="G51" s="88">
        <v>4</v>
      </c>
      <c r="H51" s="88">
        <v>119</v>
      </c>
    </row>
    <row r="52" spans="1:8" x14ac:dyDescent="0.3">
      <c r="A52" s="48" t="s">
        <v>2179</v>
      </c>
      <c r="B52" s="88" t="s">
        <v>2021</v>
      </c>
      <c r="C52" s="88">
        <v>6</v>
      </c>
      <c r="D52" s="88" t="s">
        <v>2021</v>
      </c>
      <c r="E52" s="88" t="s">
        <v>2021</v>
      </c>
      <c r="F52" s="88">
        <v>49</v>
      </c>
      <c r="G52" s="88">
        <v>9</v>
      </c>
      <c r="H52" s="88">
        <v>64</v>
      </c>
    </row>
    <row r="53" spans="1:8" x14ac:dyDescent="0.3">
      <c r="A53" s="48" t="s">
        <v>2010</v>
      </c>
      <c r="B53" s="88">
        <v>17</v>
      </c>
      <c r="C53" s="88" t="s">
        <v>2021</v>
      </c>
      <c r="D53" s="88" t="s">
        <v>2021</v>
      </c>
      <c r="E53" s="88" t="s">
        <v>2021</v>
      </c>
      <c r="F53" s="88" t="s">
        <v>2021</v>
      </c>
      <c r="G53" s="88" t="s">
        <v>2021</v>
      </c>
      <c r="H53" s="88">
        <v>17</v>
      </c>
    </row>
    <row r="54" spans="1:8" x14ac:dyDescent="0.3">
      <c r="A54" s="48" t="s">
        <v>435</v>
      </c>
      <c r="B54" s="88">
        <v>17</v>
      </c>
      <c r="C54" s="88">
        <v>1284</v>
      </c>
      <c r="D54" s="88">
        <v>8</v>
      </c>
      <c r="E54" s="88">
        <v>67</v>
      </c>
      <c r="F54" s="88">
        <v>3110</v>
      </c>
      <c r="G54" s="88">
        <v>78</v>
      </c>
      <c r="H54" s="88">
        <v>4564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zoomScale="91" zoomScaleNormal="91" workbookViewId="0">
      <selection activeCell="P3" sqref="P3"/>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75" t="s">
        <v>1867</v>
      </c>
      <c r="D2" s="75"/>
      <c r="E2" s="75"/>
      <c r="F2" s="75"/>
      <c r="G2" s="75"/>
      <c r="H2" s="75"/>
      <c r="I2" s="75"/>
      <c r="J2" s="46"/>
      <c r="K2" s="47" t="s">
        <v>1070</v>
      </c>
      <c r="L2" s="47"/>
      <c r="M2" s="78" t="str">
        <f>VLOOKUP(valSelEmployee,Employees[[Employee Name]:[Office]],6)</f>
        <v>CASUAL</v>
      </c>
      <c r="N2" s="78"/>
      <c r="O2" s="78"/>
      <c r="P2" s="78"/>
      <c r="Q2" s="78"/>
      <c r="R2" s="78"/>
      <c r="S2" s="78"/>
      <c r="U2" s="4"/>
      <c r="V2" s="4"/>
      <c r="W2" s="4"/>
      <c r="X2" s="4"/>
      <c r="Y2" s="4"/>
      <c r="Z2" s="4"/>
      <c r="AA2" s="4"/>
      <c r="AB2" s="4"/>
    </row>
    <row r="3" spans="1:44" ht="21.95"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80" t="s">
        <v>4</v>
      </c>
      <c r="D19" s="80"/>
      <c r="E19" s="80"/>
      <c r="F19" s="7"/>
      <c r="H19" s="65" t="s">
        <v>5</v>
      </c>
      <c r="I19" s="65"/>
      <c r="J19" s="65"/>
      <c r="K19" s="65"/>
      <c r="L19" s="7"/>
      <c r="M19" s="16"/>
      <c r="N19" s="72" t="s">
        <v>74</v>
      </c>
      <c r="O19" s="72"/>
      <c r="P19" s="72"/>
      <c r="Q19" s="7"/>
      <c r="S19" s="65" t="s">
        <v>13</v>
      </c>
      <c r="T19" s="65"/>
      <c r="U19" s="65"/>
      <c r="V19" s="7"/>
      <c r="X19" s="65" t="s">
        <v>76</v>
      </c>
      <c r="Y19" s="65"/>
      <c r="Z19" s="65"/>
      <c r="AA19" s="7"/>
      <c r="AC19" s="65" t="s">
        <v>77</v>
      </c>
      <c r="AD19" s="65"/>
      <c r="AE19" s="65"/>
      <c r="AF19" s="7"/>
      <c r="AH19" s="65" t="s">
        <v>1</v>
      </c>
      <c r="AI19" s="65"/>
      <c r="AJ19" s="65"/>
      <c r="AM19" s="65" t="s">
        <v>1026</v>
      </c>
      <c r="AN19" s="65"/>
      <c r="AO19" s="65"/>
    </row>
    <row r="20" spans="2:44" ht="54.95" customHeight="1" x14ac:dyDescent="0.3">
      <c r="B20" s="27"/>
      <c r="C20" s="81">
        <f>SUMIFS(LeaveTracker[Days],LeaveTracker[Employee Name],valSelEmployee,LeaveTracker[Start Date],"&gt;="&amp;DATE(Calendar_Year,1,1),LeaveTracker[End Date],"&lt;"&amp;DATE(Calendar_Year+1,1,1))</f>
        <v>0</v>
      </c>
      <c r="D20" s="81"/>
      <c r="E20" s="81"/>
      <c r="F20" s="7"/>
      <c r="H20" s="83">
        <f>NETWORKDAYS(DATE(Calendar_Year,1,1),EDATE(DATE(Calendar_Year,1,1),12)-1)</f>
        <v>260</v>
      </c>
      <c r="I20" s="83"/>
      <c r="J20" s="83"/>
      <c r="K20" s="83"/>
      <c r="L20" s="7"/>
      <c r="N20" s="73">
        <f>SUMIFS(LeaveTracker[Days],LeaveTracker[Employee Name],valSelEmployee,LeaveTracker[Start Date],"&gt;="&amp;DATE(Calendar_Year,1,1),LeaveTracker[End Date],"&lt;"&amp;DATE(Calendar_Year+1,1,1),LeaveTracker[Type of Leave],'Leave Types'!B4)</f>
        <v>0</v>
      </c>
      <c r="O20" s="73"/>
      <c r="P20" s="73"/>
      <c r="Q20" s="7"/>
      <c r="S20" s="74">
        <f>SUMIFS(LeaveTracker[Days],LeaveTracker[Employee Name],valSelEmployee,LeaveTracker[Start Date],"&gt;="&amp;DATE(Calendar_Year,1,1),LeaveTracker[End Date],"&lt;"&amp;DATE(Calendar_Year+1,1,1),LeaveTracker[Type of Leave],'Leave Types'!B5)</f>
        <v>0</v>
      </c>
      <c r="T20" s="74"/>
      <c r="U20" s="74"/>
      <c r="V20" s="7"/>
      <c r="X20" s="79">
        <f>SUMIFS(LeaveTracker[Days],LeaveTracker[Employee Name],valSelEmployee,LeaveTracker[Start Date],"&gt;="&amp;DATE(Calendar_Year,1,1),LeaveTracker[End Date],"&lt;"&amp;DATE(Calendar_Year+1,1,1),LeaveTracker[Type of Leave],'Leave Types'!B6)</f>
        <v>0</v>
      </c>
      <c r="Y20" s="79"/>
      <c r="Z20" s="79"/>
      <c r="AA20" s="7"/>
      <c r="AC20" s="69">
        <f>SUMIFS(LeaveTracker[Days],LeaveTracker[Employee Name],valSelEmployee,LeaveTracker[Start Date],"&gt;="&amp;DATE(Calendar_Year,1,1),LeaveTracker[End Date],"&lt;"&amp;DATE(Calendar_Year+1,1,1),LeaveTracker[Type of Leave],'Leave Types'!B7)</f>
        <v>0</v>
      </c>
      <c r="AD20" s="69"/>
      <c r="AE20" s="69"/>
      <c r="AF20" s="7"/>
      <c r="AH20" s="77">
        <f>SUMIFS(LeaveTracker[Days],LeaveTracker[Employee Name],valSelEmployee,LeaveTracker[Start Date],"&gt;="&amp;DATE(Calendar_Year,1,1),LeaveTracker[End Date],"&lt;"&amp;DATE(Calendar_Year+1,1,1),LeaveTracker[Type of Leave],'Leave Types'!B8)</f>
        <v>0</v>
      </c>
      <c r="AI20" s="77"/>
      <c r="AJ20" s="77"/>
      <c r="AM20" s="66">
        <f>SUMIFS(LeaveTracker[Days],LeaveTracker[Employee Name],valSelEmployee,LeaveTracker[Start Date],"&gt;="&amp;DATE(Calendar_Year,1,1),LeaveTracker[End Date],"&lt;"&amp;DATE(Calendar_Year+1,1,1),LeaveTracker[Type of Leave],'Leave Types'!B9)</f>
        <v>0</v>
      </c>
      <c r="AN20" s="66"/>
      <c r="AO20" s="66"/>
    </row>
    <row r="21" spans="2:44" ht="21.95" customHeight="1" x14ac:dyDescent="0.3">
      <c r="C21" s="82">
        <f ca="1">SUMIFS(LeaveTracker[Days],LeaveTracker[Employee Name],valSelEmployee,LeaveTracker[Start Date],"&gt;="&amp;DATE(Calendar_Year-1,1,1),LeaveTracker[End Date],"&lt;"&amp;DATE(Calendar_Year,1,1))</f>
        <v>5</v>
      </c>
      <c r="D21" s="82"/>
      <c r="E21" s="82"/>
      <c r="F21" s="7"/>
      <c r="G21" s="3"/>
      <c r="H21" s="67">
        <f>NETWORKDAYS(DATE(Calendar_Year-1,1,1),EDATE(DATE(Calendar_Year-1,1,1),12)-1)</f>
        <v>260</v>
      </c>
      <c r="I21" s="67"/>
      <c r="J21" s="67"/>
      <c r="K21" s="67"/>
      <c r="L21" s="7"/>
      <c r="M21" s="3"/>
      <c r="N21" s="71">
        <f ca="1">SUMIFS(LeaveTracker[Days],LeaveTracker[Employee Name],valSelEmployee,LeaveTracker[Start Date],"&gt;="&amp;DATE(Calendar_Year-1,1,1),LeaveTracker[End Date],"&lt;"&amp;DATE(Calendar_Year,1,1),LeaveTracker[Type of Leave],'Leave Types'!B4)</f>
        <v>3</v>
      </c>
      <c r="O21" s="71"/>
      <c r="P21" s="71"/>
      <c r="Q21" s="7"/>
      <c r="R21" s="3"/>
      <c r="S21" s="67">
        <f>SUMIFS(LeaveTracker[Days],LeaveTracker[Employee Name],valSelEmployee,LeaveTracker[Start Date],"&gt;="&amp;DATE(Calendar_Year-1,1,1),LeaveTracker[End Date],"&lt;"&amp;DATE(Calendar_Year,1,1),LeaveTracker[Type of Leave],'Leave Types'!B5)</f>
        <v>0</v>
      </c>
      <c r="T21" s="67"/>
      <c r="U21" s="67"/>
      <c r="V21" s="7"/>
      <c r="W21" s="3"/>
      <c r="X21" s="67">
        <f>SUMIFS(LeaveTracker[Days],LeaveTracker[Employee Name],valSelEmployee,LeaveTracker[Start Date],"&gt;="&amp;DATE(Calendar_Year-1,1,1),LeaveTracker[End Date],"&lt;"&amp;DATE(Calendar_Year,1,1),LeaveTracker[Type of Leave],'Leave Types'!B6)</f>
        <v>0</v>
      </c>
      <c r="Y21" s="67"/>
      <c r="Z21" s="67"/>
      <c r="AA21" s="7"/>
      <c r="AB21" s="3"/>
      <c r="AC21" s="67">
        <f>SUMIFS(LeaveTracker[Days],LeaveTracker[Employee Name],valSelEmployee,LeaveTracker[Start Date],"&gt;="&amp;DATE(Calendar_Year-1,1,1),LeaveTracker[End Date],"&lt;"&amp;DATE(Calendar_Year,1,1),LeaveTracker[Type of Leave],'Leave Types'!B7)</f>
        <v>0</v>
      </c>
      <c r="AD21" s="67"/>
      <c r="AE21" s="67"/>
      <c r="AF21" s="7"/>
      <c r="AG21" s="3"/>
      <c r="AH21" s="67">
        <f>SUMIFS(LeaveTracker[Days],LeaveTracker[Employee Name],valSelEmployee,LeaveTracker[Start Date],"&gt;="&amp;DATE(Calendar_Year-1,1,1),LeaveTracker[End Date],"&lt;"&amp;DATE(Calendar_Year,1,1),LeaveTracker[Type of Leave],'Leave Types'!B8)</f>
        <v>0</v>
      </c>
      <c r="AI21" s="67"/>
      <c r="AJ21" s="67"/>
      <c r="AL21" s="3"/>
      <c r="AM21" s="67">
        <f ca="1">SUMIFS(LeaveTracker[Days],LeaveTracker[Employee Name],valSelEmployee,LeaveTracker[Start Date],"&gt;="&amp;DATE(Calendar_Year-1,1,1),LeaveTracker[End Date],"&lt;"&amp;DATE(Calendar_Year,1,1),LeaveTracker[Type of Leave],'Leave Types'!B9)</f>
        <v>2</v>
      </c>
      <c r="AN21" s="67"/>
      <c r="AO21" s="67"/>
    </row>
    <row r="22" spans="2:44" ht="21.95" customHeight="1" x14ac:dyDescent="0.3">
      <c r="C22" s="68" t="str">
        <f ca="1">IFERROR(IF(C21&lt;&gt;0,IF(C20&gt;=C21,"UP ", "DOWN ")&amp;TEXT(C20/C21-1,"0%;0%"),"UP 100%"),"")</f>
        <v>DOWN 100%</v>
      </c>
      <c r="D22" s="68"/>
      <c r="E22" s="68"/>
      <c r="F22" s="7"/>
      <c r="G22" s="3"/>
      <c r="H22" s="70" t="str">
        <f>IFERROR(IF(H21&lt;&gt;0,IF(H20&gt;=H21,"UP ", "DOWN ")&amp;TEXT(H20/H21-1,"0%;0%"),"UP 100%"),"")</f>
        <v>UP 0%</v>
      </c>
      <c r="I22" s="70"/>
      <c r="J22" s="70"/>
      <c r="K22" s="70"/>
      <c r="L22" s="7"/>
      <c r="M22" s="3"/>
      <c r="N22" s="68" t="str">
        <f ca="1">IFERROR(IF(N21&lt;&gt;0,IF(N20&gt;=N21,"UP ", "DOWN ")&amp;TEXT(N20/N21-1,"0%;0%"),"UP 100%"),"")</f>
        <v>DOWN 100%</v>
      </c>
      <c r="O22" s="68"/>
      <c r="P22" s="68"/>
      <c r="Q22" s="7"/>
      <c r="R22" s="3"/>
      <c r="S22" s="68" t="str">
        <f>IFERROR(IF(S21&lt;&gt;0,IF(S20&gt;=S21,"UP ", "DOWN ")&amp;TEXT(S20/S21-1,"0%;0%"),"UP 100%"),"")</f>
        <v>UP 100%</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IFERROR(IF(AH21&lt;&gt;0,IF(AH20&gt;=AH21,"UP ", "DOWN ")&amp;TEXT(AH20/AH21-1,"0%;0%"),"UP 100%"),"")</f>
        <v>UP 100%</v>
      </c>
      <c r="AI22" s="68"/>
      <c r="AJ22" s="68"/>
      <c r="AL22" s="3"/>
      <c r="AM22" s="68" t="str">
        <f ca="1">IFERROR(IF(AM21&lt;&gt;0,IF(AM20&gt;=AM21,"UP ", "DOWN ")&amp;TEXT(AM20/AM21-1,"0%;0%"),"UP 100%"),"")</f>
        <v>DOWN 100%</v>
      </c>
      <c r="AN22" s="68"/>
      <c r="AO22" s="68"/>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6:AR17">
    <cfRule type="expression" dxfId="66" priority="1">
      <formula>MONTH(C6)&lt;&gt;MONTH($B6)</formula>
    </cfRule>
    <cfRule type="expression" dxfId="65" priority="22">
      <formula>OR(LEFT(C$5,1)="S", COUNTIF(lstHolidays, C6)&gt;0)</formula>
    </cfRule>
  </conditionalFormatting>
  <conditionalFormatting sqref="C22:AE22">
    <cfRule type="beginsWith" dxfId="64" priority="8" operator="beginsWith" text="UP">
      <formula>LEFT(C22,LEN("UP"))="UP"</formula>
    </cfRule>
  </conditionalFormatting>
  <conditionalFormatting sqref="AH22:AJ22">
    <cfRule type="beginsWith" dxfId="63" priority="7" operator="beginsWith" text="UP">
      <formula>LEFT(AH22,LEN("UP"))="UP"</formula>
    </cfRule>
  </conditionalFormatting>
  <conditionalFormatting sqref="AF22:AG22">
    <cfRule type="beginsWith" dxfId="62" priority="5" operator="beginsWith" text="UP">
      <formula>LEFT(AF22,LEN("UP"))="UP"</formula>
    </cfRule>
  </conditionalFormatting>
  <conditionalFormatting sqref="AM22:AO22">
    <cfRule type="beginsWith" dxfId="61" priority="3" operator="beginsWith" text="UP">
      <formula>LEFT(AM22,LEN("UP"))="UP"</formula>
    </cfRule>
  </conditionalFormatting>
  <conditionalFormatting sqref="AL22">
    <cfRule type="beginsWith" dxfId="60"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4683"/>
  <sheetViews>
    <sheetView showGridLines="0" tabSelected="1" zoomScaleNormal="100" zoomScaleSheetLayoutView="87" zoomScalePageLayoutView="70" workbookViewId="0">
      <pane ySplit="2820" topLeftCell="A3469" activePane="bottomLeft"/>
      <selection activeCell="E3" sqref="E1:F1048576"/>
      <selection pane="bottomLeft" activeCell="J3625" sqref="J3625"/>
    </sheetView>
  </sheetViews>
  <sheetFormatPr defaultRowHeight="30" customHeight="1" x14ac:dyDescent="0.3"/>
  <cols>
    <col min="1" max="1" width="13.625" style="27" bestFit="1" customWidth="1"/>
    <col min="2" max="2" width="16.125" style="27"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625" customWidth="1"/>
    <col min="13" max="13" width="18.75" customWidth="1"/>
  </cols>
  <sheetData>
    <row r="1" spans="1:13" ht="39.950000000000003" customHeight="1" x14ac:dyDescent="0.3">
      <c r="A1" s="84" t="s">
        <v>541</v>
      </c>
      <c r="B1" s="84"/>
      <c r="C1" s="84"/>
      <c r="D1" s="84"/>
      <c r="E1" s="84"/>
      <c r="F1" s="84"/>
      <c r="G1" s="84"/>
      <c r="H1" s="84"/>
      <c r="I1" s="84"/>
      <c r="J1" s="84"/>
      <c r="K1" s="84"/>
      <c r="L1" s="84"/>
      <c r="M1" s="84"/>
    </row>
    <row r="2" spans="1:13" ht="39.950000000000003"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45014</v>
      </c>
      <c r="K3" s="86"/>
      <c r="L3" s="86"/>
      <c r="M3" s="86"/>
    </row>
    <row r="4" spans="1:13" ht="30" customHeight="1" x14ac:dyDescent="0.3">
      <c r="A4" s="45" t="s">
        <v>80</v>
      </c>
      <c r="B4" s="45" t="s">
        <v>92</v>
      </c>
      <c r="C4" s="60" t="s">
        <v>91</v>
      </c>
      <c r="D4" s="9" t="s">
        <v>0</v>
      </c>
      <c r="E4" s="45" t="s">
        <v>1067</v>
      </c>
      <c r="F4" s="45" t="s">
        <v>2006</v>
      </c>
      <c r="G4" s="9" t="s">
        <v>2</v>
      </c>
      <c r="H4" s="9" t="s">
        <v>3</v>
      </c>
      <c r="I4" s="45" t="s">
        <v>14</v>
      </c>
      <c r="J4" s="58" t="s">
        <v>79</v>
      </c>
      <c r="K4" s="45" t="s">
        <v>270</v>
      </c>
      <c r="L4" s="9" t="s">
        <v>7</v>
      </c>
      <c r="M4" s="9" t="s">
        <v>1338</v>
      </c>
    </row>
    <row r="5" spans="1:13" ht="30" hidden="1" customHeight="1" x14ac:dyDescent="0.3">
      <c r="A5" s="51" t="s">
        <v>1735</v>
      </c>
      <c r="B5" s="59">
        <v>44774</v>
      </c>
      <c r="C5" s="59">
        <v>44722</v>
      </c>
      <c r="D5" s="52" t="s">
        <v>1736</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1735</v>
      </c>
      <c r="B6" s="59">
        <v>44774</v>
      </c>
      <c r="C6" s="59">
        <v>44722</v>
      </c>
      <c r="D6" s="52" t="s">
        <v>1736</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1737</v>
      </c>
      <c r="B7" s="59">
        <v>44774</v>
      </c>
      <c r="C7" s="59">
        <v>44732</v>
      </c>
      <c r="D7" s="52" t="s">
        <v>1736</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299</v>
      </c>
      <c r="J7" s="53" t="s">
        <v>1738</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1739</v>
      </c>
      <c r="B8" s="59">
        <v>44774</v>
      </c>
      <c r="C8" s="59">
        <v>44705</v>
      </c>
      <c r="D8" s="53" t="s">
        <v>1736</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299</v>
      </c>
      <c r="J8" s="53" t="s">
        <v>1738</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1740</v>
      </c>
      <c r="B9" s="59">
        <v>44774</v>
      </c>
      <c r="C9" s="59">
        <v>44756</v>
      </c>
      <c r="D9" s="53" t="s">
        <v>1741</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1742</v>
      </c>
      <c r="B10" s="59">
        <v>44774</v>
      </c>
      <c r="C10" s="59">
        <v>44746</v>
      </c>
      <c r="D10" s="53" t="s">
        <v>1741</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1742</v>
      </c>
      <c r="B11" s="59">
        <v>44774</v>
      </c>
      <c r="C11" s="59">
        <v>44746</v>
      </c>
      <c r="D11" s="53" t="s">
        <v>1741</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1743</v>
      </c>
      <c r="B12" s="59">
        <v>44774</v>
      </c>
      <c r="C12" s="59">
        <v>44728</v>
      </c>
      <c r="D12" s="53" t="s">
        <v>1741</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1744</v>
      </c>
      <c r="B13" s="59">
        <v>44774</v>
      </c>
      <c r="C13" s="59">
        <v>44708</v>
      </c>
      <c r="D13" s="53" t="s">
        <v>1741</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1745</v>
      </c>
      <c r="B14" s="59">
        <v>44774</v>
      </c>
      <c r="C14" s="59">
        <v>44713</v>
      </c>
      <c r="D14" s="53" t="s">
        <v>1746</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1747</v>
      </c>
      <c r="B15" s="59">
        <v>44774</v>
      </c>
      <c r="C15" s="59">
        <v>44757</v>
      </c>
      <c r="D15" s="53" t="s">
        <v>1748</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1749</v>
      </c>
      <c r="B16" s="59">
        <v>44774</v>
      </c>
      <c r="C16" s="59">
        <v>44734</v>
      </c>
      <c r="D16" s="53" t="s">
        <v>1748</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299</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1750</v>
      </c>
      <c r="B17" s="59">
        <v>44774</v>
      </c>
      <c r="C17" s="59">
        <v>44764</v>
      </c>
      <c r="D17" s="53" t="s">
        <v>1751</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1752</v>
      </c>
      <c r="B18" s="59">
        <v>44774</v>
      </c>
      <c r="C18" s="59">
        <v>44756</v>
      </c>
      <c r="D18" s="53" t="s">
        <v>1751</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1753</v>
      </c>
      <c r="B19" s="59">
        <v>44774</v>
      </c>
      <c r="C19" s="59">
        <v>44691</v>
      </c>
      <c r="D19" s="53" t="s">
        <v>1754</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1755</v>
      </c>
      <c r="B20" s="59">
        <v>44774</v>
      </c>
      <c r="C20" s="59">
        <v>44697</v>
      </c>
      <c r="D20" s="53" t="s">
        <v>1756</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1757</v>
      </c>
      <c r="B21" s="59">
        <v>44774</v>
      </c>
      <c r="C21" s="59">
        <v>44706</v>
      </c>
      <c r="D21" s="53" t="s">
        <v>1066</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1757</v>
      </c>
      <c r="B22" s="59">
        <v>44774</v>
      </c>
      <c r="C22" s="59">
        <v>44706</v>
      </c>
      <c r="D22" s="53" t="s">
        <v>1066</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1757</v>
      </c>
      <c r="B23" s="59">
        <v>44774</v>
      </c>
      <c r="C23" s="59">
        <v>44706</v>
      </c>
      <c r="D23" s="53" t="s">
        <v>1066</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1757</v>
      </c>
      <c r="B24" s="59">
        <v>44774</v>
      </c>
      <c r="C24" s="59">
        <v>44706</v>
      </c>
      <c r="D24" s="53" t="s">
        <v>1066</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1757</v>
      </c>
      <c r="B25" s="59">
        <v>44774</v>
      </c>
      <c r="C25" s="59">
        <v>44706</v>
      </c>
      <c r="D25" s="53" t="s">
        <v>1066</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1758</v>
      </c>
      <c r="B26" s="59">
        <v>44774</v>
      </c>
      <c r="C26" s="59">
        <v>44706</v>
      </c>
      <c r="D26" s="53" t="s">
        <v>1066</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1758</v>
      </c>
      <c r="B27" s="59">
        <v>44774</v>
      </c>
      <c r="C27" s="59">
        <v>44706</v>
      </c>
      <c r="D27" s="53" t="s">
        <v>1066</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1758</v>
      </c>
      <c r="B28" s="59">
        <v>44774</v>
      </c>
      <c r="C28" s="59">
        <v>44706</v>
      </c>
      <c r="D28" s="53" t="s">
        <v>1066</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1758</v>
      </c>
      <c r="B29" s="59">
        <v>44774</v>
      </c>
      <c r="C29" s="59">
        <v>44706</v>
      </c>
      <c r="D29" s="53" t="s">
        <v>1066</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1758</v>
      </c>
      <c r="B30" s="59">
        <v>44774</v>
      </c>
      <c r="C30" s="59">
        <v>44706</v>
      </c>
      <c r="D30" s="53" t="s">
        <v>1066</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1759</v>
      </c>
      <c r="B31" s="59">
        <v>44774</v>
      </c>
      <c r="C31" s="59">
        <v>44706</v>
      </c>
      <c r="D31" s="53" t="s">
        <v>1760</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1761</v>
      </c>
      <c r="B32" s="59">
        <v>44774</v>
      </c>
      <c r="C32" s="59">
        <v>44767</v>
      </c>
      <c r="D32" s="53" t="s">
        <v>1760</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1762</v>
      </c>
      <c r="B33" s="59">
        <v>44774</v>
      </c>
      <c r="C33" s="59">
        <v>44715</v>
      </c>
      <c r="D33" s="53" t="s">
        <v>1760</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1763</v>
      </c>
      <c r="B34" s="59">
        <v>44774</v>
      </c>
      <c r="C34" s="59">
        <v>44719</v>
      </c>
      <c r="D34" s="53" t="s">
        <v>1760</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299</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1764</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299</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1764</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1765</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299</v>
      </c>
      <c r="J37" s="53" t="s">
        <v>306</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1766</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1766</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1767</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1768</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1768</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1768</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1766</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1766</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1766</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1764</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299</v>
      </c>
      <c r="J47" s="53" t="s">
        <v>306</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1769</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299</v>
      </c>
      <c r="J48" s="53" t="s">
        <v>1770</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1771</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1772</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1772</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1772</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1772</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1773</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1774</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1774</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1774</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1775</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1776</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1776</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1777</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1778</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299</v>
      </c>
      <c r="J62" s="53" t="s">
        <v>306</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1778</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299</v>
      </c>
      <c r="J63" s="53" t="s">
        <v>306</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1778</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299</v>
      </c>
      <c r="J64" s="53" t="s">
        <v>306</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1778</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299</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1779</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299</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1779</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1779</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299</v>
      </c>
      <c r="J68" s="53" t="s">
        <v>1780</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1779</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1781</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1781</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1781</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1781</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1781</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1781</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1781</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1781</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1781</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1782</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1776</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1777</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1777</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299</v>
      </c>
      <c r="J82" s="53" t="s">
        <v>1783</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1782</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299</v>
      </c>
      <c r="J83" s="53" t="s">
        <v>646</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1782</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299</v>
      </c>
      <c r="J84" s="53" t="s">
        <v>646</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1784</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1785</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1786</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1787</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1787</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1787</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299</v>
      </c>
      <c r="J90" s="53" t="s">
        <v>646</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1787</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1788</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1789</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1790</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299</v>
      </c>
      <c r="J94" s="53" t="s">
        <v>693</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1791</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1025</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1792</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1765</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299</v>
      </c>
      <c r="J97" s="53" t="s">
        <v>306</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1765</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299</v>
      </c>
      <c r="J98" s="53" t="s">
        <v>306</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1765</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299</v>
      </c>
      <c r="J99" s="53" t="s">
        <v>306</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1779</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299</v>
      </c>
      <c r="J100" s="53" t="s">
        <v>1793</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1794</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1795</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299</v>
      </c>
      <c r="J102" s="53" t="s">
        <v>1738</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1795</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299</v>
      </c>
      <c r="J103" s="53" t="s">
        <v>1738</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1795</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299</v>
      </c>
      <c r="J104" s="53" t="s">
        <v>1738</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1796</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1797</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1798</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299</v>
      </c>
      <c r="J107" s="53" t="s">
        <v>300</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1799</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1799</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1800</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299</v>
      </c>
      <c r="J110" s="53" t="s">
        <v>646</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1801</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1802</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299</v>
      </c>
      <c r="J112" s="53" t="s">
        <v>693</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1803</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1803</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1803</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1804</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299</v>
      </c>
      <c r="J116" s="53" t="s">
        <v>1738</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1804</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299</v>
      </c>
      <c r="J117" s="53" t="s">
        <v>1738</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1804</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299</v>
      </c>
      <c r="J118" s="53" t="s">
        <v>1738</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1805</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1805</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1806</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299</v>
      </c>
      <c r="J121" s="53" t="s">
        <v>1807</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1808</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1809</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1809</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1809</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1809</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1809</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1810</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1811</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1811</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1811</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1812</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1813</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1813</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1813</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1814</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1815</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1816</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1817</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299</v>
      </c>
      <c r="J139" s="53" t="s">
        <v>1807</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1818</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1818</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1818</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1819</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1819</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1820</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1025</v>
      </c>
      <c r="J145" s="53" t="s">
        <v>1025</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1819</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1819</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1819</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1821</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1822</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1823</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1823</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1824</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299</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1824</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1825</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256</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5" t="s">
        <v>299</v>
      </c>
      <c r="J156" s="53" t="s">
        <v>1807</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1826</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1826</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1826</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1827</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1827</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1828</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1829</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1830</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1831</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1832</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1833</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346</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1055</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1805</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299</v>
      </c>
      <c r="J170" s="53" t="s">
        <v>1807</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1834</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1835</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1836</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1836</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1837</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1837</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299</v>
      </c>
      <c r="J176" s="53" t="s">
        <v>1807</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1836</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1836</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1836</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1836</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1836</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1794</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1838</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1839</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1840</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1840</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1819</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1819</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1841</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1842</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1825</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1843</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1841</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1840</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1844</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1845</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1845</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1792</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1846</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1847</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1847</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1848</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299</v>
      </c>
      <c r="J202" s="53" t="s">
        <v>1738</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1848</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299</v>
      </c>
      <c r="J203" s="53" t="s">
        <v>1807</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1848</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299</v>
      </c>
      <c r="J204" s="53" t="s">
        <v>1738</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1849</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299</v>
      </c>
      <c r="J205" s="53" t="s">
        <v>1738</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1849</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299</v>
      </c>
      <c r="J206" s="53" t="s">
        <v>1738</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1850</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299</v>
      </c>
      <c r="J207" s="53" t="s">
        <v>1038</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1846</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1851</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299</v>
      </c>
      <c r="J209" s="53" t="s">
        <v>1807</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1846</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299</v>
      </c>
      <c r="J210" s="53" t="s">
        <v>1807</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1846</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1851</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1852</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1853</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1854</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1840</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299</v>
      </c>
      <c r="J216" s="53" t="s">
        <v>1807</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1840</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1791</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1779</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299</v>
      </c>
      <c r="J219" s="53" t="s">
        <v>1807</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1777</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1777</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1134</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1134</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1736</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299</v>
      </c>
      <c r="J224" s="53" t="s">
        <v>1738</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1855</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299</v>
      </c>
      <c r="J225" s="53" t="s">
        <v>1738</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1856</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299</v>
      </c>
      <c r="J226" s="53" t="s">
        <v>1807</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1857</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1858</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1851</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1859</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1859</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1859</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1789</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1789</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737</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5" t="s">
        <v>299</v>
      </c>
      <c r="J235" s="53" t="s">
        <v>1807</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1860</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1861</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1862</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1863</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1846</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1846</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1864</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299</v>
      </c>
      <c r="J242" s="53" t="s">
        <v>693</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1066</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299</v>
      </c>
      <c r="J243" s="53" t="s">
        <v>693</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1771</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1771</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1771</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1287</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1865</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1865</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1865</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1866</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1773</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1867</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1025</v>
      </c>
      <c r="J253" s="53" t="s">
        <v>1025</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1754</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1805</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1800</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1800</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1748</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1748</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1868</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1868</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1868</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299</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1782</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1773</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1868</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303</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1869</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1870</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299</v>
      </c>
      <c r="J268" s="53" t="s">
        <v>300</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1871</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710</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710</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1768</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1859</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299</v>
      </c>
      <c r="J273" s="53" t="s">
        <v>1807</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1859</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299</v>
      </c>
      <c r="J274" s="53" t="s">
        <v>1807</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1872</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1873</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1814</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299</v>
      </c>
      <c r="J277" s="53" t="s">
        <v>1738</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1809</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1810</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1811</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1811</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1811</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1775</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1848</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299</v>
      </c>
      <c r="J284" s="53" t="s">
        <v>1807</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1874</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1025</v>
      </c>
      <c r="J285" s="53" t="s">
        <v>1025</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1842</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1844</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1844</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1853</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1850</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1850</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1875</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1858</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299</v>
      </c>
      <c r="J293" s="53" t="s">
        <v>1807</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1781</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1781</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1772</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1772</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1844</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1844</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1025</v>
      </c>
      <c r="J299" s="53" t="s">
        <v>1025</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1844</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1025</v>
      </c>
      <c r="J300" s="53" t="s">
        <v>1025</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1844</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1025</v>
      </c>
      <c r="J301" s="53" t="s">
        <v>1876</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1805</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299</v>
      </c>
      <c r="J302" s="53" t="s">
        <v>1807</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1844</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1025</v>
      </c>
      <c r="J303" s="53" t="s">
        <v>1025</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1844</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1025</v>
      </c>
      <c r="J304" s="53" t="s">
        <v>1025</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1877</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1877</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299</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1878</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1879</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1879</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1880</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1880</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299</v>
      </c>
      <c r="J311" s="53" t="s">
        <v>1807</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1881</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299</v>
      </c>
      <c r="J312" s="53" t="s">
        <v>1738</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1881</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1844</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1844</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1882</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299</v>
      </c>
      <c r="J316" s="53" t="s">
        <v>1738</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1882</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299</v>
      </c>
      <c r="J317" s="53" t="s">
        <v>1807</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1883</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1025</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1883</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1025</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1883</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1025</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1883</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1025</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1816</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1834</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1746</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1884</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1768</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299</v>
      </c>
      <c r="J326" s="53" t="s">
        <v>1807</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1827</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1827</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1885</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299</v>
      </c>
      <c r="J329" s="53" t="s">
        <v>1807</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1886</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299</v>
      </c>
      <c r="J330" s="53" t="s">
        <v>1807</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1886</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1831</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1819</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1875</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299</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1887</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1887</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1888</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1889</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1890</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1890</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1891</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1748</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1872</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1782</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1892</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1784</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299</v>
      </c>
      <c r="J346" s="53" t="s">
        <v>1738</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1776</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1893</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1893</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1893</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1893</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1781</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1781</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1781</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1781</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1875</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1862</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1774</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1775</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299</v>
      </c>
      <c r="J359" s="53" t="s">
        <v>646</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1823</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1894</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1894</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1894</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299</v>
      </c>
      <c r="J363" s="53" t="s">
        <v>1807</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1895</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1844</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1760</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1896</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1897</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1741</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1851</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299</v>
      </c>
      <c r="J370" s="53" t="s">
        <v>1807</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1890</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299</v>
      </c>
      <c r="J371" s="53" t="s">
        <v>1807</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1822</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1898</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1025</v>
      </c>
      <c r="J373" s="53" t="s">
        <v>1025</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1828</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1025</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1833</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1025</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1819</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1819</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1819</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1825</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1899</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1899</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1899</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1899</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1899</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1754</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1741</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1769</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1305</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1769</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1305</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1900</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1900</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1847</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1839</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299</v>
      </c>
      <c r="J392" s="53" t="s">
        <v>1807</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1772</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1853</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299</v>
      </c>
      <c r="J394" s="53" t="s">
        <v>1807</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1853</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299</v>
      </c>
      <c r="J395" s="53" t="s">
        <v>1807</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1853</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299</v>
      </c>
      <c r="J396" s="53" t="s">
        <v>1807</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1837</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1870</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1886</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1888</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1827</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1828</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1872</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1841</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1841</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1801</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1901</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1902</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1902</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1903</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1904</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1025</v>
      </c>
      <c r="J411" s="53" t="s">
        <v>1905</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1904</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1025</v>
      </c>
      <c r="J412" s="53" t="s">
        <v>1905</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1827</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1827</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1827</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1827</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1906</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299</v>
      </c>
      <c r="J417" s="53" t="s">
        <v>693</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1907</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299</v>
      </c>
      <c r="J418" s="53" t="s">
        <v>693</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1741</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1741</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1784</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1908</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299</v>
      </c>
      <c r="J422" s="53" t="s">
        <v>1807</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1784</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1873</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1873</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1873</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299</v>
      </c>
      <c r="J426" s="53" t="s">
        <v>1738</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1873</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299</v>
      </c>
      <c r="J427" s="53" t="s">
        <v>1738</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1873</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299</v>
      </c>
      <c r="J428" s="53" t="s">
        <v>1738</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1873</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1887</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1888</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299</v>
      </c>
      <c r="J431" s="53" t="s">
        <v>758</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1888</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299</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1888</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1888</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1872</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299</v>
      </c>
      <c r="J435" s="53" t="s">
        <v>758</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1831</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1909</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1884</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1858</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1858</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1858</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1908</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1887</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1887</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1829</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1831</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1839</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1910</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1911</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299</v>
      </c>
      <c r="J449" s="53" t="s">
        <v>693</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1912</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1025</v>
      </c>
      <c r="J450" s="53" t="s">
        <v>1913</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1914</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1025</v>
      </c>
      <c r="J451" s="53" t="s">
        <v>1915</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1916</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1025</v>
      </c>
      <c r="J452" s="53" t="s">
        <v>1915</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1917</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1025</v>
      </c>
      <c r="J453" s="53" t="s">
        <v>1918</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1904</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1025</v>
      </c>
      <c r="J454" s="53" t="s">
        <v>1919</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1904</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1025</v>
      </c>
      <c r="J455" s="53" t="s">
        <v>1919</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1898</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1025</v>
      </c>
      <c r="J456" s="53" t="s">
        <v>1905</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1760</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1760</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1760</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1760</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1811</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1738</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1811</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1738</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1920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1920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1805</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1805</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299</v>
      </c>
      <c r="J466" s="53" t="s">
        <v>1807</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1025</v>
      </c>
      <c r="J467" s="53" t="s">
        <v>1905</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1754</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299</v>
      </c>
      <c r="J471" s="53" t="s">
        <v>1807</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1829</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1746</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1746</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1748</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1748</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1829</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1829</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299</v>
      </c>
      <c r="J481" s="53" t="s">
        <v>758</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1025</v>
      </c>
      <c r="J482" s="53" t="s">
        <v>1905</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1764</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299</v>
      </c>
      <c r="J483" s="53" t="s">
        <v>1927</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1858</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1858</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1772</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299</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1872</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299</v>
      </c>
      <c r="J488" s="53" t="s">
        <v>1807</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1897</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1897</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1929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1810</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1930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1777</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1782</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1895</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1895</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1776</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1774</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1880</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1910</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299</v>
      </c>
      <c r="J502" s="53" t="s">
        <v>1738</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1880</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1825</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1825</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1025</v>
      </c>
      <c r="J506" s="53" t="s">
        <v>1919</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1025</v>
      </c>
      <c r="J507" s="53" t="s">
        <v>1919</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1808</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1808</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299</v>
      </c>
      <c r="J509" s="53" t="s">
        <v>1738</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1888</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1888</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1822</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1809</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1813</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1819</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1839</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1839</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9">
        <v>44861</v>
      </c>
      <c r="C522" s="59">
        <v>44799</v>
      </c>
      <c r="D522" s="53" t="s">
        <v>1229</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299</v>
      </c>
      <c r="J522" s="53" t="s">
        <v>1807</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1840</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1840</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9">
        <v>44861</v>
      </c>
      <c r="C525" s="59">
        <v>44790</v>
      </c>
      <c r="D525" s="53" t="s">
        <v>1229</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1891</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1891</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1891</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1936</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299</v>
      </c>
      <c r="J529" s="53" t="s">
        <v>1807</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1817</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1817</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1814</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1854</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1854</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1854</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1854</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1025</v>
      </c>
      <c r="J537" s="53" t="s">
        <v>1905</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1850</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299</v>
      </c>
      <c r="J538" s="53" t="s">
        <v>1807</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1859</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1859</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1859</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1055</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1939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1939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1877</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1894</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299</v>
      </c>
      <c r="J547" s="53" t="s">
        <v>1807</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1894</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1873</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1885</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1837</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1845</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1845</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1845</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1792</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1845</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1845</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1845</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1865</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9">
        <v>44880</v>
      </c>
      <c r="C560" s="59">
        <v>44859</v>
      </c>
      <c r="D560" s="53" t="s">
        <v>1756</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9">
        <v>44880</v>
      </c>
      <c r="C561" s="59">
        <v>44854</v>
      </c>
      <c r="D561" s="53" t="s">
        <v>1756</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1902</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1902</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1902</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1806</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1738</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1879</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1940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1826</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1826</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1888</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1862</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299</v>
      </c>
      <c r="J582" s="53" t="s">
        <v>1807</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1862</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1862</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1862</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1827</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1896</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1885</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1885</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1885</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1304</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1304</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1794</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1055</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1847</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1838</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299</v>
      </c>
      <c r="J596" s="53" t="s">
        <v>1807</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1042</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1310</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299</v>
      </c>
      <c r="J598" s="53" t="s">
        <v>1807</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1310</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1760</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1812</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1738</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1803</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1803</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1805</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1812</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1738</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1834</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1886</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1886</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1886</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299</v>
      </c>
      <c r="J609" s="53" t="s">
        <v>1807</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1843</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1754</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1829</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1829</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1829</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1741</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1748</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1748</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299</v>
      </c>
      <c r="J621" s="53" t="s">
        <v>1807</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1764</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1887</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1887</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1736</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1736</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299</v>
      </c>
      <c r="J632" s="53" t="s">
        <v>1807</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1736</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299</v>
      </c>
      <c r="J633" s="53" t="s">
        <v>1807</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1872</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299</v>
      </c>
      <c r="J634" s="53" t="s">
        <v>1807</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1766</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1764</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1764</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299</v>
      </c>
      <c r="J637" s="53" t="s">
        <v>1807</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299</v>
      </c>
      <c r="J638" s="53" t="s">
        <v>1807</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1858</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1929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1768</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1792</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1789</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1776</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1782</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1895</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1895</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1895</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1822</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299</v>
      </c>
      <c r="J650" s="53" t="s">
        <v>1807</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299</v>
      </c>
      <c r="J651" s="53" t="s">
        <v>1807</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299</v>
      </c>
      <c r="J652" s="53" t="s">
        <v>1807</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1840</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1840</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1831</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1831</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1853</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1949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299</v>
      </c>
      <c r="J658" s="53" t="s">
        <v>1807</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1949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299</v>
      </c>
      <c r="J659" s="53" t="s">
        <v>1807</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1936</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299</v>
      </c>
      <c r="J660" s="53" t="s">
        <v>1807</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1936</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299</v>
      </c>
      <c r="J661" s="53" t="s">
        <v>1807</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1815</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1738</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1854</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1854</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1854</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1849</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1849</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299</v>
      </c>
      <c r="J667" s="53" t="s">
        <v>1807</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1849</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1849</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1851</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1025</v>
      </c>
      <c r="J671" s="53" t="s">
        <v>1919</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1950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1025</v>
      </c>
      <c r="J672" s="53" t="s">
        <v>1905</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1861</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299</v>
      </c>
      <c r="J673" s="53" t="s">
        <v>1807</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9">
        <v>44882</v>
      </c>
      <c r="C676" s="59">
        <v>44847</v>
      </c>
      <c r="D676" s="53" t="s">
        <v>1953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1901</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1901</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1751</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299</v>
      </c>
      <c r="J680" s="53" t="s">
        <v>1807</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1751</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1751</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1751</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1800</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1738</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299</v>
      </c>
      <c r="J690" s="53" t="s">
        <v>1807</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1959</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1738</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1960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1025</v>
      </c>
      <c r="J694" s="53" t="s">
        <v>1905</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1748</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299</v>
      </c>
      <c r="J695" s="53" t="s">
        <v>1807</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1748</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1829</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1829</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1829</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1829</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1754</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299</v>
      </c>
      <c r="J701" s="53" t="s">
        <v>1807</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1843</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1310</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1738</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1310</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1834</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299</v>
      </c>
      <c r="J706" s="53" t="s">
        <v>1807</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1834</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1920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1867</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1805</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1812</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299</v>
      </c>
      <c r="J712" s="53" t="s">
        <v>275</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299</v>
      </c>
      <c r="J713" s="53" t="s">
        <v>1738</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1760</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299</v>
      </c>
      <c r="J714" s="53" t="s">
        <v>1807</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1760</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1760</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1760</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1760</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1760</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1760</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299</v>
      </c>
      <c r="J720" s="53" t="s">
        <v>1807</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1760</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1886</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1887</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1886</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1886</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1910</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1828</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1963</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1025</v>
      </c>
      <c r="J728" s="53" t="s">
        <v>1905</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1808</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1738</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1808</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299</v>
      </c>
      <c r="J730" s="53" t="s">
        <v>1807</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1808</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299</v>
      </c>
      <c r="J731" s="53" t="s">
        <v>1807</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1888</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1888</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1888</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1888</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1844</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1774</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1893</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299</v>
      </c>
      <c r="J740" s="53" t="s">
        <v>1807</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1893</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1738</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1776</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1784</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1782</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1895</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1782</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1782</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1929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1738</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1930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1738</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1930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1768</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1858</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1738</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1858</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299</v>
      </c>
      <c r="J753" s="53" t="s">
        <v>1807</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1897</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1897</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1897</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1736</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1764</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1887</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1772</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299</v>
      </c>
      <c r="J761" s="53" t="s">
        <v>1807</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1772</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299</v>
      </c>
      <c r="J762" s="53" t="s">
        <v>1807</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1872</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1738</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1741</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1741</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1025</v>
      </c>
      <c r="J770" s="53" t="s">
        <v>1919</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1025</v>
      </c>
      <c r="J771" s="53" t="s">
        <v>1919</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1837</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1885</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1885</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1885</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1885</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1894</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1877</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299</v>
      </c>
      <c r="J778" s="53" t="s">
        <v>1965</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1939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1055</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1055</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1859</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1859</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1859</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1859</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1859</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1815</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299</v>
      </c>
      <c r="J787" s="53" t="s">
        <v>1807</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1849</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1936</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1025</v>
      </c>
      <c r="J790" s="53" t="s">
        <v>1919</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1814</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1738</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1854</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1854</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1854</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1854</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1817</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1738</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1853</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299</v>
      </c>
      <c r="J797" s="53" t="s">
        <v>1807</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1853</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1738</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1831</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1840</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1840</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1840</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1839</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1738</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1891</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1891</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1891</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1891</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1822</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1822</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299</v>
      </c>
      <c r="J810" s="53" t="s">
        <v>1807</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1823</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1823</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1823</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299</v>
      </c>
      <c r="J813" s="53" t="s">
        <v>1807</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1851</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1738</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1827</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1827</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1896</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1873</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1760</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1774</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1859</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1859</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1969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1738</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1970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299</v>
      </c>
      <c r="J830" s="53" t="s">
        <v>1965</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1833</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1025</v>
      </c>
      <c r="J831" s="53" t="s">
        <v>1905</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1025</v>
      </c>
      <c r="J832" s="53" t="s">
        <v>1905</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1025</v>
      </c>
      <c r="J833" s="53" t="s">
        <v>1905</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1848</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1848</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1848</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299</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299</v>
      </c>
      <c r="J842" s="53" t="s">
        <v>1807</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1025</v>
      </c>
      <c r="J844" s="53" t="s">
        <v>1905</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690</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299</v>
      </c>
      <c r="J845" s="53" t="s">
        <v>1965</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1325</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1325</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1738</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1979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1980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299</v>
      </c>
      <c r="J851" s="53" t="s">
        <v>1807</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1980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1982</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299</v>
      </c>
      <c r="J854" s="53" t="s">
        <v>1807</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1983</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1983</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1983</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1983</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1983</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1983</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1882</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1738</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1787</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1787</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1738</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1025</v>
      </c>
      <c r="J868" s="53" t="s">
        <v>1905</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1738</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1878</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1857</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1989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1025</v>
      </c>
      <c r="J874" s="53" t="s">
        <v>1905</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1779</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801</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775</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1821</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229</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229</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232</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232</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774</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239</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243</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243</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243</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243</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247</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247</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247</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247</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250</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250</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250</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250</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253</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256</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259</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262</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266</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269</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269</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269</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269</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269</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274</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269</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275</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269</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275</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269</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275</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279</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279</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279</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279</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279</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281</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284</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284</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288</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288</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288</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288</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288</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288</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291</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291</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291</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291</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298</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299</v>
      </c>
      <c r="J965" s="43" t="s">
        <v>300</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303</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305</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306</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305</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306</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305</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306</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311</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315</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317</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317</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317</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321</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321</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321</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325</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329</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329</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329</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329</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334</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338</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340</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343</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346</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306</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349</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349</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349</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349</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349</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349</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349</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353</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357</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357</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360</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364</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369</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373</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373</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369</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369</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373</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373</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373</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373</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373</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373</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377</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382</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384</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1028</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1028</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387</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401</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390</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393</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393</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396</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396</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398</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300</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398</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398</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400</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400</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400</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404</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407</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409</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1024</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413</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299</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417</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306</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420</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306</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420</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306</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947</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947</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947</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947</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947</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424</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429</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430</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334</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437</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299</v>
      </c>
      <c r="J1046" s="43" t="s">
        <v>438</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442</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442</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442</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445</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445</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448</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299</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451</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454</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458</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461</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425</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425</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466</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466</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466</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468</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468</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468</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470</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470</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472</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473</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473</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473</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473</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473</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475</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475</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475</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475</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479</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484</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778</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490</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490</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490</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493</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496</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496</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493</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493</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493</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493</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499</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382</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499</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503</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506</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506</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506</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508</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508</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511</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299</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515</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521</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522</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522</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524</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524</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445</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527</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527</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530</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530</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530</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530</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530</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530</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532</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532</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532</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532</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779</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357</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357</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357</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357</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357</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540</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540</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540</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543</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543</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543</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545</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545</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780</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780</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780</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780</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780</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279</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549</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549</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549</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549</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549</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266</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266</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266</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589</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552</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555</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558</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558</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561</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564</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566</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566</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568</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568</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568</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571</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574</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576</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580</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585</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585</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585</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585</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588</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588</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588</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588</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382</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589</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589</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848</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593</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299</v>
      </c>
      <c r="J1178" s="43" t="s">
        <v>306</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593</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299</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597</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299</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599</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601</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603</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299</v>
      </c>
      <c r="J1183" s="43" t="s">
        <v>306</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607</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607</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781</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781</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781</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299</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299</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611</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611</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611</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614</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614</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614</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390</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390</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390</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357</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947</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620</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496</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484</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623</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623</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623</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626</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628</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299</v>
      </c>
      <c r="J1212" s="43" t="s">
        <v>306</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628</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299</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628</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299</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628</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628</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628</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628</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299</v>
      </c>
      <c r="J1218" s="43" t="s">
        <v>225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848</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576</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576</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585</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377</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299</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632</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299</v>
      </c>
      <c r="J1224" s="43" t="s">
        <v>275</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373</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580</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634</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634</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382</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382</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369</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369</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637</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637</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637</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637</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303</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303</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303</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640</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645</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299</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645</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299</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506</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299</v>
      </c>
      <c r="J1244" s="43" t="s">
        <v>646</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506</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650</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650</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650</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475</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299</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338</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299</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338</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299</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338</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299</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340</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340</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299</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617</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299</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266</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266</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653</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657</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299</v>
      </c>
      <c r="J1262" s="43" t="s">
        <v>646</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659</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299</v>
      </c>
      <c r="J1263" s="43" t="s">
        <v>646</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299</v>
      </c>
      <c r="J1264" s="43" t="s">
        <v>306</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299</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659</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472</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659</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343</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299</v>
      </c>
      <c r="J1269" s="43" t="s">
        <v>306</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343</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650</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299</v>
      </c>
      <c r="J1271" s="43" t="s">
        <v>306</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650</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299</v>
      </c>
      <c r="J1272" s="43" t="s">
        <v>306</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650</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299</v>
      </c>
      <c r="J1273" s="43" t="s">
        <v>306</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650</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299</v>
      </c>
      <c r="J1274" s="43" t="s">
        <v>306</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601</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662</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664</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653</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340</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668</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299</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668</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782</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437</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299</v>
      </c>
      <c r="J1283" s="43" t="s">
        <v>300</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437</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299</v>
      </c>
      <c r="J1284" s="43" t="s">
        <v>300</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437</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437</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437</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266</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299</v>
      </c>
      <c r="J1288" s="43" t="s">
        <v>306</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673</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673</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673</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360</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360</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299</v>
      </c>
      <c r="J1293" s="43" t="s">
        <v>306</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360</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783</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299</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589</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299</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678</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299</v>
      </c>
      <c r="J1299" s="43" t="s">
        <v>306</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678</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299</v>
      </c>
      <c r="J1300" s="43" t="s">
        <v>306</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678</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299</v>
      </c>
      <c r="J1301" s="43" t="s">
        <v>306</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364</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299</v>
      </c>
      <c r="J1302" s="43" t="s">
        <v>306</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364</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299</v>
      </c>
      <c r="J1303" s="43" t="s">
        <v>306</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682</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299</v>
      </c>
      <c r="J1304" s="43" t="s">
        <v>306</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682</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299</v>
      </c>
      <c r="J1305" s="43" t="s">
        <v>306</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682</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299</v>
      </c>
      <c r="J1306" s="43" t="s">
        <v>306</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490</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299</v>
      </c>
      <c r="J1307" s="43" t="s">
        <v>646</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490</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299</v>
      </c>
      <c r="J1308" s="43" t="s">
        <v>646</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321</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317</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685</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685</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685</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325</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325</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688</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688</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690</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299</v>
      </c>
      <c r="J1318" s="43" t="s">
        <v>646</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692</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299</v>
      </c>
      <c r="J1319" s="43" t="s">
        <v>693</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364</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695</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695</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697</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299</v>
      </c>
      <c r="J1323" s="43" t="s">
        <v>306</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782</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299</v>
      </c>
      <c r="J1324" s="43" t="s">
        <v>306</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782</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299</v>
      </c>
      <c r="J1325" s="43" t="s">
        <v>306</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782</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299</v>
      </c>
      <c r="J1326" s="43" t="s">
        <v>306</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852</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701</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525</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710</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710</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711</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711</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712</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712</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713</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716</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716</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617</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299</v>
      </c>
      <c r="J1343" s="43" t="s">
        <v>300</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617</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299</v>
      </c>
      <c r="J1344" s="43" t="s">
        <v>300</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617</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617</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617</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614</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611</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614</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614</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614</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623</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611</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611</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611</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340</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540</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545</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543</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299</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543</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543</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543</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353</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299</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353</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540</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540</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540</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540</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540</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719</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719</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722</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545</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724</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299</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357</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357</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357</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357</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726</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390</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390</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390</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299</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390</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390</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390</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390</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728</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299</v>
      </c>
      <c r="J1392" s="43" t="s">
        <v>729</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728</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299</v>
      </c>
      <c r="J1393" s="43" t="s">
        <v>306</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673</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732</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299</v>
      </c>
      <c r="J1395" s="43" t="s">
        <v>306</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732</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734</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299</v>
      </c>
      <c r="J1397" s="43" t="s">
        <v>306</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734</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299</v>
      </c>
      <c r="J1398" s="43" t="s">
        <v>306</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695</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299</v>
      </c>
      <c r="J1399" s="43" t="s">
        <v>306</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695</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299</v>
      </c>
      <c r="J1400" s="43" t="s">
        <v>306</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695</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299</v>
      </c>
      <c r="J1401" s="43" t="s">
        <v>306</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737</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737</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737</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739</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299</v>
      </c>
      <c r="J1405" s="43" t="s">
        <v>740</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743</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239</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747</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299</v>
      </c>
      <c r="J1409" s="43" t="s">
        <v>275</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751</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299</v>
      </c>
      <c r="J1410" s="43" t="s">
        <v>300</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1075</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739</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754</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754</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754</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757</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757</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262</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262</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259</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259</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259</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253</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299</v>
      </c>
      <c r="J1424" s="43" t="s">
        <v>306</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253</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299</v>
      </c>
      <c r="J1425" s="43" t="s">
        <v>306</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253</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299</v>
      </c>
      <c r="J1426" s="43" t="s">
        <v>306</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253</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299</v>
      </c>
      <c r="J1427" s="43" t="s">
        <v>306</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253</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299</v>
      </c>
      <c r="J1428" s="43" t="s">
        <v>306</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247</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299</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247</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253</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299</v>
      </c>
      <c r="J1431" s="43" t="s">
        <v>758</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247</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253</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1075</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229</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299</v>
      </c>
      <c r="J1435" s="43" t="s">
        <v>300</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229</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299</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760</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299</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466</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299</v>
      </c>
      <c r="J1438" s="43" t="s">
        <v>646</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305</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299</v>
      </c>
      <c r="J1439" s="43" t="s">
        <v>300</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305</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299</v>
      </c>
      <c r="J1440" s="43" t="s">
        <v>300</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305</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299</v>
      </c>
      <c r="J1441" s="43" t="s">
        <v>300</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682</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299</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682</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299</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425</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425</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425</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425</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425</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425</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425</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425</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349</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349</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506</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299</v>
      </c>
      <c r="J1454" s="43" t="s">
        <v>306</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506</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299</v>
      </c>
      <c r="J1455" s="43" t="s">
        <v>306</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778</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778</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417</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299</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417</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762</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299</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762</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1024</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299</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765</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299</v>
      </c>
      <c r="J1463" s="43" t="s">
        <v>306</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398</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404</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299</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404</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299</v>
      </c>
      <c r="J1466" s="43" t="s">
        <v>766</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770</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770</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770</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770</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772</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299</v>
      </c>
      <c r="J1471" s="43" t="s">
        <v>306</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329</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713</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784</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475</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475</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475</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299</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524</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532</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532</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532</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299</v>
      </c>
      <c r="J1481" s="43" t="s">
        <v>766</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532</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299</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532</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532</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532</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532</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532</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532</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532</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532</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532</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503</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503</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493</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493</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299</v>
      </c>
      <c r="J1495" s="43" t="s">
        <v>729</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493</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499</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499</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299</v>
      </c>
      <c r="J1498" s="43" t="s">
        <v>729</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506</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299</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490</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496</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496</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496</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496</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496</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334</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299</v>
      </c>
      <c r="J1506" s="43" t="s">
        <v>693</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783</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299</v>
      </c>
      <c r="J1507" s="43" t="s">
        <v>646</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479</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266</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299</v>
      </c>
      <c r="J1509" s="43" t="s">
        <v>646</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340</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299</v>
      </c>
      <c r="J1512" s="43" t="s">
        <v>306</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340</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299</v>
      </c>
      <c r="J1513" s="43" t="s">
        <v>306</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340</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299</v>
      </c>
      <c r="J1514" s="43" t="s">
        <v>306</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792</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299</v>
      </c>
      <c r="J1517" s="43" t="s">
        <v>306</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792</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299</v>
      </c>
      <c r="J1518" s="43" t="s">
        <v>306</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760</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299</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659</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466</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299</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466</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794</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796</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291</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291</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291</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291</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797</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797</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229</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229</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801</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801</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299</v>
      </c>
      <c r="J1535" s="43" t="s">
        <v>758</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382</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382</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576</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299</v>
      </c>
      <c r="J1540" s="43" t="s">
        <v>306</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576</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299</v>
      </c>
      <c r="J1541" s="43" t="s">
        <v>306</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576</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299</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576</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576</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377</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377</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580</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299</v>
      </c>
      <c r="J1547" s="43" t="s">
        <v>306</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580</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299</v>
      </c>
      <c r="J1548" s="43" t="s">
        <v>306</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580</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580</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580</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585</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299</v>
      </c>
      <c r="J1552" s="43" t="s">
        <v>306</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585</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299</v>
      </c>
      <c r="J1553" s="43" t="s">
        <v>306</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574</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299</v>
      </c>
      <c r="J1554" s="43" t="s">
        <v>306</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574</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299</v>
      </c>
      <c r="J1555" s="43" t="s">
        <v>306</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632</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632</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299</v>
      </c>
      <c r="J1557" s="43" t="s">
        <v>275</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588</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588</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299</v>
      </c>
      <c r="J1559" s="43" t="s">
        <v>300</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588</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299</v>
      </c>
      <c r="J1560" s="43" t="s">
        <v>300</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588</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588</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588</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588</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808</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299</v>
      </c>
      <c r="J1565" s="43" t="s">
        <v>306</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808</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299</v>
      </c>
      <c r="J1566" s="43" t="s">
        <v>306</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369</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369</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812</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817</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690</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690</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299</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822</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822</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822</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822</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822</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825</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825</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829</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829</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829</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829</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832</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688</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299</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832</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832</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832</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832</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688</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299</v>
      </c>
      <c r="J1597" s="43" t="s">
        <v>306</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688</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299</v>
      </c>
      <c r="J1598" s="43" t="s">
        <v>306</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688</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299</v>
      </c>
      <c r="J1599" s="43" t="s">
        <v>306</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413</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413</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836</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396</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299</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396</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396</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373</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626</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626</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626</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662</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299</v>
      </c>
      <c r="J1610" s="43" t="s">
        <v>306</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662</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299</v>
      </c>
      <c r="J1611" s="43" t="s">
        <v>306</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662</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299</v>
      </c>
      <c r="J1612" s="43" t="s">
        <v>306</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662</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424</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837</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837</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413</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413</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413</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413</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840</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299</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840</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417</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1024</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299</v>
      </c>
      <c r="J1624" s="43" t="s">
        <v>306</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1024</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299</v>
      </c>
      <c r="J1625" s="43" t="s">
        <v>306</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1024</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299</v>
      </c>
      <c r="J1626" s="43" t="s">
        <v>306</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1024</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409</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409</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409</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409</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409</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472</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472</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472</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634</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634</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685</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325</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843</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315</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317</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317</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317</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299</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317</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321</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321</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321</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321</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574</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299</v>
      </c>
      <c r="J1651" s="43" t="s">
        <v>845</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634</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299</v>
      </c>
      <c r="J1652" s="43" t="s">
        <v>766</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634</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299</v>
      </c>
      <c r="J1653" s="43" t="s">
        <v>766</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808</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299</v>
      </c>
      <c r="J1654" s="43" t="s">
        <v>845</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808</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377</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299</v>
      </c>
      <c r="J1656" s="43" t="s">
        <v>845</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377</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299</v>
      </c>
      <c r="J1657" s="43" t="s">
        <v>845</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377</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299</v>
      </c>
      <c r="J1658" s="43" t="s">
        <v>845</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377</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299</v>
      </c>
      <c r="J1659" s="43" t="s">
        <v>845</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377</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299</v>
      </c>
      <c r="J1660" s="43" t="s">
        <v>845</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382</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299</v>
      </c>
      <c r="J1661" s="43" t="s">
        <v>845</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382</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299</v>
      </c>
      <c r="J1662" s="43" t="s">
        <v>845</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382</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382</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382</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847</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299</v>
      </c>
      <c r="J1666" s="43" t="s">
        <v>845</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847</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299</v>
      </c>
      <c r="J1667" s="43" t="s">
        <v>845</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847</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299</v>
      </c>
      <c r="J1668" s="43" t="s">
        <v>845</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585</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299</v>
      </c>
      <c r="J1669" s="43" t="s">
        <v>845</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585</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299</v>
      </c>
      <c r="J1670" s="43" t="s">
        <v>845</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585</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299</v>
      </c>
      <c r="J1671" s="43" t="s">
        <v>845</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576</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576</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299</v>
      </c>
      <c r="J1673" s="43" t="s">
        <v>845</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576</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299</v>
      </c>
      <c r="J1674" s="43" t="s">
        <v>845</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576</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299</v>
      </c>
      <c r="J1675" s="43" t="s">
        <v>845</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576</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299</v>
      </c>
      <c r="J1676" s="43" t="s">
        <v>845</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576</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580</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299</v>
      </c>
      <c r="J1678" s="43" t="s">
        <v>845</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580</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299</v>
      </c>
      <c r="J1679" s="43" t="s">
        <v>845</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580</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299</v>
      </c>
      <c r="J1680" s="43" t="s">
        <v>845</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580</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299</v>
      </c>
      <c r="J1681" s="43" t="s">
        <v>845</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580</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299</v>
      </c>
      <c r="J1682" s="43" t="s">
        <v>845</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580</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369</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299</v>
      </c>
      <c r="J1684" s="43" t="s">
        <v>845</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369</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299</v>
      </c>
      <c r="J1685" s="43" t="s">
        <v>845</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369</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299</v>
      </c>
      <c r="J1686" s="43" t="s">
        <v>845</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369</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299</v>
      </c>
      <c r="J1687" s="43" t="s">
        <v>845</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369</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299</v>
      </c>
      <c r="J1688" s="43" t="s">
        <v>845</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369</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299</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369</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369</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588</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299</v>
      </c>
      <c r="J1692" s="43" t="s">
        <v>845</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588</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299</v>
      </c>
      <c r="J1693" s="43" t="s">
        <v>845</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588</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299</v>
      </c>
      <c r="J1694" s="43" t="s">
        <v>845</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588</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299</v>
      </c>
      <c r="J1695" s="43" t="s">
        <v>845</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632</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299</v>
      </c>
      <c r="J1696" s="43" t="s">
        <v>729</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632</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299</v>
      </c>
      <c r="J1697" s="43" t="s">
        <v>275</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632</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299</v>
      </c>
      <c r="J1698" s="43" t="s">
        <v>845</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632</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299</v>
      </c>
      <c r="J1699" s="43" t="s">
        <v>845</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848</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299</v>
      </c>
      <c r="J1700" s="43" t="s">
        <v>845</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848</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299</v>
      </c>
      <c r="J1701" s="43" t="s">
        <v>845</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848</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849</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299</v>
      </c>
      <c r="J1703" s="43" t="s">
        <v>306</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849</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299</v>
      </c>
      <c r="J1704" s="43" t="s">
        <v>306</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360</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349</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522</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522</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442</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522</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299</v>
      </c>
      <c r="J1712" s="43" t="s">
        <v>729</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299</v>
      </c>
      <c r="J1713" s="43" t="s">
        <v>845</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852</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299</v>
      </c>
      <c r="J1714" s="43" t="s">
        <v>845</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852</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299</v>
      </c>
      <c r="J1715" s="43" t="s">
        <v>845</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713</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299</v>
      </c>
      <c r="J1716" s="43" t="s">
        <v>845</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713</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299</v>
      </c>
      <c r="J1717" s="43" t="s">
        <v>845</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597</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299</v>
      </c>
      <c r="J1718" s="43" t="s">
        <v>845</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849</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299</v>
      </c>
      <c r="J1719" s="43" t="s">
        <v>845</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849</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299</v>
      </c>
      <c r="J1720" s="43" t="s">
        <v>845</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628</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299</v>
      </c>
      <c r="J1721" s="43" t="s">
        <v>845</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628</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299</v>
      </c>
      <c r="J1722" s="43" t="s">
        <v>845</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628</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299</v>
      </c>
      <c r="J1723" s="43" t="s">
        <v>845</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593</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854</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299</v>
      </c>
      <c r="J1725" s="43" t="s">
        <v>845</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854</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299</v>
      </c>
      <c r="J1726" s="43" t="s">
        <v>845</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854</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299</v>
      </c>
      <c r="J1727" s="43" t="s">
        <v>845</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854</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299</v>
      </c>
      <c r="J1728" s="43" t="s">
        <v>845</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620</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299</v>
      </c>
      <c r="J1729" s="43" t="s">
        <v>845</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620</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299</v>
      </c>
      <c r="J1730" s="43" t="s">
        <v>845</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597</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603</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299</v>
      </c>
      <c r="J1732" s="43" t="s">
        <v>845</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603</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299</v>
      </c>
      <c r="J1733" s="43" t="s">
        <v>845</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593</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299</v>
      </c>
      <c r="J1734" s="43" t="s">
        <v>845</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593</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299</v>
      </c>
      <c r="J1735" s="43" t="s">
        <v>845</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593</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299</v>
      </c>
      <c r="J1736" s="43" t="s">
        <v>845</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601</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601</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299</v>
      </c>
      <c r="J1738" s="43" t="s">
        <v>845</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601</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299</v>
      </c>
      <c r="J1739" s="43" t="s">
        <v>845</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601</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299</v>
      </c>
      <c r="J1740" s="43" t="s">
        <v>845</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288</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288</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288</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552</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552</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299</v>
      </c>
      <c r="J1745" s="43" t="s">
        <v>845</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552</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299</v>
      </c>
      <c r="J1746" s="43" t="s">
        <v>845</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552</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607</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607</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607</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607</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607</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628</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299</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357</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628</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628</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628</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288</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288</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288</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552</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854</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299</v>
      </c>
      <c r="J1762" s="43" t="s">
        <v>306</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854</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299</v>
      </c>
      <c r="J1763" s="43" t="s">
        <v>306</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854</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299</v>
      </c>
      <c r="J1764" s="43" t="s">
        <v>306</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854</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299</v>
      </c>
      <c r="J1765" s="43" t="s">
        <v>306</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599</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299</v>
      </c>
      <c r="J1766" s="43" t="s">
        <v>1007</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848</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357</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357</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496</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496</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496</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496</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848</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299</v>
      </c>
      <c r="J1774" s="43" t="s">
        <v>1007</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848</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299</v>
      </c>
      <c r="J1775" s="43" t="s">
        <v>1007</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848</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299</v>
      </c>
      <c r="J1776" s="43" t="s">
        <v>1007</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848</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299</v>
      </c>
      <c r="J1777" s="43" t="s">
        <v>1007</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858</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858</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722</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722</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722</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353</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860</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299</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860</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299</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863</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863</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863</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515</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521</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521</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521</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508</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508</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511</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866</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866</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871</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871</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871</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874</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299</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874</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299</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874</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874</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874</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874</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779</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779</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779</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779</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779</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779</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779</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779</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877</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877</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877</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878</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881</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527</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527</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885</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885</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885</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527</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890</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890</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530</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530</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530</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530</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530</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881</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881</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387</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1333</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1333</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896</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896</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899</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299</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726</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299</v>
      </c>
      <c r="J1842" s="43" t="s">
        <v>1007</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712</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299</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343</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299</v>
      </c>
      <c r="J1845" s="43" t="s">
        <v>845</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343</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299</v>
      </c>
      <c r="J1846" s="43" t="s">
        <v>845</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901</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299</v>
      </c>
      <c r="J1847" s="43" t="s">
        <v>845</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901</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299</v>
      </c>
      <c r="J1848" s="43" t="s">
        <v>845</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901</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299</v>
      </c>
      <c r="J1849" s="43" t="s">
        <v>845</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901</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299</v>
      </c>
      <c r="J1850" s="43" t="s">
        <v>845</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701</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299</v>
      </c>
      <c r="J1851" s="43" t="s">
        <v>646</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701</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299</v>
      </c>
      <c r="J1852" s="43" t="s">
        <v>845</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701</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299</v>
      </c>
      <c r="J1853" s="43" t="s">
        <v>845</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701</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299</v>
      </c>
      <c r="J1854" s="43" t="s">
        <v>845</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373</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373</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299</v>
      </c>
      <c r="J1856" s="43" t="s">
        <v>646</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843</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843</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299</v>
      </c>
      <c r="J1858" s="43" t="s">
        <v>845</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843</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299</v>
      </c>
      <c r="J1859" s="43" t="s">
        <v>845</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843</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299</v>
      </c>
      <c r="J1860" s="43" t="s">
        <v>845</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451</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299</v>
      </c>
      <c r="J1861" s="43" t="s">
        <v>902</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451</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299</v>
      </c>
      <c r="J1862" s="43" t="s">
        <v>766</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451</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299</v>
      </c>
      <c r="J1863" s="43" t="s">
        <v>766</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458</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458</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299</v>
      </c>
      <c r="J1865" s="43" t="s">
        <v>845</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458</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299</v>
      </c>
      <c r="J1866" s="43" t="s">
        <v>845</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458</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299</v>
      </c>
      <c r="J1867" s="43" t="s">
        <v>845</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458</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299</v>
      </c>
      <c r="J1868" s="43" t="s">
        <v>845</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458</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299</v>
      </c>
      <c r="J1869" s="43" t="s">
        <v>845</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325</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299</v>
      </c>
      <c r="J1870" s="43" t="s">
        <v>902</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325</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299</v>
      </c>
      <c r="J1871" s="43" t="s">
        <v>902</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325</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325</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299</v>
      </c>
      <c r="J1873" s="43" t="s">
        <v>902</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905</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299</v>
      </c>
      <c r="J1874" s="43" t="s">
        <v>845</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905</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299</v>
      </c>
      <c r="J1875" s="43" t="s">
        <v>845</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685</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299</v>
      </c>
      <c r="J1876" s="43" t="s">
        <v>845</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685</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299</v>
      </c>
      <c r="J1877" s="43" t="s">
        <v>845</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685</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299</v>
      </c>
      <c r="J1878" s="43" t="s">
        <v>845</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685</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299</v>
      </c>
      <c r="J1879" s="43" t="s">
        <v>845</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685</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299</v>
      </c>
      <c r="J1880" s="43" t="s">
        <v>766</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315</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315</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315</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315</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315</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321</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299</v>
      </c>
      <c r="J1886" s="43" t="s">
        <v>845</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321</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299</v>
      </c>
      <c r="J1887" s="43" t="s">
        <v>845</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321</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299</v>
      </c>
      <c r="J1888" s="43" t="s">
        <v>845</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321</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299</v>
      </c>
      <c r="J1889" s="43" t="s">
        <v>845</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321</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299</v>
      </c>
      <c r="J1890" s="43" t="s">
        <v>845</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317</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299</v>
      </c>
      <c r="J1891" s="43" t="s">
        <v>845</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317</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299</v>
      </c>
      <c r="J1892" s="43" t="s">
        <v>845</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317</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299</v>
      </c>
      <c r="J1893" s="43" t="s">
        <v>845</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907</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299</v>
      </c>
      <c r="J1894" s="43" t="s">
        <v>845</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907</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299</v>
      </c>
      <c r="J1895" s="43" t="s">
        <v>845</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909</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299</v>
      </c>
      <c r="J1896" s="43" t="s">
        <v>845</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909</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299</v>
      </c>
      <c r="J1897" s="43" t="s">
        <v>845</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274</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299</v>
      </c>
      <c r="J1898" s="43" t="s">
        <v>845</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274</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299</v>
      </c>
      <c r="J1899" s="43" t="s">
        <v>845</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274</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274</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299</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912</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299</v>
      </c>
      <c r="J1902" s="43" t="s">
        <v>845</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912</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299</v>
      </c>
      <c r="J1903" s="43" t="s">
        <v>845</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912</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299</v>
      </c>
      <c r="J1904" s="43" t="s">
        <v>845</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912</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299</v>
      </c>
      <c r="J1905" s="43" t="s">
        <v>845</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912</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299</v>
      </c>
      <c r="J1906" s="43" t="s">
        <v>845</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917</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917</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917</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917</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299</v>
      </c>
      <c r="J1910" s="43" t="s">
        <v>729</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917</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299</v>
      </c>
      <c r="J1911" s="43" t="s">
        <v>845</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917</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299</v>
      </c>
      <c r="J1912" s="43" t="s">
        <v>845</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299</v>
      </c>
      <c r="J1914" s="43" t="s">
        <v>766</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920</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299</v>
      </c>
      <c r="J1916" s="43" t="s">
        <v>845</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726</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922</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299</v>
      </c>
      <c r="J1918" s="43" t="s">
        <v>845</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925</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299</v>
      </c>
      <c r="J1922" s="43" t="s">
        <v>845</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925</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299</v>
      </c>
      <c r="J1923" s="43" t="s">
        <v>845</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384</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299</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928</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928</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710</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299</v>
      </c>
      <c r="J1927" s="43" t="s">
        <v>729</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710</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726</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299</v>
      </c>
      <c r="J1929" s="43" t="s">
        <v>845</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726</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299</v>
      </c>
      <c r="J1930" s="43" t="s">
        <v>845</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390</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390</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390</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1028</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1028</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775</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775</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931</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932</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935</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931</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373</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299</v>
      </c>
      <c r="J1943" s="43" t="s">
        <v>845</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373</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299</v>
      </c>
      <c r="J1944" s="43" t="s">
        <v>845</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373</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299</v>
      </c>
      <c r="J1945" s="43" t="s">
        <v>845</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928</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299</v>
      </c>
      <c r="J1946" s="43" t="s">
        <v>845</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939</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939</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939</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939</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939</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939</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299</v>
      </c>
      <c r="J1952" s="43" t="s">
        <v>845</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939</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299</v>
      </c>
      <c r="J1953" s="43" t="s">
        <v>845</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373</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299</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373</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299</v>
      </c>
      <c r="J1955" s="43" t="s">
        <v>845</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373</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299</v>
      </c>
      <c r="J1956" s="43" t="s">
        <v>845</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373</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299</v>
      </c>
      <c r="J1957" s="43" t="s">
        <v>845</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413</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413</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413</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413</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299</v>
      </c>
      <c r="J1961" s="43" t="s">
        <v>845</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413</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299</v>
      </c>
      <c r="J1962" s="43" t="s">
        <v>845</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413</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299</v>
      </c>
      <c r="J1963" s="43" t="s">
        <v>845</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837</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837</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837</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299</v>
      </c>
      <c r="J1966" s="43" t="s">
        <v>845</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837</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299</v>
      </c>
      <c r="J1967" s="43" t="s">
        <v>845</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837</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299</v>
      </c>
      <c r="J1968" s="43" t="s">
        <v>845</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837</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299</v>
      </c>
      <c r="J1969" s="43" t="s">
        <v>729</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404</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299</v>
      </c>
      <c r="J1970" s="43" t="s">
        <v>845</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404</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299</v>
      </c>
      <c r="J1971" s="43" t="s">
        <v>845</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404</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299</v>
      </c>
      <c r="J1972" s="43" t="s">
        <v>845</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404</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299</v>
      </c>
      <c r="J1973" s="43" t="s">
        <v>845</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947</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947</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299</v>
      </c>
      <c r="J1975" s="43" t="s">
        <v>845</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947</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299</v>
      </c>
      <c r="J1976" s="43" t="s">
        <v>845</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947</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299</v>
      </c>
      <c r="J1977" s="43" t="s">
        <v>845</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947</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299</v>
      </c>
      <c r="J1978" s="43" t="s">
        <v>845</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947</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947</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299</v>
      </c>
      <c r="J1980" s="43" t="s">
        <v>729</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762</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762</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299</v>
      </c>
      <c r="J1982" s="43" t="s">
        <v>845</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762</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299</v>
      </c>
      <c r="J1983" s="43" t="s">
        <v>845</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762</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299</v>
      </c>
      <c r="J1984" s="43" t="s">
        <v>845</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448</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299</v>
      </c>
      <c r="J1985" s="43" t="s">
        <v>845</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866</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866</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299</v>
      </c>
      <c r="J1987" s="43" t="s">
        <v>845</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866</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299</v>
      </c>
      <c r="J1988" s="43" t="s">
        <v>845</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866</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299</v>
      </c>
      <c r="J1990" s="43" t="s">
        <v>845</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299</v>
      </c>
      <c r="J1991" s="43" t="s">
        <v>845</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299</v>
      </c>
      <c r="J1992" s="43" t="s">
        <v>845</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508</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299</v>
      </c>
      <c r="J1993" s="43" t="s">
        <v>845</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508</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508</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508</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951</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299</v>
      </c>
      <c r="J1997" s="43" t="s">
        <v>845</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521</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299</v>
      </c>
      <c r="J1998" s="43" t="s">
        <v>845</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521</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299</v>
      </c>
      <c r="J1999" s="43" t="s">
        <v>845</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521</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299</v>
      </c>
      <c r="J2000" s="43" t="s">
        <v>845</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521</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299</v>
      </c>
      <c r="J2001" s="43" t="s">
        <v>845</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521</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299</v>
      </c>
      <c r="J2002" s="43" t="s">
        <v>729</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953</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953</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299</v>
      </c>
      <c r="J2004" s="43" t="s">
        <v>729</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953</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299</v>
      </c>
      <c r="J2005" s="43" t="s">
        <v>729</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953</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299</v>
      </c>
      <c r="J2006" s="43" t="s">
        <v>766</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953</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299</v>
      </c>
      <c r="J2007" s="43" t="s">
        <v>845</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953</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299</v>
      </c>
      <c r="J2008" s="43" t="s">
        <v>845</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953</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871</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299</v>
      </c>
      <c r="J2010" s="43" t="s">
        <v>845</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871</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299</v>
      </c>
      <c r="J2011" s="43" t="s">
        <v>845</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871</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299</v>
      </c>
      <c r="J2012" s="43" t="s">
        <v>845</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871</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299</v>
      </c>
      <c r="J2013" s="43" t="s">
        <v>845</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871</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871</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442</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442</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442</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299</v>
      </c>
      <c r="J2018" s="43" t="s">
        <v>845</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442</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299</v>
      </c>
      <c r="J2019" s="43" t="s">
        <v>845</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442</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299</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442</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299</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442</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442</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522</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299</v>
      </c>
      <c r="J2024" s="43" t="s">
        <v>902</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522</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299</v>
      </c>
      <c r="J2025" s="43" t="s">
        <v>902</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522</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299</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522</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722</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299</v>
      </c>
      <c r="J2028" s="43" t="s">
        <v>845</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543</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543</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299</v>
      </c>
      <c r="J2030" s="43" t="s">
        <v>845</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958</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299</v>
      </c>
      <c r="J2031" s="43" t="s">
        <v>845</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545</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545</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299</v>
      </c>
      <c r="J2033" s="43" t="s">
        <v>845</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545</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299</v>
      </c>
      <c r="J2034" s="43" t="s">
        <v>845</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545</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299</v>
      </c>
      <c r="J2035" s="43" t="s">
        <v>845</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545</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299</v>
      </c>
      <c r="J2036" s="43" t="s">
        <v>845</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357</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357</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357</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357</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357</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357</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299</v>
      </c>
      <c r="J2042" s="43" t="s">
        <v>845</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357</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299</v>
      </c>
      <c r="J2043" s="43" t="s">
        <v>845</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357</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299</v>
      </c>
      <c r="J2044" s="43" t="s">
        <v>845</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858</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858</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299</v>
      </c>
      <c r="J2046" s="43" t="s">
        <v>845</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858</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299</v>
      </c>
      <c r="J2047" s="43" t="s">
        <v>845</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858</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299</v>
      </c>
      <c r="J2048" s="43" t="s">
        <v>845</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858</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299</v>
      </c>
      <c r="J2049" s="43" t="s">
        <v>845</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724</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299</v>
      </c>
      <c r="J2050" s="43" t="s">
        <v>845</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724</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299</v>
      </c>
      <c r="J2051" s="43" t="s">
        <v>845</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724</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299</v>
      </c>
      <c r="J2052" s="43" t="s">
        <v>845</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724</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299</v>
      </c>
      <c r="J2053" s="43" t="s">
        <v>845</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353</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353</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353</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353</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353</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299</v>
      </c>
      <c r="J2058" s="43" t="s">
        <v>845</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353</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299</v>
      </c>
      <c r="J2059" s="43" t="s">
        <v>845</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353</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299</v>
      </c>
      <c r="J2060" s="43" t="s">
        <v>845</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353</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299</v>
      </c>
      <c r="J2061" s="43" t="s">
        <v>845</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722</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299</v>
      </c>
      <c r="J2062" s="43" t="s">
        <v>845</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722</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299</v>
      </c>
      <c r="J2063" s="43" t="s">
        <v>845</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543</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543</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299</v>
      </c>
      <c r="J2065" s="43" t="s">
        <v>845</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543</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299</v>
      </c>
      <c r="J2066" s="43" t="s">
        <v>845</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543</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299</v>
      </c>
      <c r="J2067" s="43" t="s">
        <v>845</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543</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299</v>
      </c>
      <c r="J2068" s="43" t="s">
        <v>845</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760</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299</v>
      </c>
      <c r="J2069" s="43" t="s">
        <v>646</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468</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299</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468</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299</v>
      </c>
      <c r="J2071" s="43" t="s">
        <v>845</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468</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299</v>
      </c>
      <c r="J2072" s="43" t="s">
        <v>845</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D2073" s="20" t="s">
        <v>468</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299</v>
      </c>
      <c r="J2073" s="43" t="s">
        <v>845</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659</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299</v>
      </c>
      <c r="J2074" s="43" t="s">
        <v>845</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472</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472</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299</v>
      </c>
      <c r="J2076" s="43" t="s">
        <v>845</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472</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299</v>
      </c>
      <c r="J2077" s="43" t="s">
        <v>845</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472</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299</v>
      </c>
      <c r="J2078" s="43" t="s">
        <v>845</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657</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299</v>
      </c>
      <c r="J2079" s="43" t="s">
        <v>845</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657</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299</v>
      </c>
      <c r="J2080" s="43" t="s">
        <v>845</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657</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299</v>
      </c>
      <c r="J2081" s="43" t="s">
        <v>845</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657</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299</v>
      </c>
      <c r="J2082" s="43" t="s">
        <v>845</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653</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299</v>
      </c>
      <c r="J2083" s="43" t="s">
        <v>845</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653</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299</v>
      </c>
      <c r="J2084" s="43" t="s">
        <v>845</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653</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299</v>
      </c>
      <c r="J2085" s="43" t="s">
        <v>845</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466</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299</v>
      </c>
      <c r="J2086" s="43" t="s">
        <v>845</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470</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299</v>
      </c>
      <c r="J2087" s="43" t="s">
        <v>845</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470</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299</v>
      </c>
      <c r="J2088" s="43" t="s">
        <v>845</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963</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299</v>
      </c>
      <c r="J2089" s="43" t="s">
        <v>845</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963</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299</v>
      </c>
      <c r="J2090" s="43" t="s">
        <v>845</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D2091" s="20" t="s">
        <v>760</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D2092" s="20" t="s">
        <v>760</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299</v>
      </c>
      <c r="J2092" s="43" t="s">
        <v>845</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445</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968</v>
      </c>
      <c r="E2094" s="51" t="str">
        <f>IF(ISBLANK(LeaveTracker[[#This Row],[Employee Name]]),"-----",VLOOKUP(LeaveTracker[[#This Row],[Employee Name]],Employees[[Employee Name]:[Office]],7))</f>
        <v>SAN JOSE ELEMENTARY</v>
      </c>
      <c r="F2094" s="51">
        <f>IF(ISBLANK(LeaveTracker[[#This Row],[Employee Name]]),"-----",VLOOKUP(LeaveTracker[[#This Row],[Employee Name]],Employees[[Employee Name]:[Office]],6))</f>
        <v>0</v>
      </c>
      <c r="G2094" s="38">
        <v>43872</v>
      </c>
      <c r="H2094" s="24">
        <v>43875</v>
      </c>
      <c r="I2094" s="56" t="s">
        <v>299</v>
      </c>
      <c r="J2094" s="43" t="s">
        <v>766</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D2095" s="20" t="s">
        <v>532</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532</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299</v>
      </c>
      <c r="J2096" s="43" t="s">
        <v>646</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532</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299</v>
      </c>
      <c r="J2097" s="43" t="s">
        <v>646</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881</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299</v>
      </c>
      <c r="J2098" s="43" t="s">
        <v>646</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881</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299</v>
      </c>
      <c r="J2099" s="43" t="s">
        <v>766</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881</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881</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878</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299</v>
      </c>
      <c r="J2102" s="43" t="s">
        <v>646</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878</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299</v>
      </c>
      <c r="J2103" s="43" t="s">
        <v>766</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878</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299</v>
      </c>
      <c r="J2104" s="43" t="s">
        <v>766</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878</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299</v>
      </c>
      <c r="J2105" s="43" t="s">
        <v>766</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299</v>
      </c>
      <c r="J2106" s="43" t="s">
        <v>845</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530</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299</v>
      </c>
      <c r="J2107" s="43" t="s">
        <v>646</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530</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299</v>
      </c>
      <c r="J2108" s="43" t="s">
        <v>845</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530</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299</v>
      </c>
      <c r="J2109" s="43" t="s">
        <v>845</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530</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299</v>
      </c>
      <c r="J2110" s="43" t="s">
        <v>845</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530</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299</v>
      </c>
      <c r="J2111" s="43" t="s">
        <v>845</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530</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299</v>
      </c>
      <c r="J2112" s="43" t="s">
        <v>646</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779</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299</v>
      </c>
      <c r="J2113" s="43" t="s">
        <v>646</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779</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299</v>
      </c>
      <c r="J2114" s="43" t="s">
        <v>646</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779</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299</v>
      </c>
      <c r="J2115" s="43" t="s">
        <v>766</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779</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299</v>
      </c>
      <c r="J2116" s="43" t="s">
        <v>766</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779</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299</v>
      </c>
      <c r="J2117" s="43" t="s">
        <v>766</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527</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299</v>
      </c>
      <c r="J2118" s="43" t="s">
        <v>766</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527</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299</v>
      </c>
      <c r="J2119" s="43" t="s">
        <v>766</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969</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969</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848</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299</v>
      </c>
      <c r="J2122" s="43" t="s">
        <v>845</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848</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299</v>
      </c>
      <c r="J2123" s="43" t="s">
        <v>845</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848</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299</v>
      </c>
      <c r="J2124" s="43" t="s">
        <v>845</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D2125" s="20" t="s">
        <v>973</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299</v>
      </c>
      <c r="J2125" s="43" t="s">
        <v>845</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D2126" s="20" t="s">
        <v>311</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299</v>
      </c>
      <c r="J2126" s="43" t="s">
        <v>845</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D2127" s="20" t="s">
        <v>311</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299</v>
      </c>
      <c r="J2127" s="43" t="s">
        <v>845</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D2128" s="20" t="s">
        <v>311</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299</v>
      </c>
      <c r="J2128" s="43" t="s">
        <v>845</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D2129" s="20" t="s">
        <v>311</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299</v>
      </c>
      <c r="J2129" s="43" t="s">
        <v>845</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1000</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299</v>
      </c>
      <c r="J2130" s="43" t="s">
        <v>845</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1000</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299</v>
      </c>
      <c r="J2131" s="43" t="s">
        <v>845</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975</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299</v>
      </c>
      <c r="J2132" s="43" t="s">
        <v>845</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975</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299</v>
      </c>
      <c r="J2133" s="43" t="s">
        <v>845</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978</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299</v>
      </c>
      <c r="J2134" s="43" t="s">
        <v>845</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881</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299</v>
      </c>
      <c r="J2135" s="43" t="s">
        <v>766</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881</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299</v>
      </c>
      <c r="J2136" s="43" t="s">
        <v>766</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527</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299</v>
      </c>
      <c r="J2137" s="43" t="s">
        <v>646</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527</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299</v>
      </c>
      <c r="J2138" s="43" t="s">
        <v>646</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527</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299</v>
      </c>
      <c r="J2139" s="43" t="s">
        <v>766</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527</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299</v>
      </c>
      <c r="J2140" s="43" t="s">
        <v>766</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445</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983</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404</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299</v>
      </c>
      <c r="J2143" s="43" t="s">
        <v>766</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896</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299</v>
      </c>
      <c r="J2144" s="43" t="s">
        <v>758</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896</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299</v>
      </c>
      <c r="J2145" s="43" t="s">
        <v>766</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299</v>
      </c>
      <c r="J2148" s="43" t="s">
        <v>758</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299</v>
      </c>
      <c r="J2149" s="43" t="s">
        <v>845</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346</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299</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D2152" s="20" t="s">
        <v>984</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299</v>
      </c>
      <c r="J2152" s="43" t="s">
        <v>693</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801</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274</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988</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299</v>
      </c>
      <c r="J2157" s="43" t="s">
        <v>845</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825</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299</v>
      </c>
      <c r="J2158" s="43" t="s">
        <v>845</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825</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299</v>
      </c>
      <c r="J2159" s="43" t="s">
        <v>845</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825</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822</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822</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299</v>
      </c>
      <c r="J2162" s="43" t="s">
        <v>646</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822</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299</v>
      </c>
      <c r="J2163" s="43" t="s">
        <v>845</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822</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299</v>
      </c>
      <c r="J2164" s="43" t="s">
        <v>845</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822</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822</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817</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817</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690</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299</v>
      </c>
      <c r="J2169" s="43" t="s">
        <v>758</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690</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690</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299</v>
      </c>
      <c r="J2171" s="43" t="s">
        <v>845</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829</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299</v>
      </c>
      <c r="J2172" s="43" t="s">
        <v>845</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829</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829</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829</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991</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496</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299</v>
      </c>
      <c r="J2177" s="43" t="s">
        <v>845</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496</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299</v>
      </c>
      <c r="J2178" s="43" t="s">
        <v>845</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496</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299</v>
      </c>
      <c r="J2179" s="43" t="s">
        <v>845</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496</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299</v>
      </c>
      <c r="J2180" s="43" t="s">
        <v>845</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496</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299</v>
      </c>
      <c r="J2181" s="43" t="s">
        <v>766</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299</v>
      </c>
      <c r="J2182" s="43" t="s">
        <v>845</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530</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490</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503</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299</v>
      </c>
      <c r="J2185" s="43" t="s">
        <v>845</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503</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299</v>
      </c>
      <c r="J2186" s="43" t="s">
        <v>646</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484</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299</v>
      </c>
      <c r="J2187" s="43" t="s">
        <v>646</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484</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299</v>
      </c>
      <c r="J2188" s="43" t="s">
        <v>646</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484</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299</v>
      </c>
      <c r="J2189" s="43" t="s">
        <v>845</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499</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299</v>
      </c>
      <c r="J2190" s="43" t="s">
        <v>845</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493</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493</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299</v>
      </c>
      <c r="J2192" s="43" t="s">
        <v>845</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493</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299</v>
      </c>
      <c r="J2193" s="43" t="s">
        <v>845</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493</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490</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299</v>
      </c>
      <c r="J2195" s="43" t="s">
        <v>845</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490</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299</v>
      </c>
      <c r="J2196" s="43" t="s">
        <v>845</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506</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299</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506</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506</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506</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299</v>
      </c>
      <c r="J2200" s="43" t="s">
        <v>845</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506</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299</v>
      </c>
      <c r="J2201" s="43" t="s">
        <v>845</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506</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299</v>
      </c>
      <c r="J2202" s="43" t="s">
        <v>845</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778</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299</v>
      </c>
      <c r="J2203" s="43" t="s">
        <v>845</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778</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299</v>
      </c>
      <c r="J2204" s="43" t="s">
        <v>845</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778</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299</v>
      </c>
      <c r="J2205" s="43" t="s">
        <v>845</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778</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299</v>
      </c>
      <c r="J2206" s="43" t="s">
        <v>845</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778</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299</v>
      </c>
      <c r="J2207" s="43" t="s">
        <v>845</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305</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305</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305</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299</v>
      </c>
      <c r="J2210" s="43" t="s">
        <v>845</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305</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299</v>
      </c>
      <c r="J2211" s="43" t="s">
        <v>845</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305</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299</v>
      </c>
      <c r="J2212" s="43" t="s">
        <v>845</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305</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299</v>
      </c>
      <c r="J2213" s="43" t="s">
        <v>845</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305</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299</v>
      </c>
      <c r="J2214" s="43" t="s">
        <v>845</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303</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993</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299</v>
      </c>
      <c r="J2216" s="43" t="s">
        <v>845</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994</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994</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994</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299</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994</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299</v>
      </c>
      <c r="J2223" s="43" t="s">
        <v>845</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994</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299</v>
      </c>
      <c r="J2224" s="43" t="s">
        <v>845</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340</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299</v>
      </c>
      <c r="J2225" s="43" t="s">
        <v>766</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340</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299</v>
      </c>
      <c r="J2226" s="43" t="s">
        <v>766</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340</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299</v>
      </c>
      <c r="J2227" s="43" t="s">
        <v>845</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340</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299</v>
      </c>
      <c r="J2228" s="43" t="s">
        <v>998</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338</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299</v>
      </c>
      <c r="J2229" s="43" t="s">
        <v>845</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338</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299</v>
      </c>
      <c r="J2230" s="43" t="s">
        <v>845</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338</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299</v>
      </c>
      <c r="J2231" s="43" t="s">
        <v>845</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515</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1135</v>
      </c>
      <c r="H2232" s="24" t="s">
        <v>1135</v>
      </c>
      <c r="I2232" s="57" t="s">
        <v>81</v>
      </c>
      <c r="J2232" s="43" t="s">
        <v>1152</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515</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1136</v>
      </c>
      <c r="H2233" s="24" t="s">
        <v>1136</v>
      </c>
      <c r="I2233" s="57" t="s">
        <v>81</v>
      </c>
      <c r="J2233" s="43" t="s">
        <v>1152</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515</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1137</v>
      </c>
      <c r="H2234" s="24" t="s">
        <v>1137</v>
      </c>
      <c r="I2234" s="57" t="s">
        <v>81</v>
      </c>
      <c r="J2234" s="43" t="s">
        <v>1152</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597</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1119</v>
      </c>
      <c r="H2235" s="24" t="s">
        <v>1138</v>
      </c>
      <c r="I2235" s="57" t="s">
        <v>81</v>
      </c>
      <c r="J2235" s="43" t="s">
        <v>1152</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473</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1120</v>
      </c>
      <c r="H2236" s="24" t="s">
        <v>1120</v>
      </c>
      <c r="I2236" s="57" t="s">
        <v>299</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724</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1139</v>
      </c>
      <c r="H2237" s="24" t="s">
        <v>1139</v>
      </c>
      <c r="I2237" s="57" t="s">
        <v>81</v>
      </c>
      <c r="J2237" s="43" t="s">
        <v>1152</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877</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1138</v>
      </c>
      <c r="H2238" s="24" t="s">
        <v>1140</v>
      </c>
      <c r="I2238" s="57" t="s">
        <v>81</v>
      </c>
      <c r="J2238" s="43" t="s">
        <v>1152</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626</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1141</v>
      </c>
      <c r="H2239" s="24" t="s">
        <v>1141</v>
      </c>
      <c r="I2239" s="57" t="s">
        <v>82</v>
      </c>
      <c r="J2239" s="43" t="s">
        <v>1152</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783</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1116</v>
      </c>
      <c r="H2240" s="24" t="s">
        <v>1116</v>
      </c>
      <c r="I2240" s="57" t="s">
        <v>81</v>
      </c>
      <c r="J2240" s="43" t="s">
        <v>1152</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1142</v>
      </c>
      <c r="H2241" s="24" t="s">
        <v>1142</v>
      </c>
      <c r="I2241" s="57" t="s">
        <v>82</v>
      </c>
      <c r="J2241" s="43" t="s">
        <v>1152</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1005</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1142</v>
      </c>
      <c r="H2242" s="24" t="s">
        <v>1142</v>
      </c>
      <c r="I2242" s="57" t="s">
        <v>299</v>
      </c>
      <c r="J2242" s="43" t="s">
        <v>306</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779</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1113</v>
      </c>
      <c r="H2243" s="24" t="s">
        <v>1117</v>
      </c>
      <c r="I2243" s="57" t="s">
        <v>82</v>
      </c>
      <c r="J2243" s="43" t="s">
        <v>1152</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430</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1119</v>
      </c>
      <c r="H2244" s="24" t="s">
        <v>1117</v>
      </c>
      <c r="I2244" s="57" t="s">
        <v>82</v>
      </c>
      <c r="J2244" s="43" t="s">
        <v>1152</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1129</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1143</v>
      </c>
      <c r="H2245" s="24" t="s">
        <v>1143</v>
      </c>
      <c r="I2245" s="57" t="s">
        <v>299</v>
      </c>
      <c r="J2245" s="43" t="s">
        <v>1153</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1083</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1144</v>
      </c>
      <c r="H2246" s="24" t="s">
        <v>1144</v>
      </c>
      <c r="I2246" s="57" t="s">
        <v>81</v>
      </c>
      <c r="J2246" s="43" t="s">
        <v>1152</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1083</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1145</v>
      </c>
      <c r="H2247" s="24" t="s">
        <v>1145</v>
      </c>
      <c r="I2247" s="57" t="s">
        <v>81</v>
      </c>
      <c r="J2247" s="43" t="s">
        <v>1152</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349</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1144</v>
      </c>
      <c r="H2248" s="24" t="s">
        <v>1144</v>
      </c>
      <c r="I2248" s="57" t="s">
        <v>81</v>
      </c>
      <c r="J2248" s="43" t="s">
        <v>1152</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349</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1145</v>
      </c>
      <c r="H2249" s="24" t="s">
        <v>1145</v>
      </c>
      <c r="I2249" s="57" t="s">
        <v>81</v>
      </c>
      <c r="J2249" s="43" t="s">
        <v>1152</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589</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1146</v>
      </c>
      <c r="H2250" s="24" t="s">
        <v>1145</v>
      </c>
      <c r="I2250" s="57" t="s">
        <v>81</v>
      </c>
      <c r="J2250" s="43" t="s">
        <v>1152</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1125</v>
      </c>
      <c r="H2251" s="24" t="s">
        <v>1125</v>
      </c>
      <c r="I2251" s="57" t="s">
        <v>81</v>
      </c>
      <c r="J2251" s="43" t="s">
        <v>1152</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543</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1126</v>
      </c>
      <c r="H2252" s="24" t="s">
        <v>1126</v>
      </c>
      <c r="I2252" s="57" t="s">
        <v>299</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1024</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1122</v>
      </c>
      <c r="H2253" s="24" t="s">
        <v>1122</v>
      </c>
      <c r="I2253" s="57" t="s">
        <v>81</v>
      </c>
      <c r="J2253" s="43" t="s">
        <v>1152</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340</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1147</v>
      </c>
      <c r="H2254" s="24" t="s">
        <v>1147</v>
      </c>
      <c r="I2254" s="57" t="s">
        <v>299</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1134</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1148</v>
      </c>
      <c r="H2255" s="24" t="s">
        <v>1149</v>
      </c>
      <c r="I2255" s="57" t="s">
        <v>81</v>
      </c>
      <c r="J2255" s="43" t="s">
        <v>1152</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1134</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1121</v>
      </c>
      <c r="H2256" s="24" t="s">
        <v>1116</v>
      </c>
      <c r="I2256" s="57" t="s">
        <v>81</v>
      </c>
      <c r="J2256" s="43" t="s">
        <v>1152</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1134</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1119</v>
      </c>
      <c r="H2257" s="24" t="s">
        <v>1114</v>
      </c>
      <c r="I2257" s="57" t="s">
        <v>81</v>
      </c>
      <c r="J2257" s="43" t="s">
        <v>1152</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1134</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1120</v>
      </c>
      <c r="H2258" s="24" t="s">
        <v>1120</v>
      </c>
      <c r="I2258" s="57" t="s">
        <v>81</v>
      </c>
      <c r="J2258" s="43" t="s">
        <v>1152</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1134</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1127</v>
      </c>
      <c r="H2259" s="24" t="s">
        <v>1127</v>
      </c>
      <c r="I2259" s="57" t="s">
        <v>81</v>
      </c>
      <c r="J2259" s="43" t="s">
        <v>1152</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430</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1150</v>
      </c>
      <c r="H2260" s="24" t="s">
        <v>1150</v>
      </c>
      <c r="I2260" s="57" t="s">
        <v>82</v>
      </c>
      <c r="J2260" s="43" t="s">
        <v>1152</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430</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1151</v>
      </c>
      <c r="H2261" s="24" t="s">
        <v>1151</v>
      </c>
      <c r="I2261" s="57" t="s">
        <v>82</v>
      </c>
      <c r="J2261" s="43" t="s">
        <v>1152</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430</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1159</v>
      </c>
      <c r="H2262" s="24" t="s">
        <v>1159</v>
      </c>
      <c r="I2262" s="57" t="s">
        <v>82</v>
      </c>
      <c r="J2262" s="43" t="s">
        <v>1152</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400</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1160</v>
      </c>
      <c r="H2263" s="24" t="s">
        <v>1160</v>
      </c>
      <c r="I2263" s="57" t="s">
        <v>81</v>
      </c>
      <c r="J2263" s="43" t="s">
        <v>1152</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409</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1140</v>
      </c>
      <c r="H2264" s="24" t="s">
        <v>1140</v>
      </c>
      <c r="I2264" s="57" t="s">
        <v>299</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801</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1161</v>
      </c>
      <c r="H2265" s="24" t="s">
        <v>1161</v>
      </c>
      <c r="I2265" s="57" t="s">
        <v>82</v>
      </c>
      <c r="J2265" s="43" t="s">
        <v>1152</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801</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1162</v>
      </c>
      <c r="H2266" s="24" t="s">
        <v>1162</v>
      </c>
      <c r="I2266" s="57" t="s">
        <v>82</v>
      </c>
      <c r="J2266" s="43" t="s">
        <v>1152</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739</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1128</v>
      </c>
      <c r="H2267" s="24" t="s">
        <v>1128</v>
      </c>
      <c r="I2267" s="57" t="s">
        <v>81</v>
      </c>
      <c r="J2267" s="43" t="s">
        <v>1152</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232</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1145</v>
      </c>
      <c r="H2268" s="24" t="s">
        <v>1145</v>
      </c>
      <c r="I2268" s="57" t="s">
        <v>81</v>
      </c>
      <c r="J2268" s="43" t="s">
        <v>1152</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232</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1124</v>
      </c>
      <c r="H2269" s="24" t="s">
        <v>1124</v>
      </c>
      <c r="I2269" s="57" t="s">
        <v>81</v>
      </c>
      <c r="J2269" s="43" t="s">
        <v>1152</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1167</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1124</v>
      </c>
      <c r="H2270" s="24" t="s">
        <v>1124</v>
      </c>
      <c r="I2270" s="57" t="s">
        <v>299</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1167</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1122</v>
      </c>
      <c r="H2271" s="24" t="s">
        <v>1123</v>
      </c>
      <c r="I2271" s="57" t="s">
        <v>81</v>
      </c>
      <c r="J2271" s="43" t="s">
        <v>1152</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1167</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1145</v>
      </c>
      <c r="H2272" s="24" t="s">
        <v>1145</v>
      </c>
      <c r="I2272" s="57" t="s">
        <v>299</v>
      </c>
      <c r="J2272" s="43" t="s">
        <v>766</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413</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1128</v>
      </c>
      <c r="H2273" s="24" t="s">
        <v>1128</v>
      </c>
      <c r="I2273" s="57" t="s">
        <v>299</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1024</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1155</v>
      </c>
      <c r="H2274" s="24" t="s">
        <v>1155</v>
      </c>
      <c r="I2274" s="57" t="s">
        <v>81</v>
      </c>
      <c r="J2274" s="43" t="s">
        <v>1152</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1125</v>
      </c>
      <c r="H2275" s="24" t="s">
        <v>1125</v>
      </c>
      <c r="I2275" s="57" t="s">
        <v>81</v>
      </c>
      <c r="J2275" s="43" t="s">
        <v>1152</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874</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1125</v>
      </c>
      <c r="H2276" s="24" t="s">
        <v>1125</v>
      </c>
      <c r="I2276" s="57" t="s">
        <v>299</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521</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1163</v>
      </c>
      <c r="H2277" s="24" t="s">
        <v>1141</v>
      </c>
      <c r="I2277" s="57" t="s">
        <v>299</v>
      </c>
      <c r="J2277" s="43" t="s">
        <v>306</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522</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1144</v>
      </c>
      <c r="H2278" s="24" t="s">
        <v>1144</v>
      </c>
      <c r="I2278" s="57" t="s">
        <v>299</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765</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1145</v>
      </c>
      <c r="H2279" s="24" t="s">
        <v>1145</v>
      </c>
      <c r="I2279" s="57" t="s">
        <v>81</v>
      </c>
      <c r="J2279" s="43" t="s">
        <v>1152</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801</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1155</v>
      </c>
      <c r="H2280" s="24" t="s">
        <v>1155</v>
      </c>
      <c r="I2280" s="57" t="s">
        <v>81</v>
      </c>
      <c r="J2280" s="43" t="s">
        <v>1152</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390</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1157</v>
      </c>
      <c r="H2281" s="24" t="s">
        <v>1124</v>
      </c>
      <c r="I2281" s="57" t="s">
        <v>81</v>
      </c>
      <c r="J2281" s="43" t="s">
        <v>1152</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390</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1138</v>
      </c>
      <c r="H2282" s="24" t="s">
        <v>1117</v>
      </c>
      <c r="I2282" s="57" t="s">
        <v>81</v>
      </c>
      <c r="J2282" s="43" t="s">
        <v>1152</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390</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1115</v>
      </c>
      <c r="H2283" s="24" t="s">
        <v>1164</v>
      </c>
      <c r="I2283" s="57" t="s">
        <v>81</v>
      </c>
      <c r="J2283" s="43" t="s">
        <v>1152</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530</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1114</v>
      </c>
      <c r="H2284" s="24" t="s">
        <v>1114</v>
      </c>
      <c r="I2284" s="57" t="s">
        <v>81</v>
      </c>
      <c r="J2284" s="43" t="s">
        <v>1152</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530</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1165</v>
      </c>
      <c r="H2285" s="24" t="s">
        <v>1165</v>
      </c>
      <c r="I2285" s="57" t="s">
        <v>81</v>
      </c>
      <c r="J2285" s="43" t="s">
        <v>1152</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369</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1123</v>
      </c>
      <c r="H2286" s="24" t="s">
        <v>1123</v>
      </c>
      <c r="I2286" s="57" t="s">
        <v>81</v>
      </c>
      <c r="J2286" s="43" t="s">
        <v>1152</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1158</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1123</v>
      </c>
      <c r="H2287" s="24" t="s">
        <v>1123</v>
      </c>
      <c r="I2287" s="57" t="s">
        <v>81</v>
      </c>
      <c r="J2287" s="43" t="s">
        <v>1152</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1081</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1123</v>
      </c>
      <c r="H2288" s="24" t="s">
        <v>1123</v>
      </c>
      <c r="I2288" s="57" t="s">
        <v>81</v>
      </c>
      <c r="J2288" s="43" t="s">
        <v>1152</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420</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1123</v>
      </c>
      <c r="H2289" s="24" t="s">
        <v>1123</v>
      </c>
      <c r="I2289" s="57" t="s">
        <v>299</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571</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1156</v>
      </c>
      <c r="H2290" s="24" t="s">
        <v>1156</v>
      </c>
      <c r="I2290" s="57" t="s">
        <v>81</v>
      </c>
      <c r="J2290" s="43" t="s">
        <v>1152</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1165</v>
      </c>
      <c r="H2291" s="24" t="s">
        <v>1165</v>
      </c>
      <c r="I2291" s="57" t="s">
        <v>81</v>
      </c>
      <c r="J2291" s="43" t="s">
        <v>1152</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1154</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1144</v>
      </c>
      <c r="H2292" s="24" t="s">
        <v>1144</v>
      </c>
      <c r="I2292" s="57" t="s">
        <v>81</v>
      </c>
      <c r="J2292" s="43" t="s">
        <v>1152</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1154</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1156</v>
      </c>
      <c r="H2293" s="24" t="s">
        <v>1156</v>
      </c>
      <c r="I2293" s="57" t="s">
        <v>81</v>
      </c>
      <c r="J2293" s="43" t="s">
        <v>1152</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1168</v>
      </c>
      <c r="B2294" s="31">
        <v>44767</v>
      </c>
      <c r="C2294" s="31">
        <v>44743</v>
      </c>
      <c r="D2294" s="19" t="s">
        <v>1192</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1195</v>
      </c>
      <c r="H2294" s="24" t="s">
        <v>1195</v>
      </c>
      <c r="I2294" s="57" t="s">
        <v>299</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1169</v>
      </c>
      <c r="B2295" s="31">
        <v>44767</v>
      </c>
      <c r="C2295" s="31">
        <v>44743</v>
      </c>
      <c r="D2295" s="19" t="s">
        <v>1192</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1196</v>
      </c>
      <c r="H2295" s="24" t="s">
        <v>1196</v>
      </c>
      <c r="I2295" s="57" t="s">
        <v>299</v>
      </c>
      <c r="J2295" s="43" t="s">
        <v>306</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1169</v>
      </c>
      <c r="B2296" s="31">
        <v>44767</v>
      </c>
      <c r="C2296" s="31">
        <v>44743</v>
      </c>
      <c r="D2296" s="19" t="s">
        <v>1192</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1150</v>
      </c>
      <c r="H2296" s="24" t="s">
        <v>1197</v>
      </c>
      <c r="I2296" s="57" t="s">
        <v>299</v>
      </c>
      <c r="J2296" s="43" t="s">
        <v>306</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1170</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1128</v>
      </c>
      <c r="H2297" s="24" t="s">
        <v>1155</v>
      </c>
      <c r="I2297" s="57" t="s">
        <v>82</v>
      </c>
      <c r="J2297" s="43" t="s">
        <v>1152</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1171</v>
      </c>
      <c r="B2298" s="31">
        <v>44767</v>
      </c>
      <c r="C2298" s="31">
        <v>44742</v>
      </c>
      <c r="D2298" s="19" t="s">
        <v>442</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1156</v>
      </c>
      <c r="H2298" s="24" t="s">
        <v>1156</v>
      </c>
      <c r="I2298" s="57" t="s">
        <v>81</v>
      </c>
      <c r="J2298" s="43" t="s">
        <v>1152</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1172</v>
      </c>
      <c r="B2299" s="31">
        <v>44767</v>
      </c>
      <c r="C2299" s="31">
        <v>44743</v>
      </c>
      <c r="D2299" s="19" t="s">
        <v>779</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1122</v>
      </c>
      <c r="H2299" s="24" t="s">
        <v>1122</v>
      </c>
      <c r="I2299" s="57" t="s">
        <v>81</v>
      </c>
      <c r="J2299" s="43" t="s">
        <v>1152</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1173</v>
      </c>
      <c r="B2300" s="31">
        <v>44767</v>
      </c>
      <c r="C2300" s="31">
        <v>44732</v>
      </c>
      <c r="D2300" s="19" t="s">
        <v>877</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1145</v>
      </c>
      <c r="H2300" s="24" t="s">
        <v>1145</v>
      </c>
      <c r="I2300" s="57" t="s">
        <v>81</v>
      </c>
      <c r="J2300" s="43" t="s">
        <v>1152</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1174</v>
      </c>
      <c r="B2301" s="31">
        <v>44767</v>
      </c>
      <c r="C2301" s="31">
        <v>44718</v>
      </c>
      <c r="D2301" s="19" t="s">
        <v>417</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1119</v>
      </c>
      <c r="H2301" s="24" t="s">
        <v>1138</v>
      </c>
      <c r="I2301" s="57" t="s">
        <v>299</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1175</v>
      </c>
      <c r="B2302" s="31">
        <v>44767</v>
      </c>
      <c r="C2302" s="31">
        <v>44736</v>
      </c>
      <c r="D2302" s="19" t="s">
        <v>1193</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1122</v>
      </c>
      <c r="H2302" s="24" t="s">
        <v>1122</v>
      </c>
      <c r="I2302" s="57" t="s">
        <v>82</v>
      </c>
      <c r="J2302" s="43" t="s">
        <v>1152</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1176</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1114</v>
      </c>
      <c r="H2303" s="24" t="s">
        <v>1114</v>
      </c>
      <c r="I2303" s="57" t="s">
        <v>81</v>
      </c>
      <c r="J2303" s="43" t="s">
        <v>1152</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1177</v>
      </c>
      <c r="B2304" s="31">
        <v>44767</v>
      </c>
      <c r="C2304" s="31">
        <v>44732</v>
      </c>
      <c r="D2304" s="19" t="s">
        <v>778</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1144</v>
      </c>
      <c r="H2304" s="24" t="s">
        <v>1144</v>
      </c>
      <c r="I2304" s="57" t="s">
        <v>299</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1178</v>
      </c>
      <c r="B2305" s="31">
        <v>44767</v>
      </c>
      <c r="C2305" s="31">
        <v>44735</v>
      </c>
      <c r="D2305" s="19" t="s">
        <v>593</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1127</v>
      </c>
      <c r="H2305" s="24" t="s">
        <v>1127</v>
      </c>
      <c r="I2305" s="57" t="s">
        <v>81</v>
      </c>
      <c r="J2305" s="43" t="s">
        <v>1152</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1179</v>
      </c>
      <c r="B2306" s="31">
        <v>44767</v>
      </c>
      <c r="C2306" s="31">
        <v>44735</v>
      </c>
      <c r="D2306" s="19" t="s">
        <v>614</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1144</v>
      </c>
      <c r="H2306" s="24" t="s">
        <v>1144</v>
      </c>
      <c r="I2306" s="57" t="s">
        <v>82</v>
      </c>
      <c r="J2306" s="43" t="s">
        <v>1152</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1180</v>
      </c>
      <c r="B2307" s="31">
        <v>44767</v>
      </c>
      <c r="C2307" s="31">
        <v>44739</v>
      </c>
      <c r="D2307" s="19" t="s">
        <v>561</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1142</v>
      </c>
      <c r="H2307" s="24" t="s">
        <v>1142</v>
      </c>
      <c r="I2307" s="57" t="s">
        <v>81</v>
      </c>
      <c r="J2307" s="43" t="s">
        <v>1152</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1181</v>
      </c>
      <c r="B2308" s="31">
        <v>44767</v>
      </c>
      <c r="C2308" s="31">
        <v>44740</v>
      </c>
      <c r="D2308" s="19" t="s">
        <v>566</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1142</v>
      </c>
      <c r="H2308" s="24" t="s">
        <v>1142</v>
      </c>
      <c r="I2308" s="57" t="s">
        <v>81</v>
      </c>
      <c r="J2308" s="43" t="s">
        <v>1152</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1182</v>
      </c>
      <c r="B2309" s="31">
        <v>44767</v>
      </c>
      <c r="C2309" s="31">
        <v>44742</v>
      </c>
      <c r="D2309" s="19" t="s">
        <v>840</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1125</v>
      </c>
      <c r="H2309" s="24" t="s">
        <v>1125</v>
      </c>
      <c r="I2309" s="57" t="s">
        <v>82</v>
      </c>
      <c r="J2309" s="43" t="s">
        <v>1152</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1182</v>
      </c>
      <c r="B2310" s="31">
        <v>44767</v>
      </c>
      <c r="C2310" s="31">
        <v>44742</v>
      </c>
      <c r="D2310" s="19" t="s">
        <v>840</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1155</v>
      </c>
      <c r="H2310" s="24" t="s">
        <v>1155</v>
      </c>
      <c r="I2310" s="57" t="s">
        <v>82</v>
      </c>
      <c r="J2310" s="43" t="s">
        <v>1152</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1183</v>
      </c>
      <c r="B2311" s="31">
        <v>44767</v>
      </c>
      <c r="C2311" s="31">
        <v>44741</v>
      </c>
      <c r="D2311" s="19" t="s">
        <v>593</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1122</v>
      </c>
      <c r="H2311" s="24" t="s">
        <v>1122</v>
      </c>
      <c r="I2311" s="57" t="s">
        <v>299</v>
      </c>
      <c r="J2311" s="43" t="s">
        <v>225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1184</v>
      </c>
      <c r="B2312" s="31">
        <v>44767</v>
      </c>
      <c r="C2312" s="31">
        <v>44727</v>
      </c>
      <c r="D2312" s="19" t="s">
        <v>881</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1120</v>
      </c>
      <c r="H2312" s="24" t="s">
        <v>1120</v>
      </c>
      <c r="I2312" s="57" t="s">
        <v>82</v>
      </c>
      <c r="J2312" s="43" t="s">
        <v>1152</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1185</v>
      </c>
      <c r="B2313" s="31">
        <v>44767</v>
      </c>
      <c r="C2313" s="31">
        <v>44741</v>
      </c>
      <c r="D2313" s="19" t="s">
        <v>1194</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1150</v>
      </c>
      <c r="H2313" s="24" t="s">
        <v>1150</v>
      </c>
      <c r="I2313" s="57" t="s">
        <v>82</v>
      </c>
      <c r="J2313" s="43" t="s">
        <v>1152</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1186</v>
      </c>
      <c r="B2314" s="31">
        <v>44767</v>
      </c>
      <c r="C2314" s="31">
        <v>44740</v>
      </c>
      <c r="D2314" s="19" t="s">
        <v>812</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1142</v>
      </c>
      <c r="H2314" s="24" t="s">
        <v>1142</v>
      </c>
      <c r="I2314" s="57" t="s">
        <v>81</v>
      </c>
      <c r="J2314" s="43" t="s">
        <v>1152</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1187</v>
      </c>
      <c r="B2315" s="31">
        <v>44767</v>
      </c>
      <c r="C2315" s="31">
        <v>44740</v>
      </c>
      <c r="D2315" s="19" t="s">
        <v>812</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1124</v>
      </c>
      <c r="H2315" s="24" t="s">
        <v>1128</v>
      </c>
      <c r="I2315" s="57" t="s">
        <v>82</v>
      </c>
      <c r="J2315" s="43" t="s">
        <v>1152</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1188</v>
      </c>
      <c r="B2316" s="31">
        <v>44767</v>
      </c>
      <c r="C2316" s="31">
        <v>44741</v>
      </c>
      <c r="D2316" s="19" t="s">
        <v>832</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1125</v>
      </c>
      <c r="H2316" s="24" t="s">
        <v>1128</v>
      </c>
      <c r="I2316" s="57" t="s">
        <v>82</v>
      </c>
      <c r="J2316" s="43" t="s">
        <v>1152</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1189</v>
      </c>
      <c r="B2317" s="31">
        <v>44767</v>
      </c>
      <c r="C2317" s="31">
        <v>44727</v>
      </c>
      <c r="D2317" s="19" t="s">
        <v>532</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1127</v>
      </c>
      <c r="H2317" s="24" t="s">
        <v>1165</v>
      </c>
      <c r="I2317" s="57" t="s">
        <v>82</v>
      </c>
      <c r="J2317" s="43" t="s">
        <v>1152</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1189</v>
      </c>
      <c r="B2318" s="31">
        <v>44767</v>
      </c>
      <c r="C2318" s="31">
        <v>44727</v>
      </c>
      <c r="D2318" s="19" t="s">
        <v>532</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1144</v>
      </c>
      <c r="H2318" s="24" t="s">
        <v>1144</v>
      </c>
      <c r="I2318" s="57" t="s">
        <v>82</v>
      </c>
      <c r="J2318" s="43" t="s">
        <v>1152</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1190</v>
      </c>
      <c r="B2319" s="31">
        <v>44767</v>
      </c>
      <c r="C2319" s="31">
        <v>44736</v>
      </c>
      <c r="D2319" s="19" t="s">
        <v>877</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1114</v>
      </c>
      <c r="H2319" s="24" t="s">
        <v>1114</v>
      </c>
      <c r="I2319" s="57" t="s">
        <v>81</v>
      </c>
      <c r="J2319" s="43" t="s">
        <v>1152</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1190</v>
      </c>
      <c r="B2320" s="31">
        <v>44767</v>
      </c>
      <c r="C2320" s="31">
        <v>44736</v>
      </c>
      <c r="D2320" s="19" t="s">
        <v>877</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1165</v>
      </c>
      <c r="H2320" s="24" t="s">
        <v>1165</v>
      </c>
      <c r="I2320" s="57" t="s">
        <v>81</v>
      </c>
      <c r="J2320" s="43" t="s">
        <v>1152</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1191</v>
      </c>
      <c r="B2321" s="31">
        <v>44767</v>
      </c>
      <c r="C2321" s="31">
        <v>44725</v>
      </c>
      <c r="D2321" s="19" t="s">
        <v>877</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1116</v>
      </c>
      <c r="H2321" s="24" t="s">
        <v>1116</v>
      </c>
      <c r="I2321" s="57" t="s">
        <v>81</v>
      </c>
      <c r="J2321" s="43" t="s">
        <v>1152</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1202</v>
      </c>
      <c r="B2322" s="31">
        <v>44767</v>
      </c>
      <c r="C2322" s="31">
        <v>44721</v>
      </c>
      <c r="D2322" s="19" t="s">
        <v>404</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1118</v>
      </c>
      <c r="H2322" s="24" t="s">
        <v>1118</v>
      </c>
      <c r="I2322" s="57" t="s">
        <v>81</v>
      </c>
      <c r="J2322" s="43" t="s">
        <v>1152</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1203</v>
      </c>
      <c r="B2323" s="31">
        <v>44767</v>
      </c>
      <c r="C2323" s="31">
        <v>44740</v>
      </c>
      <c r="D2323" s="19" t="s">
        <v>521</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1142</v>
      </c>
      <c r="H2323" s="24" t="s">
        <v>1142</v>
      </c>
      <c r="I2323" s="57" t="s">
        <v>81</v>
      </c>
      <c r="J2323" s="43" t="s">
        <v>1152</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1204</v>
      </c>
      <c r="B2324" s="31">
        <v>44767</v>
      </c>
      <c r="C2324" s="31">
        <v>44740</v>
      </c>
      <c r="D2324" s="19" t="s">
        <v>1011</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1165</v>
      </c>
      <c r="H2324" s="24" t="s">
        <v>1165</v>
      </c>
      <c r="I2324" s="57" t="s">
        <v>81</v>
      </c>
      <c r="J2324" s="43" t="s">
        <v>1152</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1205</v>
      </c>
      <c r="B2325" s="31">
        <v>44767</v>
      </c>
      <c r="C2325" s="31">
        <v>44734</v>
      </c>
      <c r="D2325" s="19" t="s">
        <v>373</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1122</v>
      </c>
      <c r="H2325" s="24" t="s">
        <v>1122</v>
      </c>
      <c r="I2325" s="57" t="s">
        <v>299</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1206</v>
      </c>
      <c r="B2326" s="31">
        <v>44767</v>
      </c>
      <c r="C2326" s="31">
        <v>44740</v>
      </c>
      <c r="D2326" s="19" t="s">
        <v>373</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1144</v>
      </c>
      <c r="H2326" s="24" t="s">
        <v>1144</v>
      </c>
      <c r="I2326" s="57" t="s">
        <v>81</v>
      </c>
      <c r="J2326" s="43" t="s">
        <v>1152</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1207</v>
      </c>
      <c r="B2327" s="31">
        <v>44767</v>
      </c>
      <c r="C2327" s="31">
        <v>44735</v>
      </c>
      <c r="D2327" s="19" t="s">
        <v>1229</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1144</v>
      </c>
      <c r="H2327" s="24" t="s">
        <v>1156</v>
      </c>
      <c r="I2327" s="57" t="s">
        <v>299</v>
      </c>
      <c r="J2327" s="43" t="s">
        <v>275</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1208</v>
      </c>
      <c r="B2328" s="31">
        <v>44767</v>
      </c>
      <c r="C2328" s="31">
        <v>44739</v>
      </c>
      <c r="D2328" s="19" t="s">
        <v>1075</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1144</v>
      </c>
      <c r="H2328" s="24" t="s">
        <v>1144</v>
      </c>
      <c r="I2328" s="57" t="s">
        <v>299</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1209</v>
      </c>
      <c r="B2329" s="31">
        <v>44767</v>
      </c>
      <c r="C2329" s="31">
        <v>44698</v>
      </c>
      <c r="D2329" s="19" t="s">
        <v>1224</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1236</v>
      </c>
      <c r="H2329" s="24" t="s">
        <v>1143</v>
      </c>
      <c r="I2329" s="57" t="s">
        <v>82</v>
      </c>
      <c r="J2329" s="43" t="s">
        <v>1152</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1209</v>
      </c>
      <c r="B2330" s="31">
        <v>44767</v>
      </c>
      <c r="C2330" s="31">
        <v>44698</v>
      </c>
      <c r="D2330" s="19" t="s">
        <v>1224</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1237</v>
      </c>
      <c r="H2330" s="24" t="s">
        <v>1238</v>
      </c>
      <c r="I2330" s="57" t="s">
        <v>82</v>
      </c>
      <c r="J2330" s="43" t="s">
        <v>1152</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1209</v>
      </c>
      <c r="B2331" s="31">
        <v>44767</v>
      </c>
      <c r="C2331" s="31">
        <v>44698</v>
      </c>
      <c r="D2331" s="19" t="s">
        <v>1224</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1139</v>
      </c>
      <c r="H2331" s="24" t="s">
        <v>1148</v>
      </c>
      <c r="I2331" s="57" t="s">
        <v>82</v>
      </c>
      <c r="J2331" s="43" t="s">
        <v>1239</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1210</v>
      </c>
      <c r="B2332" s="31">
        <v>44767</v>
      </c>
      <c r="C2332" s="31">
        <v>44698</v>
      </c>
      <c r="D2332" s="19" t="s">
        <v>1224</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1240</v>
      </c>
      <c r="H2332" s="24" t="s">
        <v>1241</v>
      </c>
      <c r="I2332" s="57" t="s">
        <v>299</v>
      </c>
      <c r="J2332" s="43" t="s">
        <v>1242</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1211</v>
      </c>
      <c r="B2333" s="31">
        <v>44767</v>
      </c>
      <c r="C2333" s="31">
        <v>44711</v>
      </c>
      <c r="D2333" s="19" t="s">
        <v>917</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1121</v>
      </c>
      <c r="H2333" s="24" t="s">
        <v>1116</v>
      </c>
      <c r="I2333" s="57" t="s">
        <v>82</v>
      </c>
      <c r="J2333" s="43" t="s">
        <v>1152</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1211</v>
      </c>
      <c r="B2334" s="31">
        <v>44767</v>
      </c>
      <c r="C2334" s="31">
        <v>44711</v>
      </c>
      <c r="D2334" s="19" t="s">
        <v>917</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1119</v>
      </c>
      <c r="H2334" s="24" t="s">
        <v>1114</v>
      </c>
      <c r="I2334" s="57" t="s">
        <v>82</v>
      </c>
      <c r="J2334" s="43" t="s">
        <v>1152</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1211</v>
      </c>
      <c r="B2335" s="31">
        <v>44767</v>
      </c>
      <c r="C2335" s="31">
        <v>44711</v>
      </c>
      <c r="D2335" s="19" t="s">
        <v>917</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1120</v>
      </c>
      <c r="H2335" s="24" t="s">
        <v>1142</v>
      </c>
      <c r="I2335" s="57" t="s">
        <v>82</v>
      </c>
      <c r="J2335" s="43" t="s">
        <v>1152</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1212</v>
      </c>
      <c r="B2336" s="31">
        <v>44767</v>
      </c>
      <c r="C2336" s="31">
        <v>44721</v>
      </c>
      <c r="D2336" s="20" t="s">
        <v>877</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1160</v>
      </c>
      <c r="H2336" s="24" t="s">
        <v>1160</v>
      </c>
      <c r="I2336" s="57" t="s">
        <v>81</v>
      </c>
      <c r="J2336" s="43" t="s">
        <v>1152</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1213</v>
      </c>
      <c r="B2337" s="31">
        <v>44767</v>
      </c>
      <c r="C2337" s="31">
        <v>44718</v>
      </c>
      <c r="D2337" s="19" t="s">
        <v>1225</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1118</v>
      </c>
      <c r="H2337" s="24" t="s">
        <v>1118</v>
      </c>
      <c r="I2337" s="57" t="s">
        <v>299</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1214</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1118</v>
      </c>
      <c r="H2338" s="24" t="s">
        <v>1118</v>
      </c>
      <c r="I2338" s="57" t="s">
        <v>81</v>
      </c>
      <c r="J2338" s="43" t="s">
        <v>1152</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1215</v>
      </c>
      <c r="B2339" s="31">
        <v>44767</v>
      </c>
      <c r="C2339" s="31">
        <v>44720</v>
      </c>
      <c r="D2339" s="19" t="s">
        <v>697</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1119</v>
      </c>
      <c r="H2339" s="24" t="s">
        <v>1114</v>
      </c>
      <c r="I2339" s="57" t="s">
        <v>82</v>
      </c>
      <c r="J2339" s="43" t="s">
        <v>1152</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1215</v>
      </c>
      <c r="B2340" s="31">
        <v>44767</v>
      </c>
      <c r="C2340" s="31">
        <v>44720</v>
      </c>
      <c r="D2340" s="19" t="s">
        <v>697</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1120</v>
      </c>
      <c r="H2340" s="24" t="s">
        <v>1120</v>
      </c>
      <c r="I2340" s="57" t="s">
        <v>82</v>
      </c>
      <c r="J2340" s="43" t="s">
        <v>1152</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1215</v>
      </c>
      <c r="B2341" s="31">
        <v>44767</v>
      </c>
      <c r="C2341" s="31">
        <v>44720</v>
      </c>
      <c r="D2341" s="19" t="s">
        <v>697</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1127</v>
      </c>
      <c r="H2341" s="24" t="s">
        <v>1142</v>
      </c>
      <c r="I2341" s="57" t="s">
        <v>82</v>
      </c>
      <c r="J2341" s="43" t="s">
        <v>1152</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1215</v>
      </c>
      <c r="B2342" s="31">
        <v>44767</v>
      </c>
      <c r="C2342" s="31">
        <v>44720</v>
      </c>
      <c r="D2342" s="19" t="s">
        <v>697</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1144</v>
      </c>
      <c r="H2342" s="24" t="s">
        <v>1122</v>
      </c>
      <c r="I2342" s="57" t="s">
        <v>82</v>
      </c>
      <c r="J2342" s="43" t="s">
        <v>1152</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1216</v>
      </c>
      <c r="B2343" s="31">
        <v>44767</v>
      </c>
      <c r="C2343" s="31">
        <v>44722</v>
      </c>
      <c r="D2343" s="19" t="s">
        <v>697</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1160</v>
      </c>
      <c r="H2343" s="24" t="s">
        <v>1116</v>
      </c>
      <c r="I2343" s="57" t="s">
        <v>81</v>
      </c>
      <c r="J2343" s="43" t="s">
        <v>1152</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1217</v>
      </c>
      <c r="B2344" s="31">
        <v>44767</v>
      </c>
      <c r="C2344" s="31">
        <v>44723</v>
      </c>
      <c r="D2344" s="19" t="s">
        <v>269</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1142</v>
      </c>
      <c r="H2344" s="24" t="s">
        <v>1156</v>
      </c>
      <c r="I2344" s="57" t="s">
        <v>82</v>
      </c>
      <c r="J2344" s="43" t="s">
        <v>1152</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1218</v>
      </c>
      <c r="B2345" s="31">
        <v>44767</v>
      </c>
      <c r="C2345" s="31">
        <v>44723</v>
      </c>
      <c r="D2345" s="19" t="s">
        <v>678</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1144</v>
      </c>
      <c r="H2345" s="24" t="s">
        <v>1144</v>
      </c>
      <c r="I2345" s="57" t="s">
        <v>299</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1219</v>
      </c>
      <c r="B2346" s="31">
        <v>44767</v>
      </c>
      <c r="C2346" s="31">
        <v>44735</v>
      </c>
      <c r="D2346" s="19" t="s">
        <v>1226</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1157</v>
      </c>
      <c r="H2346" s="24" t="s">
        <v>1157</v>
      </c>
      <c r="I2346" s="57" t="s">
        <v>299</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1220</v>
      </c>
      <c r="B2347" s="31">
        <v>44767</v>
      </c>
      <c r="C2347" s="31">
        <v>44722</v>
      </c>
      <c r="D2347" s="19" t="s">
        <v>349</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1121</v>
      </c>
      <c r="H2347" s="24" t="s">
        <v>1121</v>
      </c>
      <c r="I2347" s="57" t="s">
        <v>81</v>
      </c>
      <c r="J2347" s="43" t="s">
        <v>1152</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1220</v>
      </c>
      <c r="B2348" s="31">
        <v>44767</v>
      </c>
      <c r="C2348" s="31">
        <v>44722</v>
      </c>
      <c r="D2348" s="19" t="s">
        <v>349</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1113</v>
      </c>
      <c r="H2348" s="24" t="s">
        <v>1113</v>
      </c>
      <c r="I2348" s="57" t="s">
        <v>81</v>
      </c>
      <c r="J2348" s="43" t="s">
        <v>1152</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1221</v>
      </c>
      <c r="B2349" s="31">
        <v>44767</v>
      </c>
      <c r="C2349" s="31">
        <v>44722</v>
      </c>
      <c r="D2349" s="19" t="s">
        <v>1020</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1114</v>
      </c>
      <c r="H2349" s="24" t="s">
        <v>1114</v>
      </c>
      <c r="I2349" s="57" t="s">
        <v>82</v>
      </c>
      <c r="J2349" s="43" t="s">
        <v>1152</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1221</v>
      </c>
      <c r="B2350" s="31">
        <v>44767</v>
      </c>
      <c r="C2350" s="31">
        <v>44722</v>
      </c>
      <c r="D2350" s="19" t="s">
        <v>1020</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1144</v>
      </c>
      <c r="H2350" s="24" t="s">
        <v>1144</v>
      </c>
      <c r="I2350" s="57" t="s">
        <v>82</v>
      </c>
      <c r="J2350" s="43" t="s">
        <v>1152</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1222</v>
      </c>
      <c r="B2351" s="31">
        <v>44767</v>
      </c>
      <c r="C2351" s="31">
        <v>44725</v>
      </c>
      <c r="D2351" s="19" t="s">
        <v>662</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1120</v>
      </c>
      <c r="H2351" s="24" t="s">
        <v>1120</v>
      </c>
      <c r="I2351" s="57" t="s">
        <v>299</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1243</v>
      </c>
      <c r="B2352" s="31">
        <v>44767</v>
      </c>
      <c r="C2352" s="31">
        <v>44736</v>
      </c>
      <c r="D2352" s="19" t="s">
        <v>298</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1148</v>
      </c>
      <c r="H2352" s="24" t="s">
        <v>1122</v>
      </c>
      <c r="I2352" s="57" t="s">
        <v>81</v>
      </c>
      <c r="J2352" s="43" t="s">
        <v>1152</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1244</v>
      </c>
      <c r="B2353" s="31">
        <v>44767</v>
      </c>
      <c r="C2353" s="31">
        <v>44734</v>
      </c>
      <c r="D2353" s="19" t="s">
        <v>364</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1120</v>
      </c>
      <c r="H2353" s="24" t="s">
        <v>1120</v>
      </c>
      <c r="I2353" s="57" t="s">
        <v>81</v>
      </c>
      <c r="J2353" s="43" t="s">
        <v>1152</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1245</v>
      </c>
      <c r="B2354" s="31">
        <v>44767</v>
      </c>
      <c r="C2354" s="31">
        <v>44720</v>
      </c>
      <c r="D2354" s="19" t="s">
        <v>871</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1121</v>
      </c>
      <c r="H2354" s="24" t="s">
        <v>1121</v>
      </c>
      <c r="I2354" s="57" t="s">
        <v>81</v>
      </c>
      <c r="J2354" s="43" t="s">
        <v>1152</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1246</v>
      </c>
      <c r="B2355" s="31">
        <v>44767</v>
      </c>
      <c r="C2355" s="31">
        <v>44720</v>
      </c>
      <c r="D2355" s="19" t="s">
        <v>871</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1148</v>
      </c>
      <c r="H2355" s="24" t="s">
        <v>1148</v>
      </c>
      <c r="I2355" s="57" t="s">
        <v>81</v>
      </c>
      <c r="J2355" s="43" t="s">
        <v>1152</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1247</v>
      </c>
      <c r="B2356" s="31">
        <v>44767</v>
      </c>
      <c r="C2356" s="31">
        <v>44726</v>
      </c>
      <c r="D2356" s="19" t="s">
        <v>953</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1116</v>
      </c>
      <c r="H2356" s="24" t="s">
        <v>1116</v>
      </c>
      <c r="I2356" s="57" t="s">
        <v>81</v>
      </c>
      <c r="J2356" s="43" t="s">
        <v>1152</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1248</v>
      </c>
      <c r="B2357" s="31">
        <v>44767</v>
      </c>
      <c r="C2357" s="31">
        <v>44734</v>
      </c>
      <c r="D2357" s="19" t="s">
        <v>1013</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1122</v>
      </c>
      <c r="H2357" s="24" t="s">
        <v>1122</v>
      </c>
      <c r="I2357" s="57" t="s">
        <v>299</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1249</v>
      </c>
      <c r="B2358" s="31">
        <v>44767</v>
      </c>
      <c r="C2358" s="31">
        <v>44727</v>
      </c>
      <c r="D2358" s="19" t="s">
        <v>1013</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1138</v>
      </c>
      <c r="H2358" s="24" t="s">
        <v>1138</v>
      </c>
      <c r="I2358" s="57" t="s">
        <v>81</v>
      </c>
      <c r="J2358" s="43" t="s">
        <v>1152</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1250</v>
      </c>
      <c r="B2359" s="31">
        <v>44767</v>
      </c>
      <c r="C2359" s="31">
        <v>44603</v>
      </c>
      <c r="D2359" s="19" t="s">
        <v>801</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1140</v>
      </c>
      <c r="H2359" s="24" t="s">
        <v>1114</v>
      </c>
      <c r="I2359" s="57" t="s">
        <v>81</v>
      </c>
      <c r="J2359" s="43" t="s">
        <v>1152</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1251</v>
      </c>
      <c r="B2360" s="31">
        <v>44767</v>
      </c>
      <c r="C2360" s="31">
        <v>44729</v>
      </c>
      <c r="D2360" s="19" t="s">
        <v>1028</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1116</v>
      </c>
      <c r="H2360" s="24" t="s">
        <v>1116</v>
      </c>
      <c r="I2360" s="57" t="s">
        <v>81</v>
      </c>
      <c r="J2360" s="43" t="s">
        <v>1152</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1251</v>
      </c>
      <c r="B2361" s="31">
        <v>44767</v>
      </c>
      <c r="C2361" s="31">
        <v>44729</v>
      </c>
      <c r="D2361" s="19" t="s">
        <v>1028</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1119</v>
      </c>
      <c r="H2361" s="24" t="s">
        <v>1140</v>
      </c>
      <c r="I2361" s="57" t="s">
        <v>81</v>
      </c>
      <c r="J2361" s="43" t="s">
        <v>1152</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1252</v>
      </c>
      <c r="B2362" s="31">
        <v>44767</v>
      </c>
      <c r="C2362" s="31">
        <v>44734</v>
      </c>
      <c r="D2362" s="19" t="s">
        <v>398</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1117</v>
      </c>
      <c r="H2362" s="24" t="s">
        <v>1114</v>
      </c>
      <c r="I2362" s="57" t="s">
        <v>81</v>
      </c>
      <c r="J2362" s="43" t="s">
        <v>1152</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1253</v>
      </c>
      <c r="B2363" s="31">
        <v>44767</v>
      </c>
      <c r="C2363" s="31">
        <v>44729</v>
      </c>
      <c r="D2363" s="19" t="s">
        <v>1261</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1223</v>
      </c>
      <c r="H2363" s="24" t="s">
        <v>1140</v>
      </c>
      <c r="I2363" s="57" t="s">
        <v>81</v>
      </c>
      <c r="J2363" s="43" t="s">
        <v>1152</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1254</v>
      </c>
      <c r="B2364" s="31">
        <v>44767</v>
      </c>
      <c r="C2364" s="24">
        <v>44734</v>
      </c>
      <c r="D2364" s="19" t="s">
        <v>739</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1127</v>
      </c>
      <c r="H2364" s="24" t="s">
        <v>1127</v>
      </c>
      <c r="I2364" s="57" t="s">
        <v>299</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1255</v>
      </c>
      <c r="B2365" s="31">
        <v>44767</v>
      </c>
      <c r="C2365" s="31">
        <v>44713</v>
      </c>
      <c r="D2365" s="19" t="s">
        <v>762</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1160</v>
      </c>
      <c r="H2365" s="24" t="s">
        <v>1116</v>
      </c>
      <c r="I2365" s="57" t="s">
        <v>299</v>
      </c>
      <c r="J2365" s="43" t="s">
        <v>306</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1256</v>
      </c>
      <c r="B2366" s="31">
        <v>44767</v>
      </c>
      <c r="C2366" s="31">
        <v>44713</v>
      </c>
      <c r="D2366" s="19" t="s">
        <v>398</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1137</v>
      </c>
      <c r="H2366" s="24" t="s">
        <v>1137</v>
      </c>
      <c r="I2366" s="57" t="s">
        <v>81</v>
      </c>
      <c r="J2366" s="43" t="s">
        <v>1152</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1257</v>
      </c>
      <c r="B2367" s="31">
        <v>44767</v>
      </c>
      <c r="C2367" s="31">
        <v>44735</v>
      </c>
      <c r="D2367" s="19" t="s">
        <v>829</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1144</v>
      </c>
      <c r="H2367" s="24" t="s">
        <v>1144</v>
      </c>
      <c r="I2367" s="57" t="s">
        <v>82</v>
      </c>
      <c r="J2367" s="43" t="s">
        <v>1152</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1258</v>
      </c>
      <c r="B2368" s="31">
        <v>44767</v>
      </c>
      <c r="C2368" s="31">
        <v>44735</v>
      </c>
      <c r="D2368" s="19" t="s">
        <v>829</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1120</v>
      </c>
      <c r="H2368" s="24" t="s">
        <v>1120</v>
      </c>
      <c r="I2368" s="57" t="s">
        <v>81</v>
      </c>
      <c r="J2368" s="43" t="s">
        <v>1152</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1259</v>
      </c>
      <c r="B2369" s="31">
        <v>44767</v>
      </c>
      <c r="C2369" s="31">
        <v>44734</v>
      </c>
      <c r="D2369" s="19" t="s">
        <v>812</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1116</v>
      </c>
      <c r="H2369" s="24" t="s">
        <v>1116</v>
      </c>
      <c r="I2369" s="57" t="s">
        <v>81</v>
      </c>
      <c r="J2369" s="43" t="s">
        <v>1152</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1260</v>
      </c>
      <c r="B2370" s="31">
        <v>44767</v>
      </c>
      <c r="C2370" s="24">
        <v>44750</v>
      </c>
      <c r="D2370" s="19" t="s">
        <v>611</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1155</v>
      </c>
      <c r="H2370" s="24" t="s">
        <v>1155</v>
      </c>
      <c r="I2370" s="57" t="s">
        <v>82</v>
      </c>
      <c r="J2370" s="43" t="s">
        <v>1152</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490</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299</v>
      </c>
      <c r="J2371" s="43" t="s">
        <v>1007</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490</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299</v>
      </c>
      <c r="J2372" s="43" t="s">
        <v>1007</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490</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299</v>
      </c>
      <c r="J2373" s="43" t="s">
        <v>1006</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490</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299</v>
      </c>
      <c r="J2374" s="43" t="s">
        <v>1006</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673</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574</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836</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299</v>
      </c>
      <c r="J2377" s="43" t="s">
        <v>1006</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555</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1005</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299</v>
      </c>
      <c r="J2379" s="43" t="s">
        <v>1007</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1011</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299</v>
      </c>
      <c r="J2380" s="43" t="s">
        <v>300</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515</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515</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871</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863</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1013</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1013</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299</v>
      </c>
      <c r="J2386" s="43" t="s">
        <v>1006</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866</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299</v>
      </c>
      <c r="J2387" s="43" t="s">
        <v>1006</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866</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442</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860</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303</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877</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877</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532</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779</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527</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912</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685</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299</v>
      </c>
      <c r="J2398" s="43" t="s">
        <v>1007</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907</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907</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325</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614</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232</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232</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232</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232</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299</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751</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1017</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739</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299</v>
      </c>
      <c r="J2409" s="43" t="s">
        <v>1006</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634</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470</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1020</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1020</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407</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407</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325</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299</v>
      </c>
      <c r="J2417" s="43" t="s">
        <v>1006</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284</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299</v>
      </c>
      <c r="J2418" s="43" t="s">
        <v>1006</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243</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243</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442</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299</v>
      </c>
      <c r="J2421" s="43" t="s">
        <v>1006</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765</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765</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299</v>
      </c>
      <c r="J2423" s="43" t="s">
        <v>998</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837</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659</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659</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659</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299</v>
      </c>
      <c r="J2427" s="43" t="s">
        <v>1006</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907</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907</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662</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662</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662</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662</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662</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953</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953</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953</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953</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953</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1011</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506</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1022</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603</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925</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299</v>
      </c>
      <c r="J2444" s="43" t="s">
        <v>1006</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413</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299</v>
      </c>
      <c r="J2445" s="43" t="s">
        <v>1006</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451</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299</v>
      </c>
      <c r="J2446" s="43" t="s">
        <v>1006</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458</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299</v>
      </c>
      <c r="J2447" s="43" t="s">
        <v>1006</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1024</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243</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716</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716</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555</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532</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1025</v>
      </c>
      <c r="J2454" s="43" t="s">
        <v>1025</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765</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614</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409</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299</v>
      </c>
      <c r="J2457" s="43" t="s">
        <v>1006</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424</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398</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299</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765</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299</v>
      </c>
      <c r="J2461" s="43" t="s">
        <v>766</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1020</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1020</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400</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779</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1025</v>
      </c>
      <c r="J2465" s="43" t="s">
        <v>1025</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527</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299</v>
      </c>
      <c r="J2466" s="43" t="s">
        <v>646</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832</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832</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1028</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801</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484</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762</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762</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626</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299</v>
      </c>
      <c r="J2476" s="43" t="s">
        <v>1006</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779</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779</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829</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829</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713</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574</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299</v>
      </c>
      <c r="J2482" s="43" t="s">
        <v>646</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632</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1033</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1034</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561</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634</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340</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1037</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299</v>
      </c>
      <c r="J2488" s="43" t="s">
        <v>1038</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597</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299</v>
      </c>
      <c r="J2489" s="43" t="s">
        <v>758</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597</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779</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1041</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1041</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499</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877</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994</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994</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243</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299</v>
      </c>
      <c r="J2498" s="43" t="s">
        <v>300</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243</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540</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1042</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299</v>
      </c>
      <c r="J2501" s="43" t="s">
        <v>1007</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1042</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299</v>
      </c>
      <c r="J2502" s="43" t="s">
        <v>1007</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1047</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571</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445</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445</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1049</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877</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1052</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1052</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1052</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325</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599</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299</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1049</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437</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825</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298</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479</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329</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1055</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1059</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1059</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1062</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1062</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1062</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299</v>
      </c>
      <c r="J2525" s="43" t="s">
        <v>1006</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1063</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1066</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299</v>
      </c>
      <c r="J2527" s="43" t="s">
        <v>693</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1073</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329</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266</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614</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299</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1075</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1079</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299</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1017</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299</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1017</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232</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299</v>
      </c>
      <c r="J2537" s="43" t="s">
        <v>1006</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232</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232</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774</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239</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407</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340</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396</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299</v>
      </c>
      <c r="J2544" s="43" t="s">
        <v>1006</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400</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400</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400</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1081</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299</v>
      </c>
      <c r="J2548" s="43" t="s">
        <v>646</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413</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413</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420</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1083</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409</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299</v>
      </c>
      <c r="J2553" s="43" t="s">
        <v>1007</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407</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626</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1024</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299</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837</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837</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299</v>
      </c>
      <c r="J2558" s="43" t="s">
        <v>1006</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939</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762</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299</v>
      </c>
      <c r="J2560" s="43" t="s">
        <v>1006</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1086</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299</v>
      </c>
      <c r="J2564" s="43" t="s">
        <v>1007</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1086</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1090</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722</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543</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953</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871</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840</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299</v>
      </c>
      <c r="J2571" s="43" t="s">
        <v>1006</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549</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299</v>
      </c>
      <c r="J2573" s="43" t="s">
        <v>1006</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858</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863</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299</v>
      </c>
      <c r="J2575" s="43" t="s">
        <v>1006</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863</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1094</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299</v>
      </c>
      <c r="J2577" s="43" t="s">
        <v>1006</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1094</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442</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299</v>
      </c>
      <c r="J2579" s="43" t="s">
        <v>1006</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511</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521</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1095</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874</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522</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522</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1011</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299</v>
      </c>
      <c r="J2586" s="43" t="s">
        <v>1006</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1011</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243</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253</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299</v>
      </c>
      <c r="J2589" s="43" t="s">
        <v>1006</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247</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732</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1098</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737</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364</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364</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1098</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1098</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357</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357</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545</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540</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722</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530</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530</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678</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678</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678</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678</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780</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299</v>
      </c>
      <c r="J2612" s="43" t="s">
        <v>1006</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780</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299</v>
      </c>
      <c r="J2613" s="43" t="s">
        <v>1006</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305</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299</v>
      </c>
      <c r="J2614" s="43" t="s">
        <v>646</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305</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299</v>
      </c>
      <c r="J2615" s="43" t="s">
        <v>646</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305</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299</v>
      </c>
      <c r="J2616" s="43" t="s">
        <v>646</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530</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470</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299</v>
      </c>
      <c r="J2618" s="43" t="s">
        <v>1006</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466</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472</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299</v>
      </c>
      <c r="J2620" s="43" t="s">
        <v>1006</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1100</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1102</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1102</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580</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377</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269</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349</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305</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299</v>
      </c>
      <c r="J2628" s="43" t="s">
        <v>1103</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885</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1037</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299</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1106</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299</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812</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812</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812</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701</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909</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909</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1109</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1109</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571</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566</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566</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484</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673</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732</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364</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360</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299</v>
      </c>
      <c r="J2647" s="43" t="s">
        <v>1006</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1098</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732</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593</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1112</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907</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299</v>
      </c>
      <c r="J2652" s="43" t="s">
        <v>1006</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907</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907</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256</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247</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299</v>
      </c>
      <c r="J2658" s="43" t="s">
        <v>1006</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299</v>
      </c>
      <c r="J2659" s="43" t="s">
        <v>1006</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404</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1086</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299</v>
      </c>
      <c r="J2661" s="43" t="s">
        <v>1006</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1086</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299</v>
      </c>
      <c r="J2662" s="43" t="s">
        <v>1007</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1265</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1265</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1269</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461</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1272</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299</v>
      </c>
      <c r="J2667" s="43" t="s">
        <v>1007</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801</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1276</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475</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475</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1052</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524</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299</v>
      </c>
      <c r="J2673" s="43" t="s">
        <v>1038</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1279</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299</v>
      </c>
      <c r="J2675" s="43" t="s">
        <v>693</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288</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299</v>
      </c>
      <c r="J2678" s="43" t="s">
        <v>693</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1059</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396</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299</v>
      </c>
      <c r="J2680" s="43" t="s">
        <v>1006</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396</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299</v>
      </c>
      <c r="J2681" s="43" t="s">
        <v>1006</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1081</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524</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299</v>
      </c>
      <c r="J2683" s="43" t="s">
        <v>1006</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473</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299</v>
      </c>
      <c r="J2684" s="43" t="s">
        <v>1006</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473</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299</v>
      </c>
      <c r="J2685" s="43" t="s">
        <v>1006</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877</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527</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779</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1025</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779</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1025</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877</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877</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877</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527</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299</v>
      </c>
      <c r="J2693" s="43" t="s">
        <v>1006</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779</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881</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881</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877</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611</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484</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279</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299</v>
      </c>
      <c r="J2700" s="43" t="s">
        <v>1006</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1283</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299</v>
      </c>
      <c r="J2701" s="43" t="s">
        <v>1025</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445</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781</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947</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947</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947</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695</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695</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690</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829</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1286</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1286</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466</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511</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511</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299</v>
      </c>
      <c r="J2716" s="43" t="s">
        <v>1006</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521</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508</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1095</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299</v>
      </c>
      <c r="J2719" s="43" t="s">
        <v>1006</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472</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751</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1287</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299</v>
      </c>
      <c r="J2722" s="43" t="s">
        <v>1007</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1287</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299</v>
      </c>
      <c r="J2723" s="43" t="s">
        <v>1007</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963</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299</v>
      </c>
      <c r="J2724" s="43" t="s">
        <v>1006</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466</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724</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724</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852</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299</v>
      </c>
      <c r="J2728" s="43" t="s">
        <v>1006</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266</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243</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812</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812</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812</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947</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299</v>
      </c>
      <c r="J2735" s="43" t="s">
        <v>1006</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1226</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299</v>
      </c>
      <c r="J2736" s="43" t="s">
        <v>1006</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1226</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299</v>
      </c>
      <c r="J2737" s="43" t="s">
        <v>1006</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1226</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299</v>
      </c>
      <c r="J2738" s="43" t="s">
        <v>1006</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340</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299</v>
      </c>
      <c r="J2739" s="43" t="s">
        <v>1006</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728</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364</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299</v>
      </c>
      <c r="J2741" s="43" t="s">
        <v>1006</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617</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299</v>
      </c>
      <c r="J2744" s="43" t="s">
        <v>1006</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479</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479</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299</v>
      </c>
      <c r="J2746" s="43" t="s">
        <v>1006</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555</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1290</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299</v>
      </c>
      <c r="J2748" s="43" t="s">
        <v>1006</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1290</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299</v>
      </c>
      <c r="J2749" s="43" t="s">
        <v>1006</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1299</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299</v>
      </c>
      <c r="J2750" s="43" t="s">
        <v>693</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737</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1301</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299</v>
      </c>
      <c r="J2752" s="43" t="s">
        <v>1006</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387</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299</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632</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299</v>
      </c>
      <c r="J2754" s="43" t="s">
        <v>1038</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232</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737</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247</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420</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299</v>
      </c>
      <c r="J2758" s="43" t="s">
        <v>1007</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1024</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724</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724</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724</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953</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953</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1304</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775</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473</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858</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858</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928</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1305</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928</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1305</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928</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1305</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928</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1305</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928</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1305</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874</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874</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1095</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953</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953</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521</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1095</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1095</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1167</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1037</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712</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712</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1310</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1310</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299</v>
      </c>
      <c r="J2788" s="43" t="s">
        <v>1006</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1042</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801</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580</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580</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343</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299</v>
      </c>
      <c r="J2793" s="43" t="s">
        <v>1006</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532</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445</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299</v>
      </c>
      <c r="J2795" s="43" t="s">
        <v>1007</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1059</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1063</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299</v>
      </c>
      <c r="J2800" s="43" t="s">
        <v>1006</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765</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299</v>
      </c>
      <c r="J2801" s="43" t="s">
        <v>1006</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1020</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299</v>
      </c>
      <c r="J2802" s="43" t="s">
        <v>1006</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1063</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1312</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299</v>
      </c>
      <c r="J2804" s="43" t="s">
        <v>1007</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1290</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299</v>
      </c>
      <c r="J2805" s="43" t="s">
        <v>1006</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1301</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299</v>
      </c>
      <c r="J2806" s="43" t="s">
        <v>1007</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1020</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1315</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299</v>
      </c>
      <c r="J2808" s="43" t="s">
        <v>1007</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325</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871</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1011</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779</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779</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555</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1062</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1024</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299</v>
      </c>
      <c r="J2816" s="43" t="s">
        <v>1007</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508</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508</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953</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511</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1086</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866</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299</v>
      </c>
      <c r="J2822" s="43" t="s">
        <v>1007</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305</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232</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1102</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299</v>
      </c>
      <c r="J2825" s="43" t="s">
        <v>693</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1325</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747</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832</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1330</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398</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614</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329</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329</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1333</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617</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521</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1011</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866</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866</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874</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540</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877</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1312</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299</v>
      </c>
      <c r="J2843" s="43" t="s">
        <v>1007</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1020</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1020</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765</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299</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765</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299</v>
      </c>
      <c r="J2847" s="43" t="s">
        <v>1007</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1337</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299</v>
      </c>
      <c r="J2848" s="43" t="s">
        <v>693</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393</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393</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1063</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424</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566</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566</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571</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779</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779</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1315</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1269</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1301</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299</v>
      </c>
      <c r="J2860" s="43" t="s">
        <v>1006</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1301</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299</v>
      </c>
      <c r="J2861" s="43" t="s">
        <v>1007</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1301</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299</v>
      </c>
      <c r="J2862" s="43" t="s">
        <v>1007</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1312</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299</v>
      </c>
      <c r="J2863" s="43" t="s">
        <v>1007</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1312</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1063</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1290</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1290</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1290</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1299</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299</v>
      </c>
      <c r="J2869" s="43" t="s">
        <v>693</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1299</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299</v>
      </c>
      <c r="J2870" s="43" t="s">
        <v>693</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1299</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299</v>
      </c>
      <c r="J2871" s="43" t="s">
        <v>693</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1299</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299</v>
      </c>
      <c r="J2872" s="43" t="s">
        <v>693</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1299</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299</v>
      </c>
      <c r="J2873" s="43" t="s">
        <v>693</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461</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781</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299</v>
      </c>
      <c r="J2875" s="43" t="s">
        <v>1006</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1287</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1287</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269</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299</v>
      </c>
      <c r="J2880" s="43" t="s">
        <v>1038</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1340</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781</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781</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781</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461</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461</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1269</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1269</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299</v>
      </c>
      <c r="J2888" s="43" t="s">
        <v>1006</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617</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1007</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617</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1007</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617</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1007</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617</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299</v>
      </c>
      <c r="J2892" s="43" t="s">
        <v>1006</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614</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614</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611</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611</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611</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611</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299</v>
      </c>
      <c r="J2900" s="43" t="s">
        <v>1006</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299</v>
      </c>
      <c r="J2901" s="43" t="s">
        <v>1006</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716</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716</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299</v>
      </c>
      <c r="J2904" s="43" t="s">
        <v>1006</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716</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713</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713</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1007</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713</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617</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716</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299</v>
      </c>
      <c r="J2910" s="43" t="s">
        <v>1006</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614</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614</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1269</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461</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461</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1059</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1059</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1007</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780</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780</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284</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284</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284</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284</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284</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284</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299</v>
      </c>
      <c r="J2927" s="43" t="s">
        <v>1006</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284</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299</v>
      </c>
      <c r="J2928" s="43" t="s">
        <v>1006</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549</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549</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279</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549</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299</v>
      </c>
      <c r="J2932" s="43" t="s">
        <v>1006</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549</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549</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281</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1007</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281</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349</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349</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349</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678</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678</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678</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269</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269</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299</v>
      </c>
      <c r="J2944" s="43" t="s">
        <v>1038</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269</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299</v>
      </c>
      <c r="J2945" s="43" t="s">
        <v>1006</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269</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299</v>
      </c>
      <c r="J2946" s="43" t="s">
        <v>1006</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626</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626</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626</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626</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626</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626</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398</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398</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424</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398</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398</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398</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716</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1059</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299</v>
      </c>
      <c r="J2960" s="43" t="s">
        <v>1006</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1059</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1007</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396</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396</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396</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424</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424</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1007</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424</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1062</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1062</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1007</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1062</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1062</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1062</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409</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409</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409</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1007</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626</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1083</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1007</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1083</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299</v>
      </c>
      <c r="J2978" s="43" t="s">
        <v>1006</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836</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299</v>
      </c>
      <c r="J2979" s="43" t="s">
        <v>1006</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417</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1007</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420</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1007</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420</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1007</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373</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373</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1063</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1007</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1063</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413</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413</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299</v>
      </c>
      <c r="J2988" s="43" t="s">
        <v>1006</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407</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407</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407</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1312</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299</v>
      </c>
      <c r="J2992" s="43" t="s">
        <v>1006</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400</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400</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413</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413</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413</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413</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396</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396</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396</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424</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1007</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424</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1007</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1290</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662</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840</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299</v>
      </c>
      <c r="J3006" s="43" t="s">
        <v>1006</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840</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299</v>
      </c>
      <c r="J3007" s="43" t="s">
        <v>1006</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840</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762</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299</v>
      </c>
      <c r="J3009" s="43" t="s">
        <v>1006</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400</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1007</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400</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400</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393</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393</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837</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840</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837</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662</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1007</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1083</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1083</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1083</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1269</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1020</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1020</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299</v>
      </c>
      <c r="J3026" s="43" t="s">
        <v>1006</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1312</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1007</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1312</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1312</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1007</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1312</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1007</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1062</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525</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1007</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525</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299</v>
      </c>
      <c r="J3033" s="43" t="s">
        <v>275</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1342</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299</v>
      </c>
      <c r="J3034" s="43" t="s">
        <v>693</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1345</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299</v>
      </c>
      <c r="J3035" s="43" t="s">
        <v>693</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1349</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299</v>
      </c>
      <c r="J3036" s="43" t="s">
        <v>693</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1352</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299</v>
      </c>
      <c r="J3037" s="43" t="s">
        <v>693</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1354</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299</v>
      </c>
      <c r="J3038" s="43" t="s">
        <v>693</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1333</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685</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527</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881</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1775</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1775</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779</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779</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877</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877</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877</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1775</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877</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877</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881</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532</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878</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445</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1007</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369</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377</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377</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580</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585</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580</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299</v>
      </c>
      <c r="J3063" s="43" t="s">
        <v>693</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585</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574</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585</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299</v>
      </c>
      <c r="J3066" s="43" t="s">
        <v>275</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580</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382</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299</v>
      </c>
      <c r="J3068" s="43" t="s">
        <v>1006</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580</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377</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599</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601</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593</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603</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593</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603</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1007</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620</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299</v>
      </c>
      <c r="J3077" s="43" t="s">
        <v>1006</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620</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299</v>
      </c>
      <c r="J3078" s="43" t="s">
        <v>1006</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599</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1842</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1049</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1007</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1112</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685</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685</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299</v>
      </c>
      <c r="J3084" s="43" t="s">
        <v>1006</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593</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1007</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597</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593</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299</v>
      </c>
      <c r="J3087" s="43" t="s">
        <v>1006</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620</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620</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620</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712</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1007</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896</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299</v>
      </c>
      <c r="J3096" s="43" t="s">
        <v>1006</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1192</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466</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445</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1007</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576</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576</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928</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928</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561</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338</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299</v>
      </c>
      <c r="J3105" s="43" t="s">
        <v>1006</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576</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634</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466</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466</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472</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468</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468</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466</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466</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466</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472</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468</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299</v>
      </c>
      <c r="J3117" s="43" t="s">
        <v>1006</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685</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685</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685</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299</v>
      </c>
      <c r="J3120" s="43" t="s">
        <v>1006</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1024</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1024</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1024</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1007</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1024</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1024</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1862</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1877</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299</v>
      </c>
      <c r="J3127" s="43" t="s">
        <v>1239</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1112</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1112</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1112</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1112</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1049</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571</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571</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555</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1007</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555</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561</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1007</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1007</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597</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299</v>
      </c>
      <c r="J3139" s="43" t="s">
        <v>1006</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628</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601</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597</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299</v>
      </c>
      <c r="J3142" s="43" t="s">
        <v>1006</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597</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832</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299</v>
      </c>
      <c r="J3145" s="43" t="s">
        <v>1006</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829</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829</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690</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1007</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690</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299</v>
      </c>
      <c r="J3150" s="43" t="s">
        <v>1006</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829</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829</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299</v>
      </c>
      <c r="J3152" s="43" t="s">
        <v>1239</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812</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690</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346</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1047</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899</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899</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384</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775</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775</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299</v>
      </c>
      <c r="J3163" s="43" t="s">
        <v>1006</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710</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1844</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1059</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1007</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1059</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1007</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1059</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398</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1007</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1007</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1007</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413</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373</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765</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765</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713</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299</v>
      </c>
      <c r="J3178" s="43" t="s">
        <v>1006</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716</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1007</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716</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1007</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1007</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1007</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1007</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1007</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1269</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1007</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1269</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1007</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1269</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1007</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1269</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1007</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1269</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1007</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614</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614</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614</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384</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899</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299</v>
      </c>
      <c r="J3195" s="43" t="s">
        <v>1006</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899</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299</v>
      </c>
      <c r="J3197" s="43" t="s">
        <v>1006</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678</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299</v>
      </c>
      <c r="J3202" s="43" t="s">
        <v>1006</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589</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281</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682</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1007</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682</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682</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299</v>
      </c>
      <c r="J3207" s="43" t="s">
        <v>1006</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585</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1007</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585</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1007</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585</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1007</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585</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1007</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585</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1007</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580</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1007</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580</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1007</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580</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580</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377</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369</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382</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574</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299</v>
      </c>
      <c r="J3220" s="43" t="s">
        <v>1006</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574</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1007</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369</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369</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369</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585</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299</v>
      </c>
      <c r="J3225" s="43" t="s">
        <v>275</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468</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299</v>
      </c>
      <c r="J3226" s="43" t="s">
        <v>1006</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659</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472</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445</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532</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881</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878</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1840</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1839</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1751</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1844</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1806</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1834</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1834</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628</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576</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1007</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576</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1007</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576</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1007</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576</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1007</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576</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779</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532</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878</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779</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779</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445</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1007</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779</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779</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532</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779</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628</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628</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620</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1007</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599</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552</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1007</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628</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299</v>
      </c>
      <c r="J3262" s="43" t="s">
        <v>1006</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628</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1007</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555</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571</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634</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393</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1007</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626</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396</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396</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1301</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404</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1020</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1020</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1020</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1020</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1301</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1290</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1312</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837</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713</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713</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626</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762</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417</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417</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417</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299</v>
      </c>
      <c r="J3287" s="43" t="s">
        <v>1006</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1063</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1063</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400</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400</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1862</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1007</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1862</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1007</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1862</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1007</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1862</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1007</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1862</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1772</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1007</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1772</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1007</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1772</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1829</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1829</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1829</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1829</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1885</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1887</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1887</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1831</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1872</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1870</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1870</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1910</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1929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1779</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1885</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1886</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1886</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1886</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1748</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1748</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1748</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1782</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1940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299</v>
      </c>
      <c r="J3325" s="43" t="s">
        <v>1006</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1782</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1760</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1760</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1854</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1854</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1854</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1854</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1901</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299</v>
      </c>
      <c r="J3334" s="43" t="s">
        <v>1006</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1827</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1007</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1909</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299</v>
      </c>
      <c r="J3336" s="43" t="s">
        <v>1006</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1909</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1007</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1837</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1840</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1888</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1888</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1829</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1829</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1827</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1781</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1007</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1781</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1007</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1862</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299</v>
      </c>
      <c r="J3347" s="43" t="s">
        <v>275</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1917</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1843</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299</v>
      </c>
      <c r="J3349" s="43" t="s">
        <v>1006</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1772</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299</v>
      </c>
      <c r="J3350" s="43" t="s">
        <v>1006</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1808</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1007</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1891</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1884</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299</v>
      </c>
      <c r="J3353" s="43" t="s">
        <v>1006</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1858</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1858</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1809</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1979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1784</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1049</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1875</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1007</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1776</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1007</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299</v>
      </c>
      <c r="J3363" s="43" t="s">
        <v>2005</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1055</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1325</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1007</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1789</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1007</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1789</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1007</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1857</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1007</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1857</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299</v>
      </c>
      <c r="J3369" s="43" t="s">
        <v>1006</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1879</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299</v>
      </c>
      <c r="J3370" s="43" t="s">
        <v>1006</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1879</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1007</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1805</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1007</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1805</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1007</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1805</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1007</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1980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1007</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1980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1007</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1980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1007</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1980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1007</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1764</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1007</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1007</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1007</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1782</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1844</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1851</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1007</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1782</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1980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299</v>
      </c>
      <c r="J3386" s="43" t="s">
        <v>1006</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1007</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1812</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1007</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1007</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1808</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1007</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1983</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1007</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1983</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1007</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1936</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1007</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1936</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1007</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1936</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1007</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1936</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1007</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1859</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1873</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1007</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1822</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1007</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1822</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1007</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1822</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1007</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1007</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1007</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1007</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1776</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1007</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1265</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1024</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299</v>
      </c>
      <c r="J3408" s="43" t="s">
        <v>693</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2025</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2028</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2031</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2031</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2028</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2028</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2028</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2028</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2028</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1286</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1286</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1286</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299</v>
      </c>
      <c r="J3423" s="43" t="s">
        <v>1006</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299</v>
      </c>
      <c r="J3424" s="43" t="s">
        <v>1006</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1845</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1845</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1845</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1845</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1845</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737</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737</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737</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461</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430</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430</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1011</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299</v>
      </c>
      <c r="J3440" s="43" t="s">
        <v>2032</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1011</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461</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377</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1013</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1013</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1013</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1013</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1013</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1013</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1013</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1013</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1013</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521</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521</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299</v>
      </c>
      <c r="J3454" s="43" t="s">
        <v>1006</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521</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521</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522</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522</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522</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522</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522</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522</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522</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522</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866</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866</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866</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866</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866</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866</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866</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866</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866</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299</v>
      </c>
      <c r="J3473" s="43" t="s">
        <v>1006</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866</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299</v>
      </c>
      <c r="J3474" s="43" t="s">
        <v>1006</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866</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866</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866</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866</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863</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863</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863</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863</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874</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874</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1095</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871</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299</v>
      </c>
      <c r="J3486" s="43" t="s">
        <v>1006</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871</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377</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871</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860</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860</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299</v>
      </c>
      <c r="J3491" s="43" t="s">
        <v>1006</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860</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1094</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299</v>
      </c>
      <c r="J3493" s="43" t="s">
        <v>1006</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1094</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299</v>
      </c>
      <c r="J3494" s="43" t="s">
        <v>1006</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1086</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871</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2036</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299</v>
      </c>
      <c r="J3497" s="43" t="s">
        <v>1006</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511</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299</v>
      </c>
      <c r="J3498" s="43" t="s">
        <v>1006</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511</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511</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522</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299</v>
      </c>
      <c r="J3501" s="43" t="s">
        <v>1006</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2041</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299</v>
      </c>
      <c r="J3502" s="43" t="s">
        <v>1006</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515</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515</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515</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515</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515</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515</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515</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508</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508</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508</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508</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1095</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299</v>
      </c>
      <c r="J3514" s="43" t="s">
        <v>1006</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1095</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1095</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299</v>
      </c>
      <c r="J3516" s="43" t="s">
        <v>1006</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2046</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299</v>
      </c>
      <c r="J3517" s="43" t="s">
        <v>693</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1947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1845</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1845</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1845</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1947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1947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266</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306</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266</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306</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266</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299</v>
      </c>
      <c r="J3526" s="43" t="s">
        <v>1006</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1969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1969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306</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1846</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1846</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1845</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1845</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2048</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1845</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1773</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299</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2048</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2048</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1756</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299</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1771</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1287</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299</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1287</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1287</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1827</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1886</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1886</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299</v>
      </c>
      <c r="J3552" s="43" t="s">
        <v>1006</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1886</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1831</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2050</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299</v>
      </c>
      <c r="J3555" s="43" t="s">
        <v>1006</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1872</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1873</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299</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1827</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1829</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1827</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1831</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1100</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1885</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1100</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1100</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299</v>
      </c>
      <c r="J3568" s="43" t="s">
        <v>1006</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299</v>
      </c>
      <c r="J3575" s="43" t="s">
        <v>1006</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299</v>
      </c>
      <c r="J3577" s="43" t="s">
        <v>1006</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2053</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2053</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2053</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2053</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299</v>
      </c>
      <c r="J3581" s="43" t="s">
        <v>1006</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299</v>
      </c>
      <c r="J3582" s="43" t="s">
        <v>1006</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299</v>
      </c>
      <c r="J3583" s="43" t="s">
        <v>1006</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266</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266</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266</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299</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266</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266</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1330</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1330</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1330</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2054</v>
      </c>
      <c r="E3592" s="51" t="str">
        <f>IF(ISBLANK(LeaveTracker[[#This Row],[Employee Name]]),"-----",VLOOKUP(LeaveTracker[[#This Row],[Employee Name]],Employees[[Employee Name]:[Office]],7))</f>
        <v>LCR</v>
      </c>
      <c r="F3592" s="51">
        <f>IF(ISBLANK(LeaveTracker[[#This Row],[Employee Name]]),"-----",VLOOKUP(LeaveTracker[[#This Row],[Employee Name]],Employees[[Employee Name]:[Office]],6))</f>
        <v>0</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1330</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527</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508</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840</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2059</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1229</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299</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739</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527</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743</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743</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1837</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1837</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1167</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299</v>
      </c>
      <c r="J3606" s="43" t="s">
        <v>1006</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1167</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299</v>
      </c>
      <c r="J3607" s="43" t="s">
        <v>1006</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527</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239</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527</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1895</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448</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299</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448</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1079</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1022</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747</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747</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747</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739</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1017</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1017</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1167</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1229</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1229</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1229</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1821</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57"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774</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2050</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2050</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852</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852</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634</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299</v>
      </c>
      <c r="J3634" s="43" t="s">
        <v>2063</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634</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299</v>
      </c>
      <c r="J3635" s="43" t="s">
        <v>2063</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437</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437</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437</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437</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437</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437</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338</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338</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340</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299</v>
      </c>
      <c r="J3645" s="43" t="s">
        <v>1006</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340</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545</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299</v>
      </c>
      <c r="J3647" s="43" t="s">
        <v>1006</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545</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545</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543</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299</v>
      </c>
      <c r="J3650" s="43" t="s">
        <v>1006</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719</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1857</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1857</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299</v>
      </c>
      <c r="J3653" s="43" t="s">
        <v>1006</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858</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858</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540</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540</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540</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1081</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1081</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1081</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632</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1081</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848</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848</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848</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543</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543</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719</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299</v>
      </c>
      <c r="J3669" s="43" t="s">
        <v>1006</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719</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299</v>
      </c>
      <c r="J3670" s="43" t="s">
        <v>1006</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852</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299</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852</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852</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1779</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852</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1269</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299</v>
      </c>
      <c r="J3676" s="43" t="s">
        <v>1006</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1047</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1047</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1047</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2064</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1047</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2064</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1974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1856</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1870</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1870</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1033</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1033</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1838</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1942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1325</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1954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1954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1760</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461</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461</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728</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858</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357</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357</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2054</v>
      </c>
      <c r="E3702" s="51" t="str">
        <f>IF(ISBLANK(LeaveTracker[[#This Row],[Employee Name]]),"-----",VLOOKUP(LeaveTracker[[#This Row],[Employee Name]],Employees[[Employee Name]:[Office]],7))</f>
        <v>LCR</v>
      </c>
      <c r="F3702" s="51">
        <f>IF(ISBLANK(LeaveTracker[[#This Row],[Employee Name]]),"-----",VLOOKUP(LeaveTracker[[#This Row],[Employee Name]],Employees[[Employee Name]:[Office]],6))</f>
        <v>0</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543</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543</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543</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543</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543</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545</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540</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724</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540</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545</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858</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858</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858</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545</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545</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545</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545</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2059</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877</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299</v>
      </c>
      <c r="J3721" s="43" t="s">
        <v>1006</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659</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659</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1748</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299</v>
      </c>
      <c r="J3724" s="43" t="s">
        <v>1006</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357</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357</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722</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722</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1033</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2068</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340</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340</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357</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1875</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722</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722</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722</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527</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527</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1887</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1888</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1829</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1829</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1886</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1886</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1886</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2041</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2075</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1962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299</v>
      </c>
      <c r="J3750" s="43" t="s">
        <v>275</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1962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1962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1760</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1920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1772</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1772</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1772</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1853</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299</v>
      </c>
      <c r="J3758" s="43" t="s">
        <v>1770</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1853</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299</v>
      </c>
      <c r="J3759" s="43" t="s">
        <v>1770</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1805</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1805</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1805</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1776</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2079</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2079</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1042</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299</v>
      </c>
      <c r="J3766" s="43" t="s">
        <v>1770</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325</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1829</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299</v>
      </c>
      <c r="J3768" s="43" t="s">
        <v>1770</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1741</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1741</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1741</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299</v>
      </c>
      <c r="J3771" s="43" t="s">
        <v>300</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1741</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1741</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1811</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1960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448</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1900</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1900</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1754</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1751</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1943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1955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1741</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1741</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1829</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1829</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1829</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1959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1959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1959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299</v>
      </c>
      <c r="J3790" s="43" t="s">
        <v>1770</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1842</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1854</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1854</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1854</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2082</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1812</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1812</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299</v>
      </c>
      <c r="J3797" s="43" t="s">
        <v>1770</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1773</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1773</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1773</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1773</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1773</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1823</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1310</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1310</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299</v>
      </c>
      <c r="J3805" s="43" t="s">
        <v>1770</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1310</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1806</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1958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2085</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1950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1741</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1042</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1042</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1901</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1824</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1925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299</v>
      </c>
      <c r="J3816" s="43" t="s">
        <v>2086</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1857</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369</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369</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398</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1880</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1751</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2082</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1736</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1904</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1857</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1984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2089</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2092</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2095</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2095</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2096</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2096</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1771</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1746</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1746</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1961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299</v>
      </c>
      <c r="J3837" s="43" t="s">
        <v>275</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2098</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1856</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1856</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1872</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1872</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1872</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1887</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1887</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1829</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1945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1945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1945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1945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2099</v>
      </c>
      <c r="E3851" s="51" t="str">
        <f>IF(ISBLANK(LeaveTracker[[#This Row],[Employee Name]]),"-----",VLOOKUP(LeaveTracker[[#This Row],[Employee Name]],Employees[[Employee Name]:[Office]],7))</f>
        <v>PIO</v>
      </c>
      <c r="F3851" s="51">
        <f>IF(ISBLANK(LeaveTracker[[#This Row],[Employee Name]]),"-----",VLOOKUP(LeaveTracker[[#This Row],[Employee Name]],Employees[[Employee Name]:[Office]],6))</f>
        <v>0</v>
      </c>
      <c r="G3851" s="24">
        <v>44910</v>
      </c>
      <c r="H3851" s="24">
        <v>44911</v>
      </c>
      <c r="I3851" s="57" t="s">
        <v>299</v>
      </c>
      <c r="J3851" s="43" t="s">
        <v>1770</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1846</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1846</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1846</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1846</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1846</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1853</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2101</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1773</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1773</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1773</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1842</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1842</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2103</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2106</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1856</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2109</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1858</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1858</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1858</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1769</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1769</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299</v>
      </c>
      <c r="J3872" s="43" t="s">
        <v>1770</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1806</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1806</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299</v>
      </c>
      <c r="J3874" s="43" t="s">
        <v>1770</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1769</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299</v>
      </c>
      <c r="J3875" s="43" t="s">
        <v>1770</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1769</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2112</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2112</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2112</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1772</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299</v>
      </c>
      <c r="J3880" s="43" t="s">
        <v>2113</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1772</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1950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1764</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1765</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299</v>
      </c>
      <c r="J3884" s="43" t="s">
        <v>1770</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2115</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2117</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2117</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2120</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1904</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2123</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2123</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2123</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291</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2124</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2124</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299</v>
      </c>
      <c r="J3895" s="43" t="s">
        <v>1770</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2127</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299</v>
      </c>
      <c r="J3896" s="43" t="s">
        <v>1770</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555</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2036</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299</v>
      </c>
      <c r="J3898" s="43" t="s">
        <v>1770</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1900</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620</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299</v>
      </c>
      <c r="J3900" s="43" t="s">
        <v>1770</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325</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325</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2129</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1789</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1884</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1736</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1772</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1772</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1950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2096</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2132</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1824</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2134</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1948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2135</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299</v>
      </c>
      <c r="J3915" s="43" t="s">
        <v>300</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1767</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1961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299</v>
      </c>
      <c r="J3917" s="43" t="s">
        <v>1770</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2138</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299</v>
      </c>
      <c r="J3918" s="43" t="s">
        <v>300</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1846</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299</v>
      </c>
      <c r="J3919" s="43" t="s">
        <v>300</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479</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994</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779</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779</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1775</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299</v>
      </c>
      <c r="J3926" s="43" t="s">
        <v>1770</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762</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1059</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1805</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299</v>
      </c>
      <c r="J3929" s="43" t="s">
        <v>1770</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1063</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1059</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57" t="s">
        <v>299</v>
      </c>
      <c r="J3931" s="43" t="s">
        <v>1770</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445</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571</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603</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448</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593</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603</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1925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599</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299</v>
      </c>
      <c r="J3939" s="43" t="s">
        <v>2139</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593</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466</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299</v>
      </c>
      <c r="J3941" s="43" t="s">
        <v>2140</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597</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779</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878</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1782</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878</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779</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532</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532</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909</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1315</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2142</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325</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299</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1315</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325</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299</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1315</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2143</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369</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57" t="s">
        <v>299</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369</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580</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580</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454</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2147</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325</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1005</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2149</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2149</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299</v>
      </c>
      <c r="J3969" s="43" t="s">
        <v>2150</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783</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299</v>
      </c>
      <c r="J3970" s="43" t="s">
        <v>693</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728</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728</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1845</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364</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732</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728</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673</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364</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836</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479</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479</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1098</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852</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338</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299</v>
      </c>
      <c r="J3987" s="43" t="s">
        <v>2140</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2152</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279</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299</v>
      </c>
      <c r="J3989" s="43" t="s">
        <v>2140</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445</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299</v>
      </c>
      <c r="J3990" s="43" t="s">
        <v>2153</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994</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299</v>
      </c>
      <c r="J3991" s="43" t="s">
        <v>2140</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779</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357</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599</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585</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299</v>
      </c>
      <c r="J3995" s="43" t="s">
        <v>275</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1049</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291</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299</v>
      </c>
      <c r="J3997" s="43" t="s">
        <v>2113</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555</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632</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299</v>
      </c>
      <c r="J3999" s="43" t="s">
        <v>275</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468</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299</v>
      </c>
      <c r="J4000" s="43" t="s">
        <v>300</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468</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299</v>
      </c>
      <c r="J4001" s="43" t="s">
        <v>300</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1112</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975</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659</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568</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261 VL</v>
      </c>
      <c r="L4005" s="23">
        <f ca="1">NETWORKDAYS(LeaveTracker[[#This Row],[Start Date]],LeaveTracker[[#This Row],[End Date]],lstHolidays)</f>
        <v>261</v>
      </c>
      <c r="M4005" s="27"/>
    </row>
    <row r="4006" spans="1:13" ht="30" hidden="1" customHeight="1" x14ac:dyDescent="0.3">
      <c r="A4006" s="27">
        <f t="shared" si="37"/>
        <v>393</v>
      </c>
      <c r="B4006" s="31">
        <v>44989</v>
      </c>
      <c r="C4006" s="31">
        <v>44896</v>
      </c>
      <c r="D4006" s="19" t="s">
        <v>628</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628</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299</v>
      </c>
      <c r="J4008" s="43" t="s">
        <v>363</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628</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299</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632</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299</v>
      </c>
      <c r="J4010" s="43" t="s">
        <v>275</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634</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472</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472</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349</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349</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281</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299</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1849</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896</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1786</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384</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1059</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57" t="s">
        <v>299</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1059</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57" t="s">
        <v>299</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1290</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472</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1940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1940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1940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1940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1888</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1940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1888</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1888</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1888</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1888</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1888</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1979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1979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299</v>
      </c>
      <c r="J4040" s="43" t="s">
        <v>2140</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836</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1831</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1831</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1831</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299</v>
      </c>
      <c r="J4044" s="43" t="s">
        <v>2140</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1831</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1831</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673</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878</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779</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685</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685</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1941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1941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299</v>
      </c>
      <c r="J4053" s="43" t="s">
        <v>2155</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626</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299</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574</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576</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299</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576</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858</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858</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299</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299</v>
      </c>
      <c r="J4060" s="43" t="s">
        <v>2113</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571</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1859</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1859</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409</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299</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407</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299</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1063</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57" t="s">
        <v>299</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1301</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866</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400</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765</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1312</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299</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2159</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2159</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1840</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299</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1980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1980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299</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1823</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57" t="s">
        <v>299</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881</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1011</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515</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299</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515</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1011</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597</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1903</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398</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398</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420</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299</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393</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393</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413</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299</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413</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1020</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299</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1020</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1020</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1891</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1891</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t="s">
        <v>2154</v>
      </c>
      <c r="D4098" s="19" t="s">
        <v>1839</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1910</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1910</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1910</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1910</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299</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1844</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299</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1844</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1844</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1844</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1844</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1844</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1862</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1774</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1774</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2162</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1782</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299</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1782</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299</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1810</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1810</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1776</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299</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1776</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1776</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1785</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1895</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299</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1778</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1782</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1782</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299</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1841</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1841</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1964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1964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1964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1964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1787</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299</v>
      </c>
      <c r="J4131" s="43" t="s">
        <v>2140</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1787</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1786</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1786</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1776</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1822</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1822</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1822</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1823</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1823</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1881</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299</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1983</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1983</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1879</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1109</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299</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1880</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543</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722</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232</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620</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299</v>
      </c>
      <c r="J4150" s="43" t="s">
        <v>275</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2147</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747</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299</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695</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299</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1062</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299</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1819</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1819</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2099</v>
      </c>
      <c r="E4157" s="51" t="str">
        <f>IF(ISBLANK(LeaveTracker[[#This Row],[Employee Name]]),"-----",VLOOKUP(LeaveTracker[[#This Row],[Employee Name]],Employees[[Employee Name]:[Office]],7))</f>
        <v>PIO</v>
      </c>
      <c r="F4157" s="51">
        <f>IF(ISBLANK(LeaveTracker[[#This Row],[Employee Name]]),"-----",VLOOKUP(LeaveTracker[[#This Row],[Employee Name]],Employees[[Employee Name]:[Office]],6))</f>
        <v>0</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1809</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57"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1823</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1980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2031</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232</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695</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852</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852</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1983</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1825</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1825</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1932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1893</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2096</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2096</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1862</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1779</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299</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2134</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299</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299</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673</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1861</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1756</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334</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1846</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732</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299</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673</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364</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57" t="s">
        <v>299</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836</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1886</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1979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1886</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1831</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1873</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1940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1926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1886</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1886</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1886</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1885</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1829</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299</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1888</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1940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1940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1829</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299</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1873</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1873</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1827</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1827</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1827</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1873</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1885</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1885</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1885</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1873</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1829</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1829</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1908</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1908</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479</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299</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1100</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1287</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299</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712</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710</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384</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299</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1047</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384</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775</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2164</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874</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299</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866</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871</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871</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299</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779</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299</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617</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626</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2168</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1225</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299</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690</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299</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829</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843</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325</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325</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843</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57" t="s">
        <v>299</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1005</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299</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1005</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1005</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299</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1315</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1315</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1315</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1225</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299</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695</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232</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232</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695</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751</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695</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299</v>
      </c>
      <c r="J4267" s="43" t="s">
        <v>2169</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695</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695</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751</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299</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695</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751</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751</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232</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1849</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1854</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1949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1949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299</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1853</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1814</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1814</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299</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1854</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1086</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424</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299</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1265</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1055</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1055</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1086</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299</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871</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585</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468</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299</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468</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299</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601</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515</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299</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515</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515</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521</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871</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1011</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874</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874</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291</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543</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543</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346</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722</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349</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614</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1095</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299</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751</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357</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866</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515</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515</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515</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881</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2170</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299</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1095</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2036</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1086</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863</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866</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866</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866</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1013</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515</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515</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515</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1095</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1859</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299</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521</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1847</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1167</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299</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1850</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1851</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1973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1974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2171</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1910</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1836</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1836</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1835</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1894</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1894</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299</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2173</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2092</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1896</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1784</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1901</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1901</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1815</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299</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1858</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1858</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2176</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1945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299</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1826</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1862</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1779</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299</v>
      </c>
      <c r="J4367" s="43" t="s">
        <v>766</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1930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1860</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57"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1768</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57" t="s">
        <v>299</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2092</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57"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1767</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57"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1879</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57"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722</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57" t="s">
        <v>299</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617</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57"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t="s">
        <v>2177</v>
      </c>
      <c r="D4376" s="19" t="s">
        <v>617</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57"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617</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57" t="s">
        <v>299</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57"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1782</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57"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1877</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57"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1884</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57"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1834</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57"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1784</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57"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1891</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57"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1891</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57"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716</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57"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716</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57" t="s">
        <v>299</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716</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57"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611</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57" t="s">
        <v>299</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413</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57"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829</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57"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825</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57"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357</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57"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357</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57"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424</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57"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424</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57"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424</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57"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424</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57"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424</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57"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424</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57"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614</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57" t="s">
        <v>299</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614</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57"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57" t="s">
        <v>299</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1857</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57"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57"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398</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57"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424</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57" t="s">
        <v>299</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843</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57" t="s">
        <v>299</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662</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57" t="s">
        <v>299</v>
      </c>
      <c r="J4409" s="43" t="s">
        <v>646</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420</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57"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413</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57"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1333</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57" t="s">
        <v>299</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57"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1290</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57" t="s">
        <v>299</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41262</v>
      </c>
      <c r="D4415" s="19" t="s">
        <v>1290</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57"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837</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57"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837</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57"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1301</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57" t="s">
        <v>299</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947</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57" t="s">
        <v>299</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407</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57"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1994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57"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1047</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57"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1192</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57"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1192</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57"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1192</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57"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829</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57"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812</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57"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2129</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57"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829</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57"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57"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832</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57"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812</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57"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812</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57"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57"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2031</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57" t="s">
        <v>299</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2028</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57" t="s">
        <v>299</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382</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57"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382</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57"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825</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57"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829</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57"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712</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57" t="s">
        <v>299</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1063</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57"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1020</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57"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626</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57" t="s">
        <v>299</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1312</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57"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1312</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57" t="s">
        <v>299</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409</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57" t="s">
        <v>299</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57"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57"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57"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843</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57" t="s">
        <v>299</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57"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1853</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57"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1853</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57"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527</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57"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774</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57"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2178</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57"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751</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57" t="s">
        <v>299</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527</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57" t="s">
        <v>299</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774</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57" t="s">
        <v>299</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57"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57" t="s">
        <v>299</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57" t="s">
        <v>299</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1079</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57" t="s">
        <v>299</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57"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1859</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57"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1859</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57"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751</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57"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1823</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57" t="s">
        <v>299</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57" t="s">
        <v>299</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695</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57"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527</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57" t="s">
        <v>299</v>
      </c>
      <c r="J4472" s="43" t="s">
        <v>646</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1837</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57"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1851</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57" t="s">
        <v>299</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2096</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57"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1961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57" t="s">
        <v>299</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413</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57" t="s">
        <v>299</v>
      </c>
      <c r="J4477" s="43" t="s">
        <v>300</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413</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57"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1083</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57" t="s">
        <v>299</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413</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57"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1062</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57"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1062</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57"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899</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57"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57" t="s">
        <v>299</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57"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1894</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57"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1894</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57"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t="s">
        <v>2179</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57" t="s">
        <v>299</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31" t="s">
        <v>2179</v>
      </c>
      <c r="C4489" s="31">
        <v>44939</v>
      </c>
      <c r="D4489" s="19" t="s">
        <v>801</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57" t="s">
        <v>299</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31" t="s">
        <v>2179</v>
      </c>
      <c r="C4490" s="31">
        <v>44942</v>
      </c>
      <c r="D4490" s="19" t="s">
        <v>1042</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57" t="s">
        <v>299</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31" t="s">
        <v>2179</v>
      </c>
      <c r="C4491" s="31">
        <v>44942</v>
      </c>
      <c r="D4491" s="19" t="s">
        <v>2079</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57" t="s">
        <v>299</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31" t="s">
        <v>2179</v>
      </c>
      <c r="C4492" s="31">
        <v>44949</v>
      </c>
      <c r="D4492" s="19" t="s">
        <v>2180</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57" t="s">
        <v>82</v>
      </c>
      <c r="K4492" s="51" t="str">
        <f>LeaveTracker[[#This Row],[Days]]&amp;" "&amp;LeaveTracker[[#This Row],[Type of Leave]]</f>
        <v>5 VL</v>
      </c>
      <c r="L4492" s="23">
        <v>5</v>
      </c>
      <c r="M4492" s="27"/>
    </row>
    <row r="4493" spans="1:13" ht="30" hidden="1" customHeight="1" x14ac:dyDescent="0.3">
      <c r="A4493" s="27">
        <f t="shared" si="45"/>
        <v>832</v>
      </c>
      <c r="B4493" s="31" t="s">
        <v>2179</v>
      </c>
      <c r="C4493" s="31">
        <v>44938</v>
      </c>
      <c r="D4493" s="19" t="s">
        <v>1942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57"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31" t="s">
        <v>2179</v>
      </c>
      <c r="C4494" s="31">
        <v>44938</v>
      </c>
      <c r="D4494" s="19" t="s">
        <v>1037</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57" t="s">
        <v>82</v>
      </c>
      <c r="K4494" s="51" t="str">
        <f>LeaveTracker[[#This Row],[Days]]&amp;" "&amp;LeaveTracker[[#This Row],[Type of Leave]]</f>
        <v>3 VL</v>
      </c>
      <c r="L4494" s="23">
        <v>3</v>
      </c>
      <c r="M4494" s="27"/>
    </row>
    <row r="4495" spans="1:13" ht="30" hidden="1" customHeight="1" x14ac:dyDescent="0.3">
      <c r="A4495" s="27">
        <f t="shared" si="45"/>
        <v>834</v>
      </c>
      <c r="B4495" s="31" t="s">
        <v>2179</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57" t="s">
        <v>81</v>
      </c>
      <c r="K4495" s="51" t="str">
        <f>LeaveTracker[[#This Row],[Days]]&amp;" "&amp;LeaveTracker[[#This Row],[Type of Leave]]</f>
        <v>3 SL</v>
      </c>
      <c r="L4495" s="23">
        <v>3</v>
      </c>
      <c r="M4495" s="27"/>
    </row>
    <row r="4496" spans="1:13" ht="30" hidden="1" customHeight="1" x14ac:dyDescent="0.3">
      <c r="A4496" s="27">
        <f t="shared" si="45"/>
        <v>835</v>
      </c>
      <c r="B4496" s="31" t="s">
        <v>2179</v>
      </c>
      <c r="C4496" s="31">
        <v>44875</v>
      </c>
      <c r="D4496" s="19" t="s">
        <v>2183</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57" t="s">
        <v>82</v>
      </c>
      <c r="K4496" s="51" t="str">
        <f>LeaveTracker[[#This Row],[Days]]&amp;" "&amp;LeaveTracker[[#This Row],[Type of Leave]]</f>
        <v>1 VL</v>
      </c>
      <c r="L4496" s="23">
        <v>1</v>
      </c>
      <c r="M4496" s="27"/>
    </row>
    <row r="4497" spans="1:13" ht="30" hidden="1" customHeight="1" x14ac:dyDescent="0.3">
      <c r="A4497" s="27">
        <v>835</v>
      </c>
      <c r="B4497" s="31" t="s">
        <v>2179</v>
      </c>
      <c r="C4497" s="31">
        <v>44875</v>
      </c>
      <c r="D4497" s="19" t="s">
        <v>2183</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57" t="s">
        <v>82</v>
      </c>
      <c r="K4497" s="51" t="str">
        <f>LeaveTracker[[#This Row],[Days]]&amp;" "&amp;LeaveTracker[[#This Row],[Type of Leave]]</f>
        <v>1 VL</v>
      </c>
      <c r="L4497" s="23">
        <v>1</v>
      </c>
      <c r="M4497" s="27"/>
    </row>
    <row r="4498" spans="1:13" ht="30" hidden="1" customHeight="1" x14ac:dyDescent="0.3">
      <c r="A4498" s="27">
        <v>836</v>
      </c>
      <c r="B4498" s="31" t="s">
        <v>2179</v>
      </c>
      <c r="C4498" s="31">
        <v>44875</v>
      </c>
      <c r="D4498" s="19" t="s">
        <v>2183</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57"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31" t="s">
        <v>2179</v>
      </c>
      <c r="C4499" s="31">
        <v>44875</v>
      </c>
      <c r="D4499" s="19" t="s">
        <v>2183</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57"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31" t="s">
        <v>2179</v>
      </c>
      <c r="C4500" s="31">
        <v>44854</v>
      </c>
      <c r="D4500" s="19" t="s">
        <v>387</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57" t="s">
        <v>82</v>
      </c>
      <c r="K4500" s="51" t="str">
        <f>LeaveTracker[[#This Row],[Days]]&amp;" "&amp;LeaveTracker[[#This Row],[Type of Leave]]</f>
        <v>4 VL</v>
      </c>
      <c r="L4500" s="23">
        <v>4</v>
      </c>
      <c r="M4500" s="27"/>
    </row>
    <row r="4501" spans="1:13" ht="30" hidden="1" customHeight="1" x14ac:dyDescent="0.3">
      <c r="A4501" s="27">
        <f t="shared" si="45"/>
        <v>838</v>
      </c>
      <c r="B4501" s="31" t="s">
        <v>2179</v>
      </c>
      <c r="C4501" s="31">
        <v>44977</v>
      </c>
      <c r="D4501" s="19" t="s">
        <v>801</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57"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31" t="s">
        <v>2179</v>
      </c>
      <c r="C4502" s="31">
        <v>44949</v>
      </c>
      <c r="D4502" s="19" t="s">
        <v>1804</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57" t="s">
        <v>299</v>
      </c>
      <c r="J4502" s="43" t="s">
        <v>1918</v>
      </c>
      <c r="K4502" s="51" t="str">
        <f>LeaveTracker[[#This Row],[Days]]&amp;" "&amp;LeaveTracker[[#This Row],[Type of Leave]]</f>
        <v>1 OTHER</v>
      </c>
      <c r="L4502" s="23">
        <v>1</v>
      </c>
      <c r="M4502" s="27"/>
    </row>
    <row r="4503" spans="1:13" ht="30" hidden="1" customHeight="1" x14ac:dyDescent="0.3">
      <c r="A4503" s="27">
        <f t="shared" si="45"/>
        <v>840</v>
      </c>
      <c r="B4503" s="31" t="s">
        <v>2179</v>
      </c>
      <c r="C4503" s="31">
        <v>44858</v>
      </c>
      <c r="D4503" s="19" t="s">
        <v>2183</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57"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31" t="s">
        <v>2179</v>
      </c>
      <c r="C4504" s="31">
        <v>44871</v>
      </c>
      <c r="D4504" s="19" t="s">
        <v>1272</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57"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8" si="46">A4504+1</f>
        <v>842</v>
      </c>
      <c r="B4505" s="31" t="s">
        <v>2179</v>
      </c>
      <c r="C4505" s="31">
        <v>44853</v>
      </c>
      <c r="D4505" s="19" t="s">
        <v>801</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57"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31" t="s">
        <v>2179</v>
      </c>
      <c r="C4506" s="31">
        <v>44853</v>
      </c>
      <c r="D4506" s="19" t="s">
        <v>801</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57"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31" t="s">
        <v>2179</v>
      </c>
      <c r="C4507" s="31">
        <v>44953</v>
      </c>
      <c r="D4507" s="19" t="s">
        <v>387</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57"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31" t="s">
        <v>2179</v>
      </c>
      <c r="C4508" s="31">
        <v>44956</v>
      </c>
      <c r="D4508" s="19" t="s">
        <v>1272</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57"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31" t="s">
        <v>2179</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57" t="s">
        <v>82</v>
      </c>
      <c r="K4509" s="51" t="str">
        <f>LeaveTracker[[#This Row],[Days]]&amp;" "&amp;LeaveTracker[[#This Row],[Type of Leave]]</f>
        <v>3 VL</v>
      </c>
      <c r="L4509" s="23">
        <v>3</v>
      </c>
      <c r="M4509" s="27"/>
    </row>
    <row r="4510" spans="1:13" ht="30" hidden="1" customHeight="1" x14ac:dyDescent="0.3">
      <c r="A4510" s="27">
        <v>845</v>
      </c>
      <c r="B4510" s="31" t="s">
        <v>2179</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57" t="s">
        <v>82</v>
      </c>
      <c r="K4510" s="51" t="str">
        <f>LeaveTracker[[#This Row],[Days]]&amp;" "&amp;LeaveTracker[[#This Row],[Type of Leave]]</f>
        <v>3 VL</v>
      </c>
      <c r="L4510" s="23">
        <v>3</v>
      </c>
      <c r="M4510" s="27"/>
    </row>
    <row r="4511" spans="1:13" ht="30" hidden="1" customHeight="1" x14ac:dyDescent="0.3">
      <c r="A4511" s="27">
        <f t="shared" si="46"/>
        <v>846</v>
      </c>
      <c r="B4511" s="31" t="s">
        <v>2179</v>
      </c>
      <c r="C4511" s="31">
        <v>44880</v>
      </c>
      <c r="D4511" s="19" t="s">
        <v>801</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57"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31" t="s">
        <v>2179</v>
      </c>
      <c r="C4512" s="31">
        <v>44880</v>
      </c>
      <c r="D4512" s="19" t="s">
        <v>801</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57"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31" t="s">
        <v>2179</v>
      </c>
      <c r="C4513" s="31">
        <v>44811</v>
      </c>
      <c r="D4513" s="19" t="s">
        <v>935</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57"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31" t="s">
        <v>2179</v>
      </c>
      <c r="C4514" s="31">
        <v>44789</v>
      </c>
      <c r="D4514" s="19" t="s">
        <v>801</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57"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31" t="s">
        <v>2179</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57"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31" t="s">
        <v>2179</v>
      </c>
      <c r="C4516" s="31">
        <v>44812</v>
      </c>
      <c r="D4516" s="19" t="s">
        <v>1272</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57" t="s">
        <v>81</v>
      </c>
      <c r="K4516" s="51" t="str">
        <f>LeaveTracker[[#This Row],[Days]]&amp;" "&amp;LeaveTracker[[#This Row],[Type of Leave]]</f>
        <v>3 SL</v>
      </c>
      <c r="L4516" s="23">
        <v>3</v>
      </c>
      <c r="M4516" s="27"/>
    </row>
    <row r="4517" spans="1:13" ht="30" hidden="1" customHeight="1" x14ac:dyDescent="0.3">
      <c r="A4517" s="27">
        <f t="shared" si="46"/>
        <v>852</v>
      </c>
      <c r="B4517" s="31" t="s">
        <v>2179</v>
      </c>
      <c r="C4517" s="31">
        <v>44781</v>
      </c>
      <c r="D4517" s="19" t="s">
        <v>1081</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57"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31" t="s">
        <v>2179</v>
      </c>
      <c r="C4518" s="31">
        <v>44816</v>
      </c>
      <c r="D4518" s="19" t="s">
        <v>2186</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57"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31" t="s">
        <v>2179</v>
      </c>
      <c r="C4519" s="31">
        <v>44978</v>
      </c>
      <c r="D4519" s="19" t="s">
        <v>778</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57"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31" t="s">
        <v>2179</v>
      </c>
      <c r="C4520" s="31">
        <v>44802</v>
      </c>
      <c r="D4520" s="19" t="s">
        <v>778</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57" t="s">
        <v>299</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31" t="s">
        <v>2179</v>
      </c>
      <c r="C4521" s="31">
        <v>44894</v>
      </c>
      <c r="D4521" s="19" t="s">
        <v>778</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57"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31" t="s">
        <v>2179</v>
      </c>
      <c r="C4522" s="31">
        <v>44894</v>
      </c>
      <c r="D4522" s="19" t="s">
        <v>778</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57"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31" t="s">
        <v>2179</v>
      </c>
      <c r="C4523" s="31">
        <v>44894</v>
      </c>
      <c r="D4523" s="19" t="s">
        <v>778</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57"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31" t="s">
        <v>2179</v>
      </c>
      <c r="C4524" s="31">
        <v>44894</v>
      </c>
      <c r="D4524" s="19" t="s">
        <v>778</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57" t="s">
        <v>82</v>
      </c>
      <c r="K4524" s="51" t="str">
        <f>LeaveTracker[[#This Row],[Days]]&amp;" "&amp;LeaveTracker[[#This Row],[Type of Leave]]</f>
        <v>1 VL</v>
      </c>
      <c r="L4524" s="23">
        <v>1</v>
      </c>
      <c r="M4524" s="27"/>
    </row>
    <row r="4525" spans="1:13" ht="30" hidden="1" customHeight="1" x14ac:dyDescent="0.3">
      <c r="A4525" s="27">
        <f t="shared" si="46"/>
        <v>857</v>
      </c>
      <c r="B4525" s="31" t="s">
        <v>2179</v>
      </c>
      <c r="C4525" s="31">
        <v>44893</v>
      </c>
      <c r="D4525" s="19" t="s">
        <v>778</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57" t="s">
        <v>299</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31" t="s">
        <v>2179</v>
      </c>
      <c r="C4526" s="31">
        <v>44901</v>
      </c>
      <c r="D4526" s="19" t="s">
        <v>843</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57"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31" t="s">
        <v>2179</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57"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31" t="s">
        <v>2179</v>
      </c>
      <c r="C4528" s="31">
        <v>44837</v>
      </c>
      <c r="D4528" s="19" t="s">
        <v>751</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57"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31" t="s">
        <v>2179</v>
      </c>
      <c r="C4529" s="31">
        <v>44818</v>
      </c>
      <c r="D4529" s="19" t="s">
        <v>701</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57"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31" t="s">
        <v>2179</v>
      </c>
      <c r="C4530" s="31">
        <v>44947</v>
      </c>
      <c r="D4530" s="19" t="s">
        <v>424</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57"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31" t="s">
        <v>2179</v>
      </c>
      <c r="C4531" s="31">
        <v>44876</v>
      </c>
      <c r="D4531" s="19" t="s">
        <v>506</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57"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31" t="s">
        <v>2179</v>
      </c>
      <c r="C4532" s="31">
        <v>44930</v>
      </c>
      <c r="D4532" s="19" t="s">
        <v>259</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57" t="s">
        <v>299</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31" t="s">
        <v>2179</v>
      </c>
      <c r="C4533" s="31">
        <v>44911</v>
      </c>
      <c r="D4533" s="19" t="s">
        <v>506</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57"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31" t="s">
        <v>2179</v>
      </c>
      <c r="C4534" s="31">
        <v>44784</v>
      </c>
      <c r="D4534" s="19" t="s">
        <v>2189</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57" t="s">
        <v>81</v>
      </c>
      <c r="K4534" s="51" t="str">
        <f>LeaveTracker[[#This Row],[Days]]&amp;" "&amp;LeaveTracker[[#This Row],[Type of Leave]]</f>
        <v>3 SL</v>
      </c>
      <c r="L4534" s="23">
        <v>3</v>
      </c>
      <c r="M4534" s="27"/>
    </row>
    <row r="4535" spans="1:13" ht="30" hidden="1" customHeight="1" x14ac:dyDescent="0.3">
      <c r="A4535" s="27">
        <f t="shared" si="46"/>
        <v>867</v>
      </c>
      <c r="B4535" s="31" t="s">
        <v>2179</v>
      </c>
      <c r="C4535" s="31">
        <v>44806</v>
      </c>
      <c r="D4535" s="19" t="s">
        <v>387</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57"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31" t="s">
        <v>2179</v>
      </c>
      <c r="C4536" s="31">
        <v>44910</v>
      </c>
      <c r="D4536" s="19" t="s">
        <v>1272</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57" t="s">
        <v>81</v>
      </c>
      <c r="K4536" s="51" t="str">
        <f>LeaveTracker[[#This Row],[Days]]&amp;" "&amp;LeaveTracker[[#This Row],[Type of Leave]]</f>
        <v>1 SL</v>
      </c>
      <c r="L4536" s="23">
        <v>1</v>
      </c>
      <c r="M4536" s="27"/>
    </row>
    <row r="4537" spans="1:13" ht="30" hidden="1" customHeight="1" x14ac:dyDescent="0.3">
      <c r="A4537" s="27">
        <f t="shared" si="46"/>
        <v>869</v>
      </c>
      <c r="B4537" s="31" t="s">
        <v>2179</v>
      </c>
      <c r="C4537" s="31">
        <v>44985</v>
      </c>
      <c r="D4537" s="19" t="s">
        <v>1333</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57"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31" t="s">
        <v>2179</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57" t="s">
        <v>299</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31" t="s">
        <v>2179</v>
      </c>
      <c r="C4539" s="31">
        <v>44981</v>
      </c>
      <c r="D4539" s="19" t="s">
        <v>555</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57"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31" t="s">
        <v>2179</v>
      </c>
      <c r="C4540" s="31">
        <v>44980</v>
      </c>
      <c r="D4540" s="19" t="s">
        <v>1775</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57"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31" t="s">
        <v>2179</v>
      </c>
      <c r="C4541" s="31">
        <v>44978</v>
      </c>
      <c r="D4541" s="19" t="s">
        <v>1978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57"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31" t="s">
        <v>2179</v>
      </c>
      <c r="C4542" s="31">
        <v>44978</v>
      </c>
      <c r="D4542" s="19" t="s">
        <v>632</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57" t="s">
        <v>299</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31" t="s">
        <v>2179</v>
      </c>
      <c r="C4543" s="31">
        <v>44931</v>
      </c>
      <c r="D4543" s="19" t="s">
        <v>1844</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57" t="s">
        <v>299</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31" t="s">
        <v>2179</v>
      </c>
      <c r="C4544" s="31">
        <v>44909</v>
      </c>
      <c r="D4544" s="19" t="s">
        <v>792</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57"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31" t="s">
        <v>2179</v>
      </c>
      <c r="C4545" s="31">
        <v>44907</v>
      </c>
      <c r="D4545" s="19" t="s">
        <v>1867</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57"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31" t="s">
        <v>2179</v>
      </c>
      <c r="C4546" s="31">
        <v>44907</v>
      </c>
      <c r="D4546" s="19" t="s">
        <v>801</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57"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31" t="s">
        <v>2179</v>
      </c>
      <c r="C4547" s="31">
        <v>44933</v>
      </c>
      <c r="D4547" s="19" t="s">
        <v>1037</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57" t="s">
        <v>299</v>
      </c>
      <c r="J4547" s="43" t="s">
        <v>275</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31" t="s">
        <v>2179</v>
      </c>
      <c r="C4548" s="31">
        <v>45000</v>
      </c>
      <c r="D4548" s="19" t="s">
        <v>1837</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57" t="s">
        <v>76</v>
      </c>
      <c r="K4548" s="51" t="str">
        <f>LeaveTracker[[#This Row],[Days]]&amp;" "&amp;LeaveTracker[[#This Row],[Type of Leave]]</f>
        <v>105 Maternity</v>
      </c>
      <c r="L4548" s="23">
        <v>105</v>
      </c>
      <c r="M4548" s="27"/>
    </row>
    <row r="4549" spans="1:13" ht="30" hidden="1" customHeight="1" x14ac:dyDescent="0.3">
      <c r="A4549" s="27">
        <f t="shared" si="46"/>
        <v>881</v>
      </c>
      <c r="B4549" s="31" t="s">
        <v>2179</v>
      </c>
      <c r="C4549" s="31">
        <v>45006</v>
      </c>
      <c r="D4549" s="19" t="s">
        <v>801</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57"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31" t="s">
        <v>2179</v>
      </c>
      <c r="C4550" s="31">
        <v>45000</v>
      </c>
      <c r="D4550" s="19" t="s">
        <v>2195</v>
      </c>
      <c r="E4550" s="51" t="str">
        <f>IF(ISBLANK(LeaveTracker[[#This Row],[Employee Name]]),"-----",VLOOKUP(LeaveTracker[[#This Row],[Employee Name]],Employees[[Employee Name]:[Office]],7))</f>
        <v>CHO</v>
      </c>
      <c r="F4550" s="51" t="str">
        <f>IF(ISBLANK(LeaveTracker[[#This Row],[Employee Name]]),"-----",VLOOKUP(LeaveTracker[[#This Row],[Employee Name]],Employees[[Employee Name]:[Office]],6))</f>
        <v>REGULAR</v>
      </c>
      <c r="G4550" s="24">
        <v>45006</v>
      </c>
      <c r="H4550" s="24">
        <v>45009</v>
      </c>
      <c r="I4550" s="57" t="s">
        <v>1025</v>
      </c>
      <c r="J4550" s="43" t="s">
        <v>2196</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31" t="s">
        <v>2179</v>
      </c>
      <c r="C4551" s="31">
        <v>44924</v>
      </c>
      <c r="D4551" s="19" t="s">
        <v>784</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57" t="s">
        <v>299</v>
      </c>
      <c r="J4551" s="43" t="s">
        <v>693</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1:13" ht="30" hidden="1" customHeight="1" x14ac:dyDescent="0.3">
      <c r="A4553" s="27">
        <f t="shared" si="46"/>
        <v>885</v>
      </c>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1:13" ht="30" hidden="1" customHeight="1" x14ac:dyDescent="0.3">
      <c r="A4554" s="27">
        <f t="shared" si="46"/>
        <v>886</v>
      </c>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1:13" ht="30" hidden="1" customHeight="1" x14ac:dyDescent="0.3">
      <c r="A4555" s="27">
        <f t="shared" si="46"/>
        <v>887</v>
      </c>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1:13" ht="30" hidden="1" customHeight="1" x14ac:dyDescent="0.3">
      <c r="A4556" s="27">
        <f t="shared" si="46"/>
        <v>888</v>
      </c>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1:13" ht="30" hidden="1" customHeight="1" x14ac:dyDescent="0.3">
      <c r="A4557" s="27">
        <f t="shared" si="46"/>
        <v>889</v>
      </c>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1:13" ht="30" hidden="1" customHeight="1" x14ac:dyDescent="0.3">
      <c r="A4558" s="27">
        <f t="shared" si="46"/>
        <v>890</v>
      </c>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1:13" ht="30" hidden="1" customHeight="1" x14ac:dyDescent="0.3">
      <c r="A4559" s="27">
        <f t="shared" si="46"/>
        <v>891</v>
      </c>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1:13" ht="30" hidden="1" customHeight="1" x14ac:dyDescent="0.3">
      <c r="A4560" s="27">
        <f t="shared" si="46"/>
        <v>892</v>
      </c>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1:13" ht="30" hidden="1" customHeight="1" x14ac:dyDescent="0.3">
      <c r="A4561" s="27">
        <f t="shared" si="46"/>
        <v>893</v>
      </c>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1:13" ht="30" hidden="1" customHeight="1" x14ac:dyDescent="0.3">
      <c r="A4562" s="27">
        <f t="shared" si="46"/>
        <v>894</v>
      </c>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1:13" ht="30" hidden="1" customHeight="1" x14ac:dyDescent="0.3">
      <c r="A4563" s="27">
        <f t="shared" si="46"/>
        <v>895</v>
      </c>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1:13" ht="30" hidden="1" customHeight="1" x14ac:dyDescent="0.3">
      <c r="A4564" s="27">
        <f t="shared" si="46"/>
        <v>896</v>
      </c>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1:13" ht="30" hidden="1" customHeight="1" x14ac:dyDescent="0.3">
      <c r="A4565" s="27">
        <f t="shared" si="46"/>
        <v>897</v>
      </c>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1:13" ht="30" hidden="1" customHeight="1" x14ac:dyDescent="0.3">
      <c r="A4566" s="27">
        <f t="shared" si="46"/>
        <v>898</v>
      </c>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1:13" ht="30" hidden="1" customHeight="1" x14ac:dyDescent="0.3">
      <c r="A4567" s="27">
        <f t="shared" si="46"/>
        <v>899</v>
      </c>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1:13" ht="30" hidden="1" customHeight="1" x14ac:dyDescent="0.3">
      <c r="A4568" s="27">
        <f t="shared" si="46"/>
        <v>900</v>
      </c>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1:13" ht="30" hidden="1"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1:13" ht="30" hidden="1"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1:13" ht="30" hidden="1"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1:13" ht="30" hidden="1"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1:13" ht="30" hidden="1"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1:13" ht="30" hidden="1"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1:13" ht="30" hidden="1"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1:13" ht="30" hidden="1"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hidden="1"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hidden="1"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hidden="1"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hidden="1"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hidden="1"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hidden="1"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hidden="1"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hidden="1"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hidden="1"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hidden="1"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hidden="1"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hidden="1"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hidden="1"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hidden="1"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hidden="1"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hidden="1"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hidden="1"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hidden="1"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hidden="1"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hidden="1"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hidden="1"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hidden="1"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hidden="1"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hidden="1"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hidden="1"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hidden="1"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hidden="1"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hidden="1"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hidden="1"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hidden="1"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hidden="1"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hidden="1"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hidden="1"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hidden="1"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hidden="1"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hidden="1"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hidden="1"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hidden="1"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hidden="1"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hidden="1"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hidden="1"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hidden="1"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hidden="1"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hidden="1"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hidden="1"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hidden="1"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hidden="1"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hidden="1"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hidden="1"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hidden="1"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hidden="1"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hidden="1"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hidden="1"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hidden="1"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hidden="1"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hidden="1"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hidden="1"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hidden="1"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hidden="1"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hidden="1"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hidden="1"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hidden="1"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hidden="1"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hidden="1"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4:13" ht="30" hidden="1"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4:13" ht="30" hidden="1"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4:13" ht="30" hidden="1"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4:13" ht="30" hidden="1"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4:13" ht="30" hidden="1"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4:13" ht="30" hidden="1"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4:13" ht="30" hidden="1" customHeight="1" x14ac:dyDescent="0.3">
      <c r="D4647" s="19"/>
      <c r="E4647" s="19" t="str">
        <f>IF(ISBLANK(LeaveTracker[[#This Row],[Employee Name]]),"-----",VLOOKUP(LeaveTracker[[#This Row],[Employee Name]],Employees[[Employee Name]:[Office]],7))</f>
        <v>-----</v>
      </c>
      <c r="F4647" s="19" t="str">
        <f>IF(ISBLANK(LeaveTracker[[#This Row],[Employee Name]]),"-----",VLOOKUP(LeaveTracker[[#This Row],[Employee Name]],Employees[[Employee Name]:[Office]],6))</f>
        <v>-----</v>
      </c>
      <c r="G4647" s="24"/>
      <c r="H4647" s="24"/>
      <c r="I4647" s="57"/>
      <c r="K4647" s="64" t="str">
        <f ca="1">LeaveTracker[[#This Row],[Days]]&amp;" "&amp;LeaveTracker[[#This Row],[Type of Leave]]</f>
        <v xml:space="preserve">0 </v>
      </c>
      <c r="L4647" s="23">
        <f ca="1">NETWORKDAYS(LeaveTracker[[#This Row],[Start Date]],LeaveTracker[[#This Row],[End Date]],lstHolidays)</f>
        <v>0</v>
      </c>
      <c r="M4647" s="27"/>
    </row>
    <row r="4648" spans="4:13" ht="30" hidden="1" customHeight="1" x14ac:dyDescent="0.3">
      <c r="D4648" s="19"/>
      <c r="E4648" s="19" t="str">
        <f>IF(ISBLANK(LeaveTracker[[#This Row],[Employee Name]]),"-----",VLOOKUP(LeaveTracker[[#This Row],[Employee Name]],Employees[[Employee Name]:[Office]],7))</f>
        <v>-----</v>
      </c>
      <c r="F4648" s="19" t="str">
        <f>IF(ISBLANK(LeaveTracker[[#This Row],[Employee Name]]),"-----",VLOOKUP(LeaveTracker[[#This Row],[Employee Name]],Employees[[Employee Name]:[Office]],6))</f>
        <v>-----</v>
      </c>
      <c r="G4648" s="24"/>
      <c r="H4648" s="24"/>
      <c r="I4648" s="57"/>
      <c r="K4648" s="64" t="str">
        <f ca="1">LeaveTracker[[#This Row],[Days]]&amp;" "&amp;LeaveTracker[[#This Row],[Type of Leave]]</f>
        <v xml:space="preserve">0 </v>
      </c>
      <c r="L4648" s="23">
        <f ca="1">NETWORKDAYS(LeaveTracker[[#This Row],[Start Date]],LeaveTracker[[#This Row],[End Date]],lstHolidays)</f>
        <v>0</v>
      </c>
      <c r="M4648" s="27"/>
    </row>
    <row r="4649" spans="4:13" ht="30" hidden="1" customHeight="1" x14ac:dyDescent="0.3">
      <c r="D4649" s="19"/>
      <c r="E4649" s="19" t="str">
        <f>IF(ISBLANK(LeaveTracker[[#This Row],[Employee Name]]),"-----",VLOOKUP(LeaveTracker[[#This Row],[Employee Name]],Employees[[Employee Name]:[Office]],7))</f>
        <v>-----</v>
      </c>
      <c r="F4649" s="19" t="str">
        <f>IF(ISBLANK(LeaveTracker[[#This Row],[Employee Name]]),"-----",VLOOKUP(LeaveTracker[[#This Row],[Employee Name]],Employees[[Employee Name]:[Office]],6))</f>
        <v>-----</v>
      </c>
      <c r="G4649" s="24"/>
      <c r="H4649" s="24"/>
      <c r="I4649" s="57"/>
      <c r="K4649" s="64" t="str">
        <f ca="1">LeaveTracker[[#This Row],[Days]]&amp;" "&amp;LeaveTracker[[#This Row],[Type of Leave]]</f>
        <v xml:space="preserve">0 </v>
      </c>
      <c r="L4649" s="23">
        <f ca="1">NETWORKDAYS(LeaveTracker[[#This Row],[Start Date]],LeaveTracker[[#This Row],[End Date]],lstHolidays)</f>
        <v>0</v>
      </c>
      <c r="M4649" s="27"/>
    </row>
    <row r="4650" spans="4:13" ht="30" hidden="1" customHeight="1" x14ac:dyDescent="0.3">
      <c r="D4650" s="19"/>
      <c r="E4650" s="19" t="str">
        <f>IF(ISBLANK(LeaveTracker[[#This Row],[Employee Name]]),"-----",VLOOKUP(LeaveTracker[[#This Row],[Employee Name]],Employees[[Employee Name]:[Office]],7))</f>
        <v>-----</v>
      </c>
      <c r="F4650" s="19" t="str">
        <f>IF(ISBLANK(LeaveTracker[[#This Row],[Employee Name]]),"-----",VLOOKUP(LeaveTracker[[#This Row],[Employee Name]],Employees[[Employee Name]:[Office]],6))</f>
        <v>-----</v>
      </c>
      <c r="G4650" s="24"/>
      <c r="H4650" s="24"/>
      <c r="I4650" s="57"/>
      <c r="K4650" s="64" t="str">
        <f ca="1">LeaveTracker[[#This Row],[Days]]&amp;" "&amp;LeaveTracker[[#This Row],[Type of Leave]]</f>
        <v xml:space="preserve">0 </v>
      </c>
      <c r="L4650" s="23">
        <f ca="1">NETWORKDAYS(LeaveTracker[[#This Row],[Start Date]],LeaveTracker[[#This Row],[End Date]],lstHolidays)</f>
        <v>0</v>
      </c>
      <c r="M4650" s="27"/>
    </row>
    <row r="4651" spans="4:13" ht="30" hidden="1" customHeight="1" x14ac:dyDescent="0.3">
      <c r="D4651" s="19"/>
      <c r="E4651" s="19" t="str">
        <f>IF(ISBLANK(LeaveTracker[[#This Row],[Employee Name]]),"-----",VLOOKUP(LeaveTracker[[#This Row],[Employee Name]],Employees[[Employee Name]:[Office]],7))</f>
        <v>-----</v>
      </c>
      <c r="F4651" s="19" t="str">
        <f>IF(ISBLANK(LeaveTracker[[#This Row],[Employee Name]]),"-----",VLOOKUP(LeaveTracker[[#This Row],[Employee Name]],Employees[[Employee Name]:[Office]],6))</f>
        <v>-----</v>
      </c>
      <c r="G4651" s="24"/>
      <c r="H4651" s="24"/>
      <c r="I4651" s="57"/>
      <c r="K4651" s="64" t="str">
        <f ca="1">LeaveTracker[[#This Row],[Days]]&amp;" "&amp;LeaveTracker[[#This Row],[Type of Leave]]</f>
        <v xml:space="preserve">0 </v>
      </c>
      <c r="L4651" s="23">
        <f ca="1">NETWORKDAYS(LeaveTracker[[#This Row],[Start Date]],LeaveTracker[[#This Row],[End Date]],lstHolidays)</f>
        <v>0</v>
      </c>
      <c r="M4651" s="27"/>
    </row>
    <row r="4652" spans="4:13" ht="30" hidden="1" customHeight="1" x14ac:dyDescent="0.3">
      <c r="D4652" s="19"/>
      <c r="E4652" s="19" t="str">
        <f>IF(ISBLANK(LeaveTracker[[#This Row],[Employee Name]]),"-----",VLOOKUP(LeaveTracker[[#This Row],[Employee Name]],Employees[[Employee Name]:[Office]],7))</f>
        <v>-----</v>
      </c>
      <c r="F4652" s="19" t="str">
        <f>IF(ISBLANK(LeaveTracker[[#This Row],[Employee Name]]),"-----",VLOOKUP(LeaveTracker[[#This Row],[Employee Name]],Employees[[Employee Name]:[Office]],6))</f>
        <v>-----</v>
      </c>
      <c r="G4652" s="24"/>
      <c r="H4652" s="24"/>
      <c r="I4652" s="57"/>
      <c r="K4652" s="64" t="str">
        <f ca="1">LeaveTracker[[#This Row],[Days]]&amp;" "&amp;LeaveTracker[[#This Row],[Type of Leave]]</f>
        <v xml:space="preserve">0 </v>
      </c>
      <c r="L4652" s="23">
        <f ca="1">NETWORKDAYS(LeaveTracker[[#This Row],[Start Date]],LeaveTracker[[#This Row],[End Date]],lstHolidays)</f>
        <v>0</v>
      </c>
      <c r="M4652" s="27"/>
    </row>
    <row r="4653" spans="4:13" ht="30" hidden="1" customHeight="1" x14ac:dyDescent="0.3">
      <c r="D4653" s="19"/>
      <c r="E4653" s="19" t="str">
        <f>IF(ISBLANK(LeaveTracker[[#This Row],[Employee Name]]),"-----",VLOOKUP(LeaveTracker[[#This Row],[Employee Name]],Employees[[Employee Name]:[Office]],7))</f>
        <v>-----</v>
      </c>
      <c r="F4653" s="19" t="str">
        <f>IF(ISBLANK(LeaveTracker[[#This Row],[Employee Name]]),"-----",VLOOKUP(LeaveTracker[[#This Row],[Employee Name]],Employees[[Employee Name]:[Office]],6))</f>
        <v>-----</v>
      </c>
      <c r="G4653" s="24"/>
      <c r="H4653" s="24"/>
      <c r="I4653" s="57"/>
      <c r="K4653" s="64" t="str">
        <f ca="1">LeaveTracker[[#This Row],[Days]]&amp;" "&amp;LeaveTracker[[#This Row],[Type of Leave]]</f>
        <v xml:space="preserve">0 </v>
      </c>
      <c r="L4653" s="23">
        <f ca="1">NETWORKDAYS(LeaveTracker[[#This Row],[Start Date]],LeaveTracker[[#This Row],[End Date]],lstHolidays)</f>
        <v>0</v>
      </c>
      <c r="M4653" s="27"/>
    </row>
    <row r="4654" spans="4:13" ht="30" hidden="1" customHeight="1" x14ac:dyDescent="0.3">
      <c r="D4654" s="19"/>
      <c r="E4654" s="19" t="str">
        <f>IF(ISBLANK(LeaveTracker[[#This Row],[Employee Name]]),"-----",VLOOKUP(LeaveTracker[[#This Row],[Employee Name]],Employees[[Employee Name]:[Office]],7))</f>
        <v>-----</v>
      </c>
      <c r="F4654" s="19" t="str">
        <f>IF(ISBLANK(LeaveTracker[[#This Row],[Employee Name]]),"-----",VLOOKUP(LeaveTracker[[#This Row],[Employee Name]],Employees[[Employee Name]:[Office]],6))</f>
        <v>-----</v>
      </c>
      <c r="G4654" s="24"/>
      <c r="H4654" s="24"/>
      <c r="I4654" s="57"/>
      <c r="K4654" s="64" t="str">
        <f ca="1">LeaveTracker[[#This Row],[Days]]&amp;" "&amp;LeaveTracker[[#This Row],[Type of Leave]]</f>
        <v xml:space="preserve">0 </v>
      </c>
      <c r="L4654" s="23">
        <f ca="1">NETWORKDAYS(LeaveTracker[[#This Row],[Start Date]],LeaveTracker[[#This Row],[End Date]],lstHolidays)</f>
        <v>0</v>
      </c>
      <c r="M4654" s="27"/>
    </row>
    <row r="4655" spans="4:13" ht="30" hidden="1" customHeight="1" x14ac:dyDescent="0.3">
      <c r="D4655" s="19"/>
      <c r="E4655" s="19" t="str">
        <f>IF(ISBLANK(LeaveTracker[[#This Row],[Employee Name]]),"-----",VLOOKUP(LeaveTracker[[#This Row],[Employee Name]],Employees[[Employee Name]:[Office]],7))</f>
        <v>-----</v>
      </c>
      <c r="F4655" s="19" t="str">
        <f>IF(ISBLANK(LeaveTracker[[#This Row],[Employee Name]]),"-----",VLOOKUP(LeaveTracker[[#This Row],[Employee Name]],Employees[[Employee Name]:[Office]],6))</f>
        <v>-----</v>
      </c>
      <c r="G4655" s="24"/>
      <c r="H4655" s="24"/>
      <c r="I4655" s="57"/>
      <c r="K4655" s="64" t="str">
        <f ca="1">LeaveTracker[[#This Row],[Days]]&amp;" "&amp;LeaveTracker[[#This Row],[Type of Leave]]</f>
        <v xml:space="preserve">0 </v>
      </c>
      <c r="L4655" s="23">
        <f ca="1">NETWORKDAYS(LeaveTracker[[#This Row],[Start Date]],LeaveTracker[[#This Row],[End Date]],lstHolidays)</f>
        <v>0</v>
      </c>
      <c r="M4655" s="27"/>
    </row>
    <row r="4656" spans="4:13" ht="30" hidden="1" customHeight="1" x14ac:dyDescent="0.3">
      <c r="D4656" s="19"/>
      <c r="E4656" s="19" t="str">
        <f>IF(ISBLANK(LeaveTracker[[#This Row],[Employee Name]]),"-----",VLOOKUP(LeaveTracker[[#This Row],[Employee Name]],Employees[[Employee Name]:[Office]],7))</f>
        <v>-----</v>
      </c>
      <c r="F4656" s="19" t="str">
        <f>IF(ISBLANK(LeaveTracker[[#This Row],[Employee Name]]),"-----",VLOOKUP(LeaveTracker[[#This Row],[Employee Name]],Employees[[Employee Name]:[Office]],6))</f>
        <v>-----</v>
      </c>
      <c r="G4656" s="24"/>
      <c r="H4656" s="24"/>
      <c r="I4656" s="57"/>
      <c r="K4656" s="64" t="str">
        <f ca="1">LeaveTracker[[#This Row],[Days]]&amp;" "&amp;LeaveTracker[[#This Row],[Type of Leave]]</f>
        <v xml:space="preserve">0 </v>
      </c>
      <c r="L4656" s="23">
        <f ca="1">NETWORKDAYS(LeaveTracker[[#This Row],[Start Date]],LeaveTracker[[#This Row],[End Date]],lstHolidays)</f>
        <v>0</v>
      </c>
      <c r="M4656" s="27"/>
    </row>
    <row r="4657" spans="4:13" ht="30" hidden="1" customHeight="1" x14ac:dyDescent="0.3">
      <c r="D4657" s="19"/>
      <c r="E4657" s="19" t="str">
        <f>IF(ISBLANK(LeaveTracker[[#This Row],[Employee Name]]),"-----",VLOOKUP(LeaveTracker[[#This Row],[Employee Name]],Employees[[Employee Name]:[Office]],7))</f>
        <v>-----</v>
      </c>
      <c r="F4657" s="19" t="str">
        <f>IF(ISBLANK(LeaveTracker[[#This Row],[Employee Name]]),"-----",VLOOKUP(LeaveTracker[[#This Row],[Employee Name]],Employees[[Employee Name]:[Office]],6))</f>
        <v>-----</v>
      </c>
      <c r="G4657" s="24"/>
      <c r="H4657" s="24"/>
      <c r="I4657" s="57"/>
      <c r="K4657" s="64" t="str">
        <f ca="1">LeaveTracker[[#This Row],[Days]]&amp;" "&amp;LeaveTracker[[#This Row],[Type of Leave]]</f>
        <v xml:space="preserve">0 </v>
      </c>
      <c r="L4657" s="23">
        <f ca="1">NETWORKDAYS(LeaveTracker[[#This Row],[Start Date]],LeaveTracker[[#This Row],[End Date]],lstHolidays)</f>
        <v>0</v>
      </c>
      <c r="M4657" s="27"/>
    </row>
    <row r="4658" spans="4:13" ht="30" hidden="1" customHeight="1" x14ac:dyDescent="0.3">
      <c r="D4658" s="19"/>
      <c r="E4658" s="19" t="str">
        <f>IF(ISBLANK(LeaveTracker[[#This Row],[Employee Name]]),"-----",VLOOKUP(LeaveTracker[[#This Row],[Employee Name]],Employees[[Employee Name]:[Office]],7))</f>
        <v>-----</v>
      </c>
      <c r="F4658" s="19" t="str">
        <f>IF(ISBLANK(LeaveTracker[[#This Row],[Employee Name]]),"-----",VLOOKUP(LeaveTracker[[#This Row],[Employee Name]],Employees[[Employee Name]:[Office]],6))</f>
        <v>-----</v>
      </c>
      <c r="G4658" s="24"/>
      <c r="H4658" s="24"/>
      <c r="I4658" s="57"/>
      <c r="K4658" s="64" t="str">
        <f ca="1">LeaveTracker[[#This Row],[Days]]&amp;" "&amp;LeaveTracker[[#This Row],[Type of Leave]]</f>
        <v xml:space="preserve">0 </v>
      </c>
      <c r="L4658" s="23">
        <f ca="1">NETWORKDAYS(LeaveTracker[[#This Row],[Start Date]],LeaveTracker[[#This Row],[End Date]],lstHolidays)</f>
        <v>0</v>
      </c>
      <c r="M4658" s="27"/>
    </row>
    <row r="4659" spans="4:13" ht="30" hidden="1" customHeight="1" x14ac:dyDescent="0.3">
      <c r="D4659" s="19"/>
      <c r="E4659" s="19" t="str">
        <f>IF(ISBLANK(LeaveTracker[[#This Row],[Employee Name]]),"-----",VLOOKUP(LeaveTracker[[#This Row],[Employee Name]],Employees[[Employee Name]:[Office]],7))</f>
        <v>-----</v>
      </c>
      <c r="F4659" s="19" t="str">
        <f>IF(ISBLANK(LeaveTracker[[#This Row],[Employee Name]]),"-----",VLOOKUP(LeaveTracker[[#This Row],[Employee Name]],Employees[[Employee Name]:[Office]],6))</f>
        <v>-----</v>
      </c>
      <c r="G4659" s="24"/>
      <c r="H4659" s="24"/>
      <c r="I4659" s="57"/>
      <c r="K4659" s="64" t="str">
        <f ca="1">LeaveTracker[[#This Row],[Days]]&amp;" "&amp;LeaveTracker[[#This Row],[Type of Leave]]</f>
        <v xml:space="preserve">0 </v>
      </c>
      <c r="L4659" s="23">
        <f ca="1">NETWORKDAYS(LeaveTracker[[#This Row],[Start Date]],LeaveTracker[[#This Row],[End Date]],lstHolidays)</f>
        <v>0</v>
      </c>
      <c r="M4659" s="27"/>
    </row>
    <row r="4660" spans="4:13" ht="30" hidden="1" customHeight="1" x14ac:dyDescent="0.3">
      <c r="D4660" s="19"/>
      <c r="E4660" s="19" t="str">
        <f>IF(ISBLANK(LeaveTracker[[#This Row],[Employee Name]]),"-----",VLOOKUP(LeaveTracker[[#This Row],[Employee Name]],Employees[[Employee Name]:[Office]],7))</f>
        <v>-----</v>
      </c>
      <c r="F4660" s="19" t="str">
        <f>IF(ISBLANK(LeaveTracker[[#This Row],[Employee Name]]),"-----",VLOOKUP(LeaveTracker[[#This Row],[Employee Name]],Employees[[Employee Name]:[Office]],6))</f>
        <v>-----</v>
      </c>
      <c r="G4660" s="24"/>
      <c r="H4660" s="24"/>
      <c r="I4660" s="57"/>
      <c r="K4660" s="64" t="str">
        <f ca="1">LeaveTracker[[#This Row],[Days]]&amp;" "&amp;LeaveTracker[[#This Row],[Type of Leave]]</f>
        <v xml:space="preserve">0 </v>
      </c>
      <c r="L4660" s="23">
        <f ca="1">NETWORKDAYS(LeaveTracker[[#This Row],[Start Date]],LeaveTracker[[#This Row],[End Date]],lstHolidays)</f>
        <v>0</v>
      </c>
      <c r="M4660" s="27"/>
    </row>
    <row r="4661" spans="4:13" ht="30" hidden="1" customHeight="1" x14ac:dyDescent="0.3">
      <c r="D4661" s="19"/>
      <c r="E4661" s="19" t="str">
        <f>IF(ISBLANK(LeaveTracker[[#This Row],[Employee Name]]),"-----",VLOOKUP(LeaveTracker[[#This Row],[Employee Name]],Employees[[Employee Name]:[Office]],7))</f>
        <v>-----</v>
      </c>
      <c r="F4661" s="19" t="str">
        <f>IF(ISBLANK(LeaveTracker[[#This Row],[Employee Name]]),"-----",VLOOKUP(LeaveTracker[[#This Row],[Employee Name]],Employees[[Employee Name]:[Office]],6))</f>
        <v>-----</v>
      </c>
      <c r="G4661" s="24"/>
      <c r="H4661" s="24"/>
      <c r="I4661" s="57"/>
      <c r="K4661" s="64" t="str">
        <f ca="1">LeaveTracker[[#This Row],[Days]]&amp;" "&amp;LeaveTracker[[#This Row],[Type of Leave]]</f>
        <v xml:space="preserve">0 </v>
      </c>
      <c r="L4661" s="23">
        <f ca="1">NETWORKDAYS(LeaveTracker[[#This Row],[Start Date]],LeaveTracker[[#This Row],[End Date]],lstHolidays)</f>
        <v>0</v>
      </c>
      <c r="M4661" s="27"/>
    </row>
    <row r="4662" spans="4:13" ht="30" hidden="1" customHeight="1" x14ac:dyDescent="0.3">
      <c r="D4662" s="19"/>
      <c r="E4662" s="19" t="str">
        <f>IF(ISBLANK(LeaveTracker[[#This Row],[Employee Name]]),"-----",VLOOKUP(LeaveTracker[[#This Row],[Employee Name]],Employees[[Employee Name]:[Office]],7))</f>
        <v>-----</v>
      </c>
      <c r="F4662" s="19" t="str">
        <f>IF(ISBLANK(LeaveTracker[[#This Row],[Employee Name]]),"-----",VLOOKUP(LeaveTracker[[#This Row],[Employee Name]],Employees[[Employee Name]:[Office]],6))</f>
        <v>-----</v>
      </c>
      <c r="G4662" s="24"/>
      <c r="H4662" s="24"/>
      <c r="I4662" s="57"/>
      <c r="K4662" s="64" t="str">
        <f ca="1">LeaveTracker[[#This Row],[Days]]&amp;" "&amp;LeaveTracker[[#This Row],[Type of Leave]]</f>
        <v xml:space="preserve">0 </v>
      </c>
      <c r="L4662" s="23">
        <f ca="1">NETWORKDAYS(LeaveTracker[[#This Row],[Start Date]],LeaveTracker[[#This Row],[End Date]],lstHolidays)</f>
        <v>0</v>
      </c>
      <c r="M4662" s="27"/>
    </row>
    <row r="4663" spans="4:13" ht="30" hidden="1" customHeight="1" x14ac:dyDescent="0.3">
      <c r="D4663" s="19"/>
      <c r="E4663" s="19" t="str">
        <f>IF(ISBLANK(LeaveTracker[[#This Row],[Employee Name]]),"-----",VLOOKUP(LeaveTracker[[#This Row],[Employee Name]],Employees[[Employee Name]:[Office]],7))</f>
        <v>-----</v>
      </c>
      <c r="F4663" s="19" t="str">
        <f>IF(ISBLANK(LeaveTracker[[#This Row],[Employee Name]]),"-----",VLOOKUP(LeaveTracker[[#This Row],[Employee Name]],Employees[[Employee Name]:[Office]],6))</f>
        <v>-----</v>
      </c>
      <c r="G4663" s="24"/>
      <c r="H4663" s="24"/>
      <c r="I4663" s="57"/>
      <c r="K4663" s="64" t="str">
        <f ca="1">LeaveTracker[[#This Row],[Days]]&amp;" "&amp;LeaveTracker[[#This Row],[Type of Leave]]</f>
        <v xml:space="preserve">0 </v>
      </c>
      <c r="L4663" s="23">
        <f ca="1">NETWORKDAYS(LeaveTracker[[#This Row],[Start Date]],LeaveTracker[[#This Row],[End Date]],lstHolidays)</f>
        <v>0</v>
      </c>
      <c r="M4663" s="27"/>
    </row>
    <row r="4664" spans="4:13" ht="30" hidden="1" customHeight="1" x14ac:dyDescent="0.3">
      <c r="D4664" s="19"/>
      <c r="E4664" s="19" t="str">
        <f>IF(ISBLANK(LeaveTracker[[#This Row],[Employee Name]]),"-----",VLOOKUP(LeaveTracker[[#This Row],[Employee Name]],Employees[[Employee Name]:[Office]],7))</f>
        <v>-----</v>
      </c>
      <c r="F4664" s="19" t="str">
        <f>IF(ISBLANK(LeaveTracker[[#This Row],[Employee Name]]),"-----",VLOOKUP(LeaveTracker[[#This Row],[Employee Name]],Employees[[Employee Name]:[Office]],6))</f>
        <v>-----</v>
      </c>
      <c r="G4664" s="24"/>
      <c r="H4664" s="24"/>
      <c r="I4664" s="57"/>
      <c r="K4664" s="64" t="str">
        <f ca="1">LeaveTracker[[#This Row],[Days]]&amp;" "&amp;LeaveTracker[[#This Row],[Type of Leave]]</f>
        <v xml:space="preserve">0 </v>
      </c>
      <c r="L4664" s="23">
        <f ca="1">NETWORKDAYS(LeaveTracker[[#This Row],[Start Date]],LeaveTracker[[#This Row],[End Date]],lstHolidays)</f>
        <v>0</v>
      </c>
      <c r="M4664" s="27"/>
    </row>
    <row r="4665" spans="4:13" ht="30" hidden="1" customHeight="1" x14ac:dyDescent="0.3">
      <c r="D4665" s="19"/>
      <c r="E4665" s="19" t="str">
        <f>IF(ISBLANK(LeaveTracker[[#This Row],[Employee Name]]),"-----",VLOOKUP(LeaveTracker[[#This Row],[Employee Name]],Employees[[Employee Name]:[Office]],7))</f>
        <v>-----</v>
      </c>
      <c r="F4665" s="19" t="str">
        <f>IF(ISBLANK(LeaveTracker[[#This Row],[Employee Name]]),"-----",VLOOKUP(LeaveTracker[[#This Row],[Employee Name]],Employees[[Employee Name]:[Office]],6))</f>
        <v>-----</v>
      </c>
      <c r="G4665" s="24"/>
      <c r="H4665" s="24"/>
      <c r="I4665" s="57"/>
      <c r="K4665" s="64" t="str">
        <f ca="1">LeaveTracker[[#This Row],[Days]]&amp;" "&amp;LeaveTracker[[#This Row],[Type of Leave]]</f>
        <v xml:space="preserve">0 </v>
      </c>
      <c r="L4665" s="23">
        <f ca="1">NETWORKDAYS(LeaveTracker[[#This Row],[Start Date]],LeaveTracker[[#This Row],[End Date]],lstHolidays)</f>
        <v>0</v>
      </c>
      <c r="M4665" s="27"/>
    </row>
    <row r="4666" spans="4:13" ht="30" hidden="1" customHeight="1" x14ac:dyDescent="0.3">
      <c r="D4666" s="19"/>
      <c r="E4666" s="19" t="str">
        <f>IF(ISBLANK(LeaveTracker[[#This Row],[Employee Name]]),"-----",VLOOKUP(LeaveTracker[[#This Row],[Employee Name]],Employees[[Employee Name]:[Office]],7))</f>
        <v>-----</v>
      </c>
      <c r="F4666" s="19" t="str">
        <f>IF(ISBLANK(LeaveTracker[[#This Row],[Employee Name]]),"-----",VLOOKUP(LeaveTracker[[#This Row],[Employee Name]],Employees[[Employee Name]:[Office]],6))</f>
        <v>-----</v>
      </c>
      <c r="G4666" s="24"/>
      <c r="H4666" s="24"/>
      <c r="I4666" s="57"/>
      <c r="K4666" s="64" t="str">
        <f ca="1">LeaveTracker[[#This Row],[Days]]&amp;" "&amp;LeaveTracker[[#This Row],[Type of Leave]]</f>
        <v xml:space="preserve">0 </v>
      </c>
      <c r="L4666" s="23">
        <f ca="1">NETWORKDAYS(LeaveTracker[[#This Row],[Start Date]],LeaveTracker[[#This Row],[End Date]],lstHolidays)</f>
        <v>0</v>
      </c>
      <c r="M4666" s="27"/>
    </row>
    <row r="4667" spans="4:13" ht="30" hidden="1" customHeight="1" x14ac:dyDescent="0.3">
      <c r="D4667" s="19"/>
      <c r="E4667" s="19" t="str">
        <f>IF(ISBLANK(LeaveTracker[[#This Row],[Employee Name]]),"-----",VLOOKUP(LeaveTracker[[#This Row],[Employee Name]],Employees[[Employee Name]:[Office]],7))</f>
        <v>-----</v>
      </c>
      <c r="F4667" s="19" t="str">
        <f>IF(ISBLANK(LeaveTracker[[#This Row],[Employee Name]]),"-----",VLOOKUP(LeaveTracker[[#This Row],[Employee Name]],Employees[[Employee Name]:[Office]],6))</f>
        <v>-----</v>
      </c>
      <c r="G4667" s="24"/>
      <c r="H4667" s="24"/>
      <c r="I4667" s="57"/>
      <c r="K4667" s="64" t="str">
        <f ca="1">LeaveTracker[[#This Row],[Days]]&amp;" "&amp;LeaveTracker[[#This Row],[Type of Leave]]</f>
        <v xml:space="preserve">0 </v>
      </c>
      <c r="L4667" s="23">
        <f ca="1">NETWORKDAYS(LeaveTracker[[#This Row],[Start Date]],LeaveTracker[[#This Row],[End Date]],lstHolidays)</f>
        <v>0</v>
      </c>
      <c r="M4667" s="27"/>
    </row>
    <row r="4668" spans="4:13" ht="30" hidden="1" customHeight="1" x14ac:dyDescent="0.3">
      <c r="D4668" s="19"/>
      <c r="E4668" s="19" t="str">
        <f>IF(ISBLANK(LeaveTracker[[#This Row],[Employee Name]]),"-----",VLOOKUP(LeaveTracker[[#This Row],[Employee Name]],Employees[[Employee Name]:[Office]],7))</f>
        <v>-----</v>
      </c>
      <c r="F4668" s="19" t="str">
        <f>IF(ISBLANK(LeaveTracker[[#This Row],[Employee Name]]),"-----",VLOOKUP(LeaveTracker[[#This Row],[Employee Name]],Employees[[Employee Name]:[Office]],6))</f>
        <v>-----</v>
      </c>
      <c r="G4668" s="24"/>
      <c r="H4668" s="24"/>
      <c r="I4668" s="57"/>
      <c r="K4668" s="64" t="str">
        <f ca="1">LeaveTracker[[#This Row],[Days]]&amp;" "&amp;LeaveTracker[[#This Row],[Type of Leave]]</f>
        <v xml:space="preserve">0 </v>
      </c>
      <c r="L4668" s="23">
        <f ca="1">NETWORKDAYS(LeaveTracker[[#This Row],[Start Date]],LeaveTracker[[#This Row],[End Date]],lstHolidays)</f>
        <v>0</v>
      </c>
      <c r="M4668" s="27"/>
    </row>
    <row r="4669" spans="4:13" ht="30" hidden="1" customHeight="1" x14ac:dyDescent="0.3">
      <c r="D4669" s="19"/>
      <c r="E4669" s="19" t="str">
        <f>IF(ISBLANK(LeaveTracker[[#This Row],[Employee Name]]),"-----",VLOOKUP(LeaveTracker[[#This Row],[Employee Name]],Employees[[Employee Name]:[Office]],7))</f>
        <v>-----</v>
      </c>
      <c r="F4669" s="19" t="str">
        <f>IF(ISBLANK(LeaveTracker[[#This Row],[Employee Name]]),"-----",VLOOKUP(LeaveTracker[[#This Row],[Employee Name]],Employees[[Employee Name]:[Office]],6))</f>
        <v>-----</v>
      </c>
      <c r="G4669" s="24"/>
      <c r="H4669" s="24"/>
      <c r="I4669" s="57"/>
      <c r="K4669" s="64" t="str">
        <f ca="1">LeaveTracker[[#This Row],[Days]]&amp;" "&amp;LeaveTracker[[#This Row],[Type of Leave]]</f>
        <v xml:space="preserve">0 </v>
      </c>
      <c r="L4669" s="23">
        <f ca="1">NETWORKDAYS(LeaveTracker[[#This Row],[Start Date]],LeaveTracker[[#This Row],[End Date]],lstHolidays)</f>
        <v>0</v>
      </c>
      <c r="M4669" s="27"/>
    </row>
    <row r="4670" spans="4:13" ht="30" hidden="1" customHeight="1" x14ac:dyDescent="0.3">
      <c r="D4670" s="19"/>
      <c r="E4670" s="19" t="str">
        <f>IF(ISBLANK(LeaveTracker[[#This Row],[Employee Name]]),"-----",VLOOKUP(LeaveTracker[[#This Row],[Employee Name]],Employees[[Employee Name]:[Office]],7))</f>
        <v>-----</v>
      </c>
      <c r="F4670" s="19" t="str">
        <f>IF(ISBLANK(LeaveTracker[[#This Row],[Employee Name]]),"-----",VLOOKUP(LeaveTracker[[#This Row],[Employee Name]],Employees[[Employee Name]:[Office]],6))</f>
        <v>-----</v>
      </c>
      <c r="G4670" s="24"/>
      <c r="H4670" s="24"/>
      <c r="I4670" s="57"/>
      <c r="K4670" s="64" t="str">
        <f ca="1">LeaveTracker[[#This Row],[Days]]&amp;" "&amp;LeaveTracker[[#This Row],[Type of Leave]]</f>
        <v xml:space="preserve">0 </v>
      </c>
      <c r="L4670" s="23">
        <f ca="1">NETWORKDAYS(LeaveTracker[[#This Row],[Start Date]],LeaveTracker[[#This Row],[End Date]],lstHolidays)</f>
        <v>0</v>
      </c>
      <c r="M4670" s="27"/>
    </row>
    <row r="4671" spans="4:13" ht="30" hidden="1" customHeight="1" x14ac:dyDescent="0.3">
      <c r="D4671" s="19"/>
      <c r="E4671" s="19" t="str">
        <f>IF(ISBLANK(LeaveTracker[[#This Row],[Employee Name]]),"-----",VLOOKUP(LeaveTracker[[#This Row],[Employee Name]],Employees[[Employee Name]:[Office]],7))</f>
        <v>-----</v>
      </c>
      <c r="F4671" s="19" t="str">
        <f>IF(ISBLANK(LeaveTracker[[#This Row],[Employee Name]]),"-----",VLOOKUP(LeaveTracker[[#This Row],[Employee Name]],Employees[[Employee Name]:[Office]],6))</f>
        <v>-----</v>
      </c>
      <c r="G4671" s="24"/>
      <c r="H4671" s="24"/>
      <c r="I4671" s="57"/>
      <c r="K4671" s="64" t="str">
        <f ca="1">LeaveTracker[[#This Row],[Days]]&amp;" "&amp;LeaveTracker[[#This Row],[Type of Leave]]</f>
        <v xml:space="preserve">0 </v>
      </c>
      <c r="L4671" s="23">
        <f ca="1">NETWORKDAYS(LeaveTracker[[#This Row],[Start Date]],LeaveTracker[[#This Row],[End Date]],lstHolidays)</f>
        <v>0</v>
      </c>
      <c r="M4671" s="27"/>
    </row>
    <row r="4672" spans="4:13" ht="30" hidden="1" customHeight="1" x14ac:dyDescent="0.3">
      <c r="D4672" s="19"/>
      <c r="E4672" s="19" t="str">
        <f>IF(ISBLANK(LeaveTracker[[#This Row],[Employee Name]]),"-----",VLOOKUP(LeaveTracker[[#This Row],[Employee Name]],Employees[[Employee Name]:[Office]],7))</f>
        <v>-----</v>
      </c>
      <c r="F4672" s="19" t="str">
        <f>IF(ISBLANK(LeaveTracker[[#This Row],[Employee Name]]),"-----",VLOOKUP(LeaveTracker[[#This Row],[Employee Name]],Employees[[Employee Name]:[Office]],6))</f>
        <v>-----</v>
      </c>
      <c r="G4672" s="24"/>
      <c r="H4672" s="24"/>
      <c r="I4672" s="57"/>
      <c r="K4672" s="64" t="str">
        <f ca="1">LeaveTracker[[#This Row],[Days]]&amp;" "&amp;LeaveTracker[[#This Row],[Type of Leave]]</f>
        <v xml:space="preserve">0 </v>
      </c>
      <c r="L4672" s="23">
        <f ca="1">NETWORKDAYS(LeaveTracker[[#This Row],[Start Date]],LeaveTracker[[#This Row],[End Date]],lstHolidays)</f>
        <v>0</v>
      </c>
      <c r="M4672" s="27"/>
    </row>
    <row r="4673" spans="4:13" ht="30" hidden="1" customHeight="1" x14ac:dyDescent="0.3">
      <c r="D4673" s="19"/>
      <c r="E4673" s="19" t="str">
        <f>IF(ISBLANK(LeaveTracker[[#This Row],[Employee Name]]),"-----",VLOOKUP(LeaveTracker[[#This Row],[Employee Name]],Employees[[Employee Name]:[Office]],7))</f>
        <v>-----</v>
      </c>
      <c r="F4673" s="19" t="str">
        <f>IF(ISBLANK(LeaveTracker[[#This Row],[Employee Name]]),"-----",VLOOKUP(LeaveTracker[[#This Row],[Employee Name]],Employees[[Employee Name]:[Office]],6))</f>
        <v>-----</v>
      </c>
      <c r="G4673" s="24"/>
      <c r="H4673" s="24"/>
      <c r="I4673" s="57"/>
      <c r="K4673" s="64" t="str">
        <f ca="1">LeaveTracker[[#This Row],[Days]]&amp;" "&amp;LeaveTracker[[#This Row],[Type of Leave]]</f>
        <v xml:space="preserve">0 </v>
      </c>
      <c r="L4673" s="23">
        <f ca="1">NETWORKDAYS(LeaveTracker[[#This Row],[Start Date]],LeaveTracker[[#This Row],[End Date]],lstHolidays)</f>
        <v>0</v>
      </c>
      <c r="M4673" s="27"/>
    </row>
    <row r="4674" spans="4:13" ht="30" hidden="1" customHeight="1" x14ac:dyDescent="0.3">
      <c r="D4674" s="19"/>
      <c r="E4674" s="19" t="str">
        <f>IF(ISBLANK(LeaveTracker[[#This Row],[Employee Name]]),"-----",VLOOKUP(LeaveTracker[[#This Row],[Employee Name]],Employees[[Employee Name]:[Office]],7))</f>
        <v>-----</v>
      </c>
      <c r="F4674" s="19" t="str">
        <f>IF(ISBLANK(LeaveTracker[[#This Row],[Employee Name]]),"-----",VLOOKUP(LeaveTracker[[#This Row],[Employee Name]],Employees[[Employee Name]:[Office]],6))</f>
        <v>-----</v>
      </c>
      <c r="G4674" s="24"/>
      <c r="H4674" s="24"/>
      <c r="I4674" s="57"/>
      <c r="K4674" s="64" t="str">
        <f ca="1">LeaveTracker[[#This Row],[Days]]&amp;" "&amp;LeaveTracker[[#This Row],[Type of Leave]]</f>
        <v xml:space="preserve">0 </v>
      </c>
      <c r="L4674" s="23">
        <f ca="1">NETWORKDAYS(LeaveTracker[[#This Row],[Start Date]],LeaveTracker[[#This Row],[End Date]],lstHolidays)</f>
        <v>0</v>
      </c>
      <c r="M4674" s="27"/>
    </row>
    <row r="4675" spans="4:13" ht="30" hidden="1" customHeight="1" x14ac:dyDescent="0.3">
      <c r="D4675" s="19"/>
      <c r="E4675" s="19" t="str">
        <f>IF(ISBLANK(LeaveTracker[[#This Row],[Employee Name]]),"-----",VLOOKUP(LeaveTracker[[#This Row],[Employee Name]],Employees[[Employee Name]:[Office]],7))</f>
        <v>-----</v>
      </c>
      <c r="F4675" s="19" t="str">
        <f>IF(ISBLANK(LeaveTracker[[#This Row],[Employee Name]]),"-----",VLOOKUP(LeaveTracker[[#This Row],[Employee Name]],Employees[[Employee Name]:[Office]],6))</f>
        <v>-----</v>
      </c>
      <c r="G4675" s="24"/>
      <c r="H4675" s="24"/>
      <c r="I4675" s="57"/>
      <c r="K4675" s="64" t="str">
        <f ca="1">LeaveTracker[[#This Row],[Days]]&amp;" "&amp;LeaveTracker[[#This Row],[Type of Leave]]</f>
        <v xml:space="preserve">0 </v>
      </c>
      <c r="L4675" s="23">
        <f ca="1">NETWORKDAYS(LeaveTracker[[#This Row],[Start Date]],LeaveTracker[[#This Row],[End Date]],lstHolidays)</f>
        <v>0</v>
      </c>
      <c r="M4675" s="27"/>
    </row>
    <row r="4676" spans="4:13" ht="30" hidden="1" customHeight="1" x14ac:dyDescent="0.3">
      <c r="D4676" s="19"/>
      <c r="E4676" s="19" t="str">
        <f>IF(ISBLANK(LeaveTracker[[#This Row],[Employee Name]]),"-----",VLOOKUP(LeaveTracker[[#This Row],[Employee Name]],Employees[[Employee Name]:[Office]],7))</f>
        <v>-----</v>
      </c>
      <c r="F4676" s="19" t="str">
        <f>IF(ISBLANK(LeaveTracker[[#This Row],[Employee Name]]),"-----",VLOOKUP(LeaveTracker[[#This Row],[Employee Name]],Employees[[Employee Name]:[Office]],6))</f>
        <v>-----</v>
      </c>
      <c r="G4676" s="24"/>
      <c r="H4676" s="24"/>
      <c r="I4676" s="57"/>
      <c r="K4676" s="64" t="str">
        <f ca="1">LeaveTracker[[#This Row],[Days]]&amp;" "&amp;LeaveTracker[[#This Row],[Type of Leave]]</f>
        <v xml:space="preserve">0 </v>
      </c>
      <c r="L4676" s="23">
        <f ca="1">NETWORKDAYS(LeaveTracker[[#This Row],[Start Date]],LeaveTracker[[#This Row],[End Date]],lstHolidays)</f>
        <v>0</v>
      </c>
      <c r="M4676" s="27"/>
    </row>
    <row r="4677" spans="4:13" ht="30" hidden="1" customHeight="1" x14ac:dyDescent="0.3">
      <c r="D4677" s="19"/>
      <c r="E4677" s="19" t="str">
        <f>IF(ISBLANK(LeaveTracker[[#This Row],[Employee Name]]),"-----",VLOOKUP(LeaveTracker[[#This Row],[Employee Name]],Employees[[Employee Name]:[Office]],7))</f>
        <v>-----</v>
      </c>
      <c r="F4677" s="19" t="str">
        <f>IF(ISBLANK(LeaveTracker[[#This Row],[Employee Name]]),"-----",VLOOKUP(LeaveTracker[[#This Row],[Employee Name]],Employees[[Employee Name]:[Office]],6))</f>
        <v>-----</v>
      </c>
      <c r="G4677" s="24"/>
      <c r="H4677" s="24"/>
      <c r="I4677" s="57"/>
      <c r="K4677" s="64" t="str">
        <f ca="1">LeaveTracker[[#This Row],[Days]]&amp;" "&amp;LeaveTracker[[#This Row],[Type of Leave]]</f>
        <v xml:space="preserve">0 </v>
      </c>
      <c r="L4677" s="23">
        <f ca="1">NETWORKDAYS(LeaveTracker[[#This Row],[Start Date]],LeaveTracker[[#This Row],[End Date]],lstHolidays)</f>
        <v>0</v>
      </c>
      <c r="M4677" s="27"/>
    </row>
    <row r="4678" spans="4:13" ht="30" hidden="1" customHeight="1" x14ac:dyDescent="0.3">
      <c r="D4678" s="19"/>
      <c r="E4678" s="19" t="str">
        <f>IF(ISBLANK(LeaveTracker[[#This Row],[Employee Name]]),"-----",VLOOKUP(LeaveTracker[[#This Row],[Employee Name]],Employees[[Employee Name]:[Office]],7))</f>
        <v>-----</v>
      </c>
      <c r="F4678" s="19" t="str">
        <f>IF(ISBLANK(LeaveTracker[[#This Row],[Employee Name]]),"-----",VLOOKUP(LeaveTracker[[#This Row],[Employee Name]],Employees[[Employee Name]:[Office]],6))</f>
        <v>-----</v>
      </c>
      <c r="G4678" s="24"/>
      <c r="H4678" s="24"/>
      <c r="I4678" s="57"/>
      <c r="K4678" s="64" t="str">
        <f ca="1">LeaveTracker[[#This Row],[Days]]&amp;" "&amp;LeaveTracker[[#This Row],[Type of Leave]]</f>
        <v xml:space="preserve">0 </v>
      </c>
      <c r="L4678" s="23">
        <f ca="1">NETWORKDAYS(LeaveTracker[[#This Row],[Start Date]],LeaveTracker[[#This Row],[End Date]],lstHolidays)</f>
        <v>0</v>
      </c>
      <c r="M4678" s="27"/>
    </row>
    <row r="4679" spans="4:13" ht="30" hidden="1" customHeight="1" x14ac:dyDescent="0.3">
      <c r="D4679" s="19"/>
      <c r="E4679" s="19" t="str">
        <f>IF(ISBLANK(LeaveTracker[[#This Row],[Employee Name]]),"-----",VLOOKUP(LeaveTracker[[#This Row],[Employee Name]],Employees[[Employee Name]:[Office]],7))</f>
        <v>-----</v>
      </c>
      <c r="F4679" s="19" t="str">
        <f>IF(ISBLANK(LeaveTracker[[#This Row],[Employee Name]]),"-----",VLOOKUP(LeaveTracker[[#This Row],[Employee Name]],Employees[[Employee Name]:[Office]],6))</f>
        <v>-----</v>
      </c>
      <c r="G4679" s="24"/>
      <c r="H4679" s="24"/>
      <c r="I4679" s="57"/>
      <c r="K4679" s="64" t="str">
        <f ca="1">LeaveTracker[[#This Row],[Days]]&amp;" "&amp;LeaveTracker[[#This Row],[Type of Leave]]</f>
        <v xml:space="preserve">0 </v>
      </c>
      <c r="L4679" s="23">
        <f ca="1">NETWORKDAYS(LeaveTracker[[#This Row],[Start Date]],LeaveTracker[[#This Row],[End Date]],lstHolidays)</f>
        <v>0</v>
      </c>
      <c r="M4679" s="27"/>
    </row>
    <row r="4680" spans="4:13" ht="30" hidden="1" customHeight="1" x14ac:dyDescent="0.3">
      <c r="D4680" s="19"/>
      <c r="E4680" s="19" t="str">
        <f>IF(ISBLANK(LeaveTracker[[#This Row],[Employee Name]]),"-----",VLOOKUP(LeaveTracker[[#This Row],[Employee Name]],Employees[[Employee Name]:[Office]],7))</f>
        <v>-----</v>
      </c>
      <c r="F4680" s="19" t="str">
        <f>IF(ISBLANK(LeaveTracker[[#This Row],[Employee Name]]),"-----",VLOOKUP(LeaveTracker[[#This Row],[Employee Name]],Employees[[Employee Name]:[Office]],6))</f>
        <v>-----</v>
      </c>
      <c r="G4680" s="24"/>
      <c r="H4680" s="24"/>
      <c r="I4680" s="57"/>
      <c r="K4680" s="64" t="str">
        <f ca="1">LeaveTracker[[#This Row],[Days]]&amp;" "&amp;LeaveTracker[[#This Row],[Type of Leave]]</f>
        <v xml:space="preserve">0 </v>
      </c>
      <c r="L4680" s="23">
        <f ca="1">NETWORKDAYS(LeaveTracker[[#This Row],[Start Date]],LeaveTracker[[#This Row],[End Date]],lstHolidays)</f>
        <v>0</v>
      </c>
      <c r="M4680" s="27"/>
    </row>
    <row r="4681" spans="4:13" ht="30" hidden="1" customHeight="1" x14ac:dyDescent="0.3">
      <c r="D4681" s="19"/>
      <c r="E4681" s="19" t="str">
        <f>IF(ISBLANK(LeaveTracker[[#This Row],[Employee Name]]),"-----",VLOOKUP(LeaveTracker[[#This Row],[Employee Name]],Employees[[Employee Name]:[Office]],7))</f>
        <v>-----</v>
      </c>
      <c r="F4681" s="19" t="str">
        <f>IF(ISBLANK(LeaveTracker[[#This Row],[Employee Name]]),"-----",VLOOKUP(LeaveTracker[[#This Row],[Employee Name]],Employees[[Employee Name]:[Office]],6))</f>
        <v>-----</v>
      </c>
      <c r="G4681" s="24"/>
      <c r="H4681" s="24"/>
      <c r="I4681" s="57"/>
      <c r="K4681" s="64" t="str">
        <f ca="1">LeaveTracker[[#This Row],[Days]]&amp;" "&amp;LeaveTracker[[#This Row],[Type of Leave]]</f>
        <v xml:space="preserve">0 </v>
      </c>
      <c r="L4681" s="23">
        <f ca="1">NETWORKDAYS(LeaveTracker[[#This Row],[Start Date]],LeaveTracker[[#This Row],[End Date]],lstHolidays)</f>
        <v>0</v>
      </c>
      <c r="M4681" s="27"/>
    </row>
    <row r="4682" spans="4:13" ht="30" hidden="1" customHeight="1" x14ac:dyDescent="0.3">
      <c r="D4682" s="19"/>
      <c r="E4682" s="19" t="str">
        <f>IF(ISBLANK(LeaveTracker[[#This Row],[Employee Name]]),"-----",VLOOKUP(LeaveTracker[[#This Row],[Employee Name]],Employees[[Employee Name]:[Office]],7))</f>
        <v>-----</v>
      </c>
      <c r="F4682" s="19" t="str">
        <f>IF(ISBLANK(LeaveTracker[[#This Row],[Employee Name]]),"-----",VLOOKUP(LeaveTracker[[#This Row],[Employee Name]],Employees[[Employee Name]:[Office]],6))</f>
        <v>-----</v>
      </c>
      <c r="G4682" s="24"/>
      <c r="H4682" s="24"/>
      <c r="I4682" s="57"/>
      <c r="K4682" s="64" t="str">
        <f ca="1">LeaveTracker[[#This Row],[Days]]&amp;" "&amp;LeaveTracker[[#This Row],[Type of Leave]]</f>
        <v xml:space="preserve">0 </v>
      </c>
      <c r="L4682" s="23">
        <f ca="1">NETWORKDAYS(LeaveTracker[[#This Row],[Start Date]],LeaveTracker[[#This Row],[End Date]],lstHolidays)</f>
        <v>0</v>
      </c>
      <c r="M4682" s="27"/>
    </row>
    <row r="4683" spans="4:13" ht="30" hidden="1" customHeight="1" x14ac:dyDescent="0.3">
      <c r="D4683" s="19"/>
      <c r="E4683" s="19" t="str">
        <f>IF(ISBLANK(LeaveTracker[[#This Row],[Employee Name]]),"-----",VLOOKUP(LeaveTracker[[#This Row],[Employee Name]],Employees[[Employee Name]:[Office]],7))</f>
        <v>-----</v>
      </c>
      <c r="F4683" s="19" t="str">
        <f>IF(ISBLANK(LeaveTracker[[#This Row],[Employee Name]]),"-----",VLOOKUP(LeaveTracker[[#This Row],[Employee Name]],Employees[[Employee Name]:[Office]],6))</f>
        <v>-----</v>
      </c>
      <c r="G4683" s="24"/>
      <c r="H4683" s="24"/>
      <c r="I4683" s="57"/>
      <c r="K4683" s="64" t="str">
        <f ca="1">LeaveTracker[[#This Row],[Days]]&amp;" "&amp;LeaveTracker[[#This Row],[Type of Leave]]</f>
        <v xml:space="preserve">0 </v>
      </c>
      <c r="L4683" s="23">
        <f ca="1">NETWORKDAYS(LeaveTracker[[#This Row],[Start Date]],LeaveTracker[[#This Row],[End Date]],lstHolidays)</f>
        <v>0</v>
      </c>
      <c r="M468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 D3610:D4466 C4467:D1048576 A3566:A1048576 B3970:B1048576" name="Range1"/>
    <protectedRange sqref="I2434:J2434 G1:L5 G4684:L1048576 G2435:J3158 G6:J2433 K6:L4025 C876 C899 C909 C1043:C1044 C1062:C1064 C1225 C1302:C1303 C1395 C1506 C1512:C1514 C1554:C1555 C1666 C3127 C2364 C2370 G3407:H3844 J3407:J3896 J3898 J3900:J3987 G4647:K4683 L4026:L468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J4302:J4646 G4465:H4646" name="Range2"/>
    <protectedRange sqref="A3159:D3406 A3407 D3407:D3450" name="Range1_3"/>
    <protectedRange sqref="G3159:J3406" name="Range2_3"/>
  </protectedRanges>
  <mergeCells count="3">
    <mergeCell ref="A1:M1"/>
    <mergeCell ref="A2:M2"/>
    <mergeCell ref="J3:M3"/>
  </mergeCells>
  <phoneticPr fontId="29" type="noConversion"/>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dataValidation allowBlank="1" showInputMessage="1" showErrorMessage="1" prompt="Enter leave start date in this column_x000a_" sqref="G4:G875"/>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875 K4:K4683"/>
  </dataValidations>
  <pageMargins left="0.25" right="0.25" top="0.25" bottom="0.75" header="0.3" footer="0.3"/>
  <pageSetup scale="67"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I5:I4683</xm:sqref>
        </x14:dataValidation>
        <x14:dataValidation type="list" allowBlank="1" showInputMessage="1" showErrorMessage="1">
          <x14:formula1>
            <xm:f>'List of Employees'!$B$4:$B$617</xm:f>
          </x14:formula1>
          <xm:sqref>D5:D4683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617"/>
  <sheetViews>
    <sheetView showGridLines="0" workbookViewId="0">
      <pane ySplit="1980" activePane="bottomLeft"/>
      <selection activeCell="C1" sqref="C1"/>
      <selection pane="bottomLeft" activeCell="B4" sqref="B4:B9"/>
    </sheetView>
  </sheetViews>
  <sheetFormatPr defaultRowHeight="30" customHeight="1" x14ac:dyDescent="0.3"/>
  <cols>
    <col min="1" max="1" width="6.625" customWidth="1"/>
    <col min="2" max="6" width="26.625" customWidth="1"/>
    <col min="7" max="7" width="22.75" customWidth="1"/>
    <col min="8" max="8" width="27.5" customWidth="1"/>
  </cols>
  <sheetData>
    <row r="1" spans="1:9" ht="39.950000000000003" customHeight="1" x14ac:dyDescent="0.3">
      <c r="B1" s="49"/>
      <c r="C1" s="49"/>
      <c r="D1" s="49"/>
      <c r="E1" s="49"/>
      <c r="F1" s="49"/>
    </row>
    <row r="2" spans="1:9" ht="15" customHeight="1" x14ac:dyDescent="0.3"/>
    <row r="3" spans="1:9" ht="30" customHeight="1" x14ac:dyDescent="0.3">
      <c r="A3" s="9" t="s">
        <v>946</v>
      </c>
      <c r="B3" s="9" t="s">
        <v>0</v>
      </c>
      <c r="C3" s="9" t="s">
        <v>1318</v>
      </c>
      <c r="D3" s="9" t="s">
        <v>1319</v>
      </c>
      <c r="E3" s="9" t="s">
        <v>1320</v>
      </c>
      <c r="F3" s="9" t="s">
        <v>1321</v>
      </c>
      <c r="G3" s="9" t="s">
        <v>2006</v>
      </c>
      <c r="H3" s="9" t="s">
        <v>1067</v>
      </c>
      <c r="I3" s="9" t="s">
        <v>2190</v>
      </c>
    </row>
    <row r="4" spans="1:9" ht="30" customHeight="1" x14ac:dyDescent="0.3">
      <c r="A4" s="44">
        <v>1</v>
      </c>
      <c r="B4" s="8" t="str">
        <f>CONCATENATE(Employees[[#This Row],[Lastname]]," ",Employees[[#This Row],[Firstname]], " ",LEFT(Employees[[#This Row],[Middlename]],1),IF(ISBLANK(Employees[[#This Row],[Middlename]])," ","."))</f>
        <v>AALA MELODY M.</v>
      </c>
      <c r="C4" s="8" t="s">
        <v>1355</v>
      </c>
      <c r="D4" s="8" t="s">
        <v>1356</v>
      </c>
      <c r="E4" s="8" t="s">
        <v>556</v>
      </c>
      <c r="F4" s="8" t="s">
        <v>1294</v>
      </c>
      <c r="G4" s="18" t="s">
        <v>1294</v>
      </c>
      <c r="H4" s="8" t="s">
        <v>209</v>
      </c>
      <c r="I4" s="8" t="b">
        <f>COUNTIF(Employees[Employee Name],Employees[[#This Row],[Employee Name]])&gt;1</f>
        <v>0</v>
      </c>
    </row>
    <row r="5" spans="1:9" ht="30" customHeight="1" x14ac:dyDescent="0.3">
      <c r="A5" s="44">
        <f>A4+1</f>
        <v>2</v>
      </c>
      <c r="B5" s="8" t="str">
        <f>CONCATENATE(Employees[[#This Row],[Lastname]]," ",Employees[[#This Row],[Firstname]], " ",LEFT(Employees[[#This Row],[Middlename]],1),IF(ISBLANK(Employees[[#This Row],[Middlename]])," ","."))</f>
        <v>ABALLA JAMAICA C.</v>
      </c>
      <c r="C5" s="8" t="s">
        <v>1357</v>
      </c>
      <c r="D5" s="8" t="s">
        <v>1358</v>
      </c>
      <c r="E5" s="8" t="s">
        <v>240</v>
      </c>
      <c r="F5" s="8" t="s">
        <v>1294</v>
      </c>
      <c r="G5" s="18" t="s">
        <v>1294</v>
      </c>
      <c r="H5" s="8" t="s">
        <v>1709</v>
      </c>
      <c r="I5" s="8" t="b">
        <f>COUNTIF(Employees[Employee Name],Employees[[#This Row],[Employee Name]])&gt;1</f>
        <v>0</v>
      </c>
    </row>
    <row r="6" spans="1:9" ht="30" customHeight="1" x14ac:dyDescent="0.3">
      <c r="A6" s="44">
        <f t="shared" ref="A6:A69" si="0">A5+1</f>
        <v>3</v>
      </c>
      <c r="B6" s="8" t="str">
        <f>CONCATENATE(Employees[[#This Row],[Lastname]]," ",Employees[[#This Row],[Firstname]], " ",LEFT(Employees[[#This Row],[Middlename]],1),IF(ISBLANK(Employees[[#This Row],[Middlename]])," ","."))</f>
        <v>ABELA IMELDA C.</v>
      </c>
      <c r="C6" s="8" t="s">
        <v>1359</v>
      </c>
      <c r="D6" s="8" t="s">
        <v>1360</v>
      </c>
      <c r="E6" s="8" t="s">
        <v>134</v>
      </c>
      <c r="F6" s="8" t="s">
        <v>1294</v>
      </c>
      <c r="G6" s="18" t="s">
        <v>1294</v>
      </c>
      <c r="H6" s="8" t="s">
        <v>441</v>
      </c>
      <c r="I6" s="8" t="b">
        <f>COUNTIF(Employees[Employee Name],Employees[[#This Row],[Employee Name]])&gt;1</f>
        <v>0</v>
      </c>
    </row>
    <row r="7" spans="1:9" ht="30" customHeight="1" x14ac:dyDescent="0.3">
      <c r="A7" s="44">
        <f t="shared" si="0"/>
        <v>4</v>
      </c>
      <c r="B7" s="8" t="str">
        <f>CONCATENATE(Employees[[#This Row],[Lastname]]," ",Employees[[#This Row],[Firstname]], " ",LEFT(Employees[[#This Row],[Middlename]],1),IF(ISBLANK(Employees[[#This Row],[Middlename]])," ","."))</f>
        <v>ABENA WINNIE ROSE M.</v>
      </c>
      <c r="C7" s="8" t="s">
        <v>745</v>
      </c>
      <c r="D7" s="8" t="s">
        <v>746</v>
      </c>
      <c r="E7" s="8" t="s">
        <v>84</v>
      </c>
      <c r="F7" s="8" t="s">
        <v>212</v>
      </c>
      <c r="G7" s="18" t="s">
        <v>2007</v>
      </c>
      <c r="H7" s="8" t="s">
        <v>213</v>
      </c>
      <c r="I7" s="8" t="b">
        <f>COUNTIF(Employees[Employee Name],Employees[[#This Row],[Employee Name]])&gt;1</f>
        <v>0</v>
      </c>
    </row>
    <row r="8" spans="1:9" ht="30" customHeight="1" x14ac:dyDescent="0.3">
      <c r="A8" s="44">
        <f t="shared" si="0"/>
        <v>5</v>
      </c>
      <c r="B8" s="8" t="str">
        <f>CONCATENATE(Employees[[#This Row],[Lastname]]," ",Employees[[#This Row],[Firstname]], " ",LEFT(Employees[[#This Row],[Middlename]],1),IF(ISBLANK(Employees[[#This Row],[Middlename]])," ","."))</f>
        <v xml:space="preserve">ABLANEDA ARMANDO  </v>
      </c>
      <c r="C8" s="8" t="s">
        <v>1361</v>
      </c>
      <c r="D8" s="8" t="s">
        <v>1362</v>
      </c>
      <c r="E8" s="8"/>
      <c r="F8" s="8" t="s">
        <v>1294</v>
      </c>
      <c r="G8" s="18" t="s">
        <v>1294</v>
      </c>
      <c r="H8" s="8" t="s">
        <v>290</v>
      </c>
      <c r="I8" s="8" t="b">
        <f>COUNTIF(Employees[Employee Name],Employees[[#This Row],[Employee Name]])&gt;1</f>
        <v>0</v>
      </c>
    </row>
    <row r="9" spans="1:9" ht="30" customHeight="1" x14ac:dyDescent="0.3">
      <c r="A9" s="44">
        <f t="shared" si="0"/>
        <v>6</v>
      </c>
      <c r="B9" s="8" t="str">
        <f>CONCATENATE(Employees[[#This Row],[Lastname]]," ",Employees[[#This Row],[Firstname]], " ",LEFT(Employees[[#This Row],[Middlename]],1),IF(ISBLANK(Employees[[#This Row],[Middlename]])," ","."))</f>
        <v>ACERON ANGELU V.</v>
      </c>
      <c r="C9" s="8" t="s">
        <v>1307</v>
      </c>
      <c r="D9" s="8" t="s">
        <v>1308</v>
      </c>
      <c r="E9" s="8" t="s">
        <v>1309</v>
      </c>
      <c r="F9" s="8" t="s">
        <v>1044</v>
      </c>
      <c r="G9" s="8" t="s">
        <v>2007</v>
      </c>
      <c r="H9" s="8" t="s">
        <v>97</v>
      </c>
      <c r="I9" s="8" t="b">
        <f>COUNTIF(Employees[Employee Name],Employees[[#This Row],[Employee Name]])&gt;1</f>
        <v>0</v>
      </c>
    </row>
    <row r="10" spans="1:9" ht="30" customHeight="1" x14ac:dyDescent="0.3">
      <c r="A10" s="44">
        <f t="shared" si="0"/>
        <v>7</v>
      </c>
      <c r="B10" s="8" t="str">
        <f>CONCATENATE(Employees[[#This Row],[Lastname]]," ",Employees[[#This Row],[Firstname]], " ",LEFT(Employees[[#This Row],[Middlename]],1),IF(ISBLANK(Employees[[#This Row],[Middlename]])," ","."))</f>
        <v>ACUB MA. MARILYN L.</v>
      </c>
      <c r="C10" s="8" t="s">
        <v>1363</v>
      </c>
      <c r="D10" s="8" t="s">
        <v>1364</v>
      </c>
      <c r="E10" s="8" t="s">
        <v>117</v>
      </c>
      <c r="F10" s="8" t="s">
        <v>1294</v>
      </c>
      <c r="G10" s="18" t="s">
        <v>1294</v>
      </c>
      <c r="H10" s="8" t="s">
        <v>199</v>
      </c>
      <c r="I10" s="8" t="b">
        <f>COUNTIF(Employees[Employee Name],Employees[[#This Row],[Employee Name]])&gt;1</f>
        <v>0</v>
      </c>
    </row>
    <row r="11" spans="1:9" ht="30" customHeight="1" x14ac:dyDescent="0.3">
      <c r="A11" s="44">
        <f t="shared" si="0"/>
        <v>8</v>
      </c>
      <c r="B11" s="8" t="str">
        <f>CONCATENATE(Employees[[#This Row],[Lastname]]," ",Employees[[#This Row],[Firstname]], " ",LEFT(Employees[[#This Row],[Middlename]],1),IF(ISBLANK(Employees[[#This Row],[Middlename]])," ","."))</f>
        <v>AGUIDO RAFAEL V.</v>
      </c>
      <c r="C11" s="8" t="s">
        <v>970</v>
      </c>
      <c r="D11" s="8" t="s">
        <v>971</v>
      </c>
      <c r="E11" s="8" t="s">
        <v>150</v>
      </c>
      <c r="F11" s="8" t="s">
        <v>972</v>
      </c>
      <c r="G11" s="8" t="s">
        <v>2007</v>
      </c>
      <c r="H11" s="8" t="s">
        <v>297</v>
      </c>
      <c r="I11" s="8" t="b">
        <f>COUNTIF(Employees[Employee Name],Employees[[#This Row],[Employee Name]])&gt;1</f>
        <v>0</v>
      </c>
    </row>
    <row r="12" spans="1:9" ht="30" customHeight="1" x14ac:dyDescent="0.3">
      <c r="A12" s="44">
        <f t="shared" si="0"/>
        <v>9</v>
      </c>
      <c r="B12" s="8" t="str">
        <f>CONCATENATE(Employees[[#This Row],[Lastname]]," ",Employees[[#This Row],[Firstname]], " ",LEFT(Employees[[#This Row],[Middlename]],1),IF(ISBLANK(Employees[[#This Row],[Middlename]])," ","."))</f>
        <v>AGUSTIN MARIA LUISA F.</v>
      </c>
      <c r="C12" s="8" t="s">
        <v>1284</v>
      </c>
      <c r="D12" s="8" t="s">
        <v>1285</v>
      </c>
      <c r="E12" s="8" t="s">
        <v>1132</v>
      </c>
      <c r="F12" s="8" t="s">
        <v>125</v>
      </c>
      <c r="G12" s="18" t="s">
        <v>2007</v>
      </c>
      <c r="H12" s="8" t="s">
        <v>89</v>
      </c>
      <c r="I12" s="8" t="b">
        <f>COUNTIF(Employees[Employee Name],Employees[[#This Row],[Employee Name]])&gt;1</f>
        <v>0</v>
      </c>
    </row>
    <row r="13" spans="1:9" ht="30" customHeight="1" x14ac:dyDescent="0.3">
      <c r="A13" s="44">
        <f t="shared" si="0"/>
        <v>10</v>
      </c>
      <c r="B13" s="8" t="str">
        <f>CONCATENATE(Employees[[#This Row],[Lastname]]," ",Employees[[#This Row],[Firstname]], " ",LEFT(Employees[[#This Row],[Middlename]],1),IF(ISBLANK(Employees[[#This Row],[Middlename]])," ","."))</f>
        <v xml:space="preserve">ALBARRACIN ROLAND  </v>
      </c>
      <c r="C13" s="8" t="s">
        <v>1365</v>
      </c>
      <c r="D13" s="8" t="s">
        <v>1366</v>
      </c>
      <c r="E13" s="8"/>
      <c r="F13" s="8" t="s">
        <v>1294</v>
      </c>
      <c r="G13" s="18" t="s">
        <v>1294</v>
      </c>
      <c r="H13" s="8" t="s">
        <v>290</v>
      </c>
      <c r="I13" s="8" t="b">
        <f>COUNTIF(Employees[Employee Name],Employees[[#This Row],[Employee Name]])&gt;1</f>
        <v>0</v>
      </c>
    </row>
    <row r="14" spans="1:9" ht="30" customHeight="1" x14ac:dyDescent="0.3">
      <c r="A14" s="44">
        <f t="shared" si="0"/>
        <v>11</v>
      </c>
      <c r="B14" s="8" t="str">
        <f>CONCATENATE(Employees[[#This Row],[Lastname]]," ",Employees[[#This Row],[Firstname]], " ",LEFT(Employees[[#This Row],[Middlename]],1),IF(ISBLANK(Employees[[#This Row],[Middlename]])," ","."))</f>
        <v>ALCALA DANIEL P.</v>
      </c>
      <c r="C14" s="8" t="s">
        <v>1339</v>
      </c>
      <c r="D14" s="8" t="s">
        <v>557</v>
      </c>
      <c r="E14" s="8" t="s">
        <v>124</v>
      </c>
      <c r="F14" s="18" t="s">
        <v>314</v>
      </c>
      <c r="G14" s="8" t="s">
        <v>2007</v>
      </c>
      <c r="H14" s="8" t="s">
        <v>152</v>
      </c>
      <c r="I14" s="8" t="b">
        <f>COUNTIF(Employees[Employee Name],Employees[[#This Row],[Employee Name]])&gt;1</f>
        <v>0</v>
      </c>
    </row>
    <row r="15" spans="1:9" ht="30" customHeight="1" x14ac:dyDescent="0.3">
      <c r="A15" s="44">
        <f t="shared" si="0"/>
        <v>12</v>
      </c>
      <c r="B15" s="8" t="str">
        <f>CONCATENATE(Employees[[#This Row],[Lastname]]," ",Employees[[#This Row],[Firstname]], " ",LEFT(Employees[[#This Row],[Middlename]],1),IF(ISBLANK(Employees[[#This Row],[Middlename]])," ","."))</f>
        <v>ALCANTARA RIZALINA B.</v>
      </c>
      <c r="C15" s="8" t="s">
        <v>647</v>
      </c>
      <c r="D15" s="8" t="s">
        <v>648</v>
      </c>
      <c r="E15" s="8" t="s">
        <v>145</v>
      </c>
      <c r="F15" s="8" t="s">
        <v>125</v>
      </c>
      <c r="G15" s="18" t="s">
        <v>2007</v>
      </c>
      <c r="H15" s="8" t="s">
        <v>649</v>
      </c>
      <c r="I15" s="8" t="b">
        <f>COUNTIF(Employees[Employee Name],Employees[[#This Row],[Employee Name]])&gt;1</f>
        <v>0</v>
      </c>
    </row>
    <row r="16" spans="1:9" ht="30" customHeight="1" x14ac:dyDescent="0.3">
      <c r="A16" s="44">
        <f t="shared" si="0"/>
        <v>13</v>
      </c>
      <c r="B16" s="8" t="str">
        <f>CONCATENATE(Employees[[#This Row],[Lastname]]," ",Employees[[#This Row],[Firstname]], " ",LEFT(Employees[[#This Row],[Middlename]],1),IF(ISBLANK(Employees[[#This Row],[Middlename]])," ","."))</f>
        <v>ALCAZAR AINEE JOY C.</v>
      </c>
      <c r="C16" s="8" t="s">
        <v>159</v>
      </c>
      <c r="D16" s="8" t="s">
        <v>201</v>
      </c>
      <c r="E16" s="8" t="s">
        <v>134</v>
      </c>
      <c r="F16" s="8" t="s">
        <v>202</v>
      </c>
      <c r="G16" s="8" t="s">
        <v>2007</v>
      </c>
      <c r="H16" s="8" t="s">
        <v>97</v>
      </c>
      <c r="I16" s="8" t="b">
        <f>COUNTIF(Employees[Employee Name],Employees[[#This Row],[Employee Name]])&gt;1</f>
        <v>0</v>
      </c>
    </row>
    <row r="17" spans="1:9" ht="30" customHeight="1" x14ac:dyDescent="0.3">
      <c r="A17" s="44">
        <f t="shared" si="0"/>
        <v>14</v>
      </c>
      <c r="B17" s="8" t="str">
        <f>CONCATENATE(Employees[[#This Row],[Lastname]]," ",Employees[[#This Row],[Firstname]], " ",LEFT(Employees[[#This Row],[Middlename]],1),IF(ISBLANK(Employees[[#This Row],[Middlename]])," ","."))</f>
        <v>ALCAZAR AIREEN B.</v>
      </c>
      <c r="C17" s="8" t="s">
        <v>159</v>
      </c>
      <c r="D17" s="8" t="s">
        <v>1487</v>
      </c>
      <c r="E17" s="8" t="s">
        <v>2163</v>
      </c>
      <c r="F17" s="8" t="s">
        <v>1711</v>
      </c>
      <c r="G17" s="8"/>
      <c r="H17" s="8"/>
      <c r="I17" s="8" t="b">
        <f>COUNTIF(Employees[Employee Name],Employees[[#This Row],[Employee Name]])&gt;1</f>
        <v>0</v>
      </c>
    </row>
    <row r="18" spans="1:9" ht="30"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954</v>
      </c>
      <c r="F18" s="8" t="s">
        <v>162</v>
      </c>
      <c r="G18" s="8" t="s">
        <v>2007</v>
      </c>
      <c r="H18" s="8" t="s">
        <v>135</v>
      </c>
      <c r="I18" s="8" t="b">
        <f>COUNTIF(Employees[Employee Name],Employees[[#This Row],[Employee Name]])&gt;1</f>
        <v>0</v>
      </c>
    </row>
    <row r="19" spans="1:9" ht="30" customHeight="1" x14ac:dyDescent="0.3">
      <c r="A19" s="44">
        <f t="shared" si="0"/>
        <v>16</v>
      </c>
      <c r="B19" s="8" t="str">
        <f>CONCATENATE(Employees[[#This Row],[Lastname]]," ",Employees[[#This Row],[Firstname]], " ",LEFT(Employees[[#This Row],[Middlename]],1),IF(ISBLANK(Employees[[#This Row],[Middlename]])," ","."))</f>
        <v>ALEGA ESTELITA M.</v>
      </c>
      <c r="C19" s="8" t="s">
        <v>422</v>
      </c>
      <c r="D19" s="8" t="s">
        <v>423</v>
      </c>
      <c r="E19" s="8" t="s">
        <v>84</v>
      </c>
      <c r="F19" s="8" t="s">
        <v>392</v>
      </c>
      <c r="G19" s="8" t="s">
        <v>2007</v>
      </c>
      <c r="H19" s="8" t="s">
        <v>103</v>
      </c>
      <c r="I19" s="8" t="b">
        <f>COUNTIF(Employees[Employee Name],Employees[[#This Row],[Employee Name]])&gt;1</f>
        <v>0</v>
      </c>
    </row>
    <row r="20" spans="1:9" ht="30" customHeight="1" x14ac:dyDescent="0.3">
      <c r="A20" s="44">
        <f t="shared" si="0"/>
        <v>17</v>
      </c>
      <c r="B20" s="8" t="str">
        <f>CONCATENATE(Employees[[#This Row],[Lastname]]," ",Employees[[#This Row],[Firstname]], " ",LEFT(Employees[[#This Row],[Middlename]],1),IF(ISBLANK(Employees[[#This Row],[Middlename]])," ","."))</f>
        <v>ALEGRE VIVENCIO A.</v>
      </c>
      <c r="C20" s="8" t="s">
        <v>665</v>
      </c>
      <c r="D20" s="8" t="s">
        <v>666</v>
      </c>
      <c r="E20" s="8" t="s">
        <v>88</v>
      </c>
      <c r="F20" s="8" t="s">
        <v>667</v>
      </c>
      <c r="G20" s="18" t="s">
        <v>2007</v>
      </c>
      <c r="H20" s="8" t="s">
        <v>644</v>
      </c>
      <c r="I20" s="8" t="b">
        <f>COUNTIF(Employees[Employee Name],Employees[[#This Row],[Employee Name]])&gt;1</f>
        <v>0</v>
      </c>
    </row>
    <row r="21" spans="1:9" ht="30" customHeight="1" x14ac:dyDescent="0.3">
      <c r="A21" s="44">
        <f t="shared" si="0"/>
        <v>18</v>
      </c>
      <c r="B21" s="8" t="str">
        <f>CONCATENATE(Employees[[#This Row],[Lastname]]," ",Employees[[#This Row],[Firstname]], " ",LEFT(Employees[[#This Row],[Middlename]],1),IF(ISBLANK(Employees[[#This Row],[Middlename]])," ","."))</f>
        <v>ALERA JEFFREY B.</v>
      </c>
      <c r="C21" s="8" t="s">
        <v>1367</v>
      </c>
      <c r="D21" s="8" t="s">
        <v>1368</v>
      </c>
      <c r="E21" s="8" t="s">
        <v>1369</v>
      </c>
      <c r="F21" s="8" t="s">
        <v>1711</v>
      </c>
      <c r="G21" s="18" t="s">
        <v>1711</v>
      </c>
      <c r="H21" s="8" t="s">
        <v>1712</v>
      </c>
      <c r="I21" s="8" t="b">
        <f>COUNTIF(Employees[Employee Name],Employees[[#This Row],[Employee Name]])&gt;1</f>
        <v>0</v>
      </c>
    </row>
    <row r="22" spans="1:9" ht="30" customHeight="1" x14ac:dyDescent="0.3">
      <c r="A22" s="44">
        <f t="shared" si="0"/>
        <v>19</v>
      </c>
      <c r="B22" s="8" t="str">
        <f>CONCATENATE(Employees[[#This Row],[Lastname]]," ",Employees[[#This Row],[Firstname]], " ",LEFT(Employees[[#This Row],[Middlename]],1),IF(ISBLANK(Employees[[#This Row],[Middlename]])," ","."))</f>
        <v>ALFEREZ JOSEPHINE R.</v>
      </c>
      <c r="C22" s="8" t="s">
        <v>819</v>
      </c>
      <c r="D22" s="8" t="s">
        <v>408</v>
      </c>
      <c r="E22" s="8" t="s">
        <v>820</v>
      </c>
      <c r="F22" s="8" t="s">
        <v>821</v>
      </c>
      <c r="G22" s="8" t="s">
        <v>2007</v>
      </c>
      <c r="H22" s="8" t="s">
        <v>135</v>
      </c>
      <c r="I22" s="8" t="b">
        <f>COUNTIF(Employees[Employee Name],Employees[[#This Row],[Employee Name]])&gt;1</f>
        <v>0</v>
      </c>
    </row>
    <row r="23" spans="1:9" ht="30" customHeight="1" x14ac:dyDescent="0.3">
      <c r="A23" s="44">
        <f t="shared" si="0"/>
        <v>20</v>
      </c>
      <c r="B23" s="8" t="str">
        <f>CONCATENATE(Employees[[#This Row],[Lastname]]," ",Employees[[#This Row],[Firstname]], " ",LEFT(Employees[[#This Row],[Middlename]],1),IF(ISBLANK(Employees[[#This Row],[Middlename]])," ","."))</f>
        <v>ALMAREZ MELENCIO M.</v>
      </c>
      <c r="C23" s="8" t="s">
        <v>1370</v>
      </c>
      <c r="D23" s="8" t="s">
        <v>1371</v>
      </c>
      <c r="E23" s="8" t="s">
        <v>556</v>
      </c>
      <c r="F23" s="8" t="s">
        <v>1294</v>
      </c>
      <c r="G23" s="18" t="s">
        <v>1294</v>
      </c>
      <c r="H23" s="8" t="s">
        <v>363</v>
      </c>
      <c r="I23" s="8" t="b">
        <f>COUNTIF(Employees[Employee Name],Employees[[#This Row],[Employee Name]])&gt;1</f>
        <v>0</v>
      </c>
    </row>
    <row r="24" spans="1:9" ht="30" customHeight="1" x14ac:dyDescent="0.3">
      <c r="A24" s="44">
        <f t="shared" si="0"/>
        <v>21</v>
      </c>
      <c r="B24" s="8" t="str">
        <f>CONCATENATE(Employees[[#This Row],[Lastname]]," ",Employees[[#This Row],[Firstname]], " ",LEFT(Employees[[#This Row],[Middlename]],1),IF(ISBLANK(Employees[[#This Row],[Middlename]])," ","."))</f>
        <v>ALVAREZ GRACITA S.</v>
      </c>
      <c r="C24" s="8" t="s">
        <v>813</v>
      </c>
      <c r="D24" s="8" t="s">
        <v>814</v>
      </c>
      <c r="E24" s="8" t="s">
        <v>815</v>
      </c>
      <c r="F24" s="8" t="s">
        <v>816</v>
      </c>
      <c r="G24" s="8" t="s">
        <v>2007</v>
      </c>
      <c r="H24" s="8" t="s">
        <v>135</v>
      </c>
      <c r="I24" s="8" t="b">
        <f>COUNTIF(Employees[Employee Name],Employees[[#This Row],[Employee Name]])&gt;1</f>
        <v>0</v>
      </c>
    </row>
    <row r="25" spans="1:9" ht="30" customHeight="1" x14ac:dyDescent="0.3">
      <c r="A25" s="44">
        <f t="shared" si="0"/>
        <v>22</v>
      </c>
      <c r="B25" s="8" t="str">
        <f>CONCATENATE(Employees[[#This Row],[Lastname]]," ",Employees[[#This Row],[Firstname]], " ",LEFT(Employees[[#This Row],[Middlename]],1),IF(ISBLANK(Employees[[#This Row],[Middlename]])," ","."))</f>
        <v>AMBAT JAIME L.</v>
      </c>
      <c r="C25" s="8" t="s">
        <v>618</v>
      </c>
      <c r="D25" s="8" t="s">
        <v>1372</v>
      </c>
      <c r="E25" s="8" t="s">
        <v>1373</v>
      </c>
      <c r="F25" s="8" t="s">
        <v>1294</v>
      </c>
      <c r="G25" s="18" t="s">
        <v>1294</v>
      </c>
      <c r="H25" s="8" t="s">
        <v>1713</v>
      </c>
      <c r="I25" s="8" t="b">
        <f>COUNTIF(Employees[Employee Name],Employees[[#This Row],[Employee Name]])&gt;1</f>
        <v>0</v>
      </c>
    </row>
    <row r="26" spans="1:9" ht="30" customHeight="1" x14ac:dyDescent="0.3">
      <c r="A26" s="44">
        <f t="shared" si="0"/>
        <v>23</v>
      </c>
      <c r="B26" s="8" t="str">
        <f>CONCATENATE(Employees[[#This Row],[Lastname]]," ",Employees[[#This Row],[Firstname]], " ",LEFT(Employees[[#This Row],[Middlename]],1),IF(ISBLANK(Employees[[#This Row],[Middlename]])," ","."))</f>
        <v>AMBAT MARILOU M.</v>
      </c>
      <c r="C26" s="8" t="s">
        <v>618</v>
      </c>
      <c r="D26" s="8" t="s">
        <v>619</v>
      </c>
      <c r="E26" s="8" t="s">
        <v>84</v>
      </c>
      <c r="F26" s="8" t="s">
        <v>125</v>
      </c>
      <c r="G26" s="18" t="s">
        <v>2007</v>
      </c>
      <c r="H26" s="8" t="s">
        <v>287</v>
      </c>
      <c r="I26" s="8" t="b">
        <f>COUNTIF(Employees[Employee Name],Employees[[#This Row],[Employee Name]])&gt;1</f>
        <v>0</v>
      </c>
    </row>
    <row r="27" spans="1:9" ht="30" customHeight="1" x14ac:dyDescent="0.3">
      <c r="A27" s="44">
        <f t="shared" si="0"/>
        <v>24</v>
      </c>
      <c r="B27" s="8" t="str">
        <f>CONCATENATE(Employees[[#This Row],[Lastname]]," ",Employees[[#This Row],[Firstname]], " ",LEFT(Employees[[#This Row],[Middlename]],1),IF(ISBLANK(Employees[[#This Row],[Middlename]])," ","."))</f>
        <v>AMBION DORINDA A.</v>
      </c>
      <c r="C27" s="8" t="s">
        <v>221</v>
      </c>
      <c r="D27" s="8" t="s">
        <v>222</v>
      </c>
      <c r="E27" s="8" t="s">
        <v>88</v>
      </c>
      <c r="F27" s="8" t="s">
        <v>223</v>
      </c>
      <c r="G27" s="8" t="s">
        <v>2007</v>
      </c>
      <c r="H27" s="8" t="s">
        <v>213</v>
      </c>
      <c r="I27" s="8" t="b">
        <f>COUNTIF(Employees[Employee Name],Employees[[#This Row],[Employee Name]])&gt;1</f>
        <v>0</v>
      </c>
    </row>
    <row r="28" spans="1:9" ht="30" customHeight="1" x14ac:dyDescent="0.3">
      <c r="A28" s="44">
        <f t="shared" si="0"/>
        <v>25</v>
      </c>
      <c r="B28" s="8" t="str">
        <f>CONCATENATE(Employees[[#This Row],[Lastname]]," ",Employees[[#This Row],[Firstname]], " ",LEFT(Employees[[#This Row],[Middlename]],1),IF(ISBLANK(Employees[[#This Row],[Middlename]])," ","."))</f>
        <v>AMBION HERSHEY D.</v>
      </c>
      <c r="C28" s="8" t="s">
        <v>221</v>
      </c>
      <c r="D28" s="8" t="s">
        <v>1374</v>
      </c>
      <c r="E28" s="8" t="s">
        <v>119</v>
      </c>
      <c r="F28" s="8" t="s">
        <v>1294</v>
      </c>
      <c r="G28" s="18" t="s">
        <v>1294</v>
      </c>
      <c r="H28" s="8" t="s">
        <v>135</v>
      </c>
      <c r="I28" s="8" t="b">
        <f>COUNTIF(Employees[Employee Name],Employees[[#This Row],[Employee Name]])&gt;1</f>
        <v>0</v>
      </c>
    </row>
    <row r="29" spans="1:9" ht="30" customHeight="1" x14ac:dyDescent="0.3">
      <c r="A29" s="44">
        <f t="shared" si="0"/>
        <v>26</v>
      </c>
      <c r="B29" s="8" t="str">
        <f>CONCATENATE(Employees[[#This Row],[Lastname]]," ",Employees[[#This Row],[Firstname]], " ",LEFT(Employees[[#This Row],[Middlename]],1),IF(ISBLANK(Employees[[#This Row],[Middlename]])," ","."))</f>
        <v>AMBION LAMBERTO A.</v>
      </c>
      <c r="C29" s="8" t="s">
        <v>221</v>
      </c>
      <c r="D29" s="8" t="s">
        <v>733</v>
      </c>
      <c r="E29" s="8" t="s">
        <v>88</v>
      </c>
      <c r="F29" s="8" t="s">
        <v>125</v>
      </c>
      <c r="G29" s="18" t="s">
        <v>2007</v>
      </c>
      <c r="H29" s="8" t="s">
        <v>359</v>
      </c>
      <c r="I29" s="8" t="b">
        <f>COUNTIF(Employees[Employee Name],Employees[[#This Row],[Employee Name]])&gt;1</f>
        <v>0</v>
      </c>
    </row>
    <row r="30" spans="1:9" ht="30" customHeight="1" x14ac:dyDescent="0.3">
      <c r="A30" s="44">
        <f t="shared" si="0"/>
        <v>27</v>
      </c>
      <c r="B30" s="8" t="str">
        <f>CONCATENATE(Employees[[#This Row],[Lastname]]," ",Employees[[#This Row],[Firstname]], " ",LEFT(Employees[[#This Row],[Middlename]],1),IF(ISBLANK(Employees[[#This Row],[Middlename]])," ","."))</f>
        <v>AMBION MARIETA B.</v>
      </c>
      <c r="C30" s="8" t="s">
        <v>221</v>
      </c>
      <c r="D30" s="8" t="s">
        <v>1375</v>
      </c>
      <c r="E30" s="8" t="s">
        <v>145</v>
      </c>
      <c r="F30" s="8" t="s">
        <v>1294</v>
      </c>
      <c r="G30" s="18" t="s">
        <v>1294</v>
      </c>
      <c r="H30" s="8" t="s">
        <v>290</v>
      </c>
      <c r="I30" s="8" t="b">
        <f>COUNTIF(Employees[Employee Name],Employees[[#This Row],[Employee Name]])&gt;1</f>
        <v>0</v>
      </c>
    </row>
    <row r="31" spans="1:9" ht="30" customHeight="1" x14ac:dyDescent="0.3">
      <c r="A31" s="44">
        <f t="shared" si="0"/>
        <v>28</v>
      </c>
      <c r="B31" s="8" t="str">
        <f>CONCATENATE(Employees[[#This Row],[Lastname]]," ",Employees[[#This Row],[Firstname]], " ",LEFT(Employees[[#This Row],[Middlename]],1),IF(ISBLANK(Employees[[#This Row],[Middlename]])," ","."))</f>
        <v>AMBION PRISCO G.</v>
      </c>
      <c r="C31" s="8" t="s">
        <v>221</v>
      </c>
      <c r="D31" s="8" t="s">
        <v>271</v>
      </c>
      <c r="E31" s="8" t="s">
        <v>166</v>
      </c>
      <c r="F31" s="8" t="s">
        <v>273</v>
      </c>
      <c r="G31" s="18" t="s">
        <v>2007</v>
      </c>
      <c r="H31" s="8" t="s">
        <v>272</v>
      </c>
      <c r="I31" s="8" t="b">
        <f>COUNTIF(Employees[Employee Name],Employees[[#This Row],[Employee Name]])&gt;1</f>
        <v>0</v>
      </c>
    </row>
    <row r="32" spans="1:9" ht="30" customHeight="1" x14ac:dyDescent="0.3">
      <c r="A32" s="44">
        <f t="shared" si="0"/>
        <v>29</v>
      </c>
      <c r="B32" s="8" t="str">
        <f>CONCATENATE(Employees[[#This Row],[Lastname]]," ",Employees[[#This Row],[Firstname]], " ",LEFT(Employees[[#This Row],[Middlename]],1),IF(ISBLANK(Employees[[#This Row],[Middlename]])," ","."))</f>
        <v>AMBION REYMOND A.</v>
      </c>
      <c r="C32" s="8" t="s">
        <v>221</v>
      </c>
      <c r="D32" s="8" t="s">
        <v>1277</v>
      </c>
      <c r="E32" s="8" t="s">
        <v>1278</v>
      </c>
      <c r="F32" s="8" t="s">
        <v>156</v>
      </c>
      <c r="G32" s="8" t="s">
        <v>2007</v>
      </c>
      <c r="H32" s="8" t="s">
        <v>359</v>
      </c>
      <c r="I32" s="8" t="b">
        <f>COUNTIF(Employees[Employee Name],Employees[[#This Row],[Employee Name]])&gt;1</f>
        <v>0</v>
      </c>
    </row>
    <row r="33" spans="1:9" ht="30" customHeight="1" x14ac:dyDescent="0.3">
      <c r="A33" s="44">
        <f t="shared" si="0"/>
        <v>30</v>
      </c>
      <c r="B33" s="8" t="str">
        <f>CONCATENATE(Employees[[#This Row],[Lastname]]," ",Employees[[#This Row],[Firstname]], " ",LEFT(Employees[[#This Row],[Middlename]],1),IF(ISBLANK(Employees[[#This Row],[Middlename]])," ","."))</f>
        <v>AMBONAN AVELINA A.</v>
      </c>
      <c r="C33" s="8" t="s">
        <v>257</v>
      </c>
      <c r="D33" s="8" t="s">
        <v>258</v>
      </c>
      <c r="E33" s="8" t="s">
        <v>88</v>
      </c>
      <c r="F33" s="8" t="s">
        <v>198</v>
      </c>
      <c r="G33" s="18" t="s">
        <v>2007</v>
      </c>
      <c r="H33" s="8" t="s">
        <v>261</v>
      </c>
      <c r="I33" s="8" t="b">
        <f>COUNTIF(Employees[Employee Name],Employees[[#This Row],[Employee Name]])&gt;1</f>
        <v>0</v>
      </c>
    </row>
    <row r="34" spans="1:9" ht="30" customHeight="1" x14ac:dyDescent="0.3">
      <c r="A34" s="44">
        <f t="shared" si="0"/>
        <v>31</v>
      </c>
      <c r="B34" s="8" t="str">
        <f>CONCATENATE(Employees[[#This Row],[Lastname]]," ",Employees[[#This Row],[Firstname]], " ",LEFT(Employees[[#This Row],[Middlename]],1),IF(ISBLANK(Employees[[#This Row],[Middlename]])," ","."))</f>
        <v>AMBROCIO MELODY B.</v>
      </c>
      <c r="C34" s="8" t="s">
        <v>1376</v>
      </c>
      <c r="D34" s="8" t="s">
        <v>1356</v>
      </c>
      <c r="E34" s="8" t="s">
        <v>145</v>
      </c>
      <c r="F34" s="8" t="s">
        <v>1294</v>
      </c>
      <c r="G34" s="18" t="s">
        <v>1294</v>
      </c>
      <c r="H34" s="8" t="s">
        <v>213</v>
      </c>
      <c r="I34" s="8" t="b">
        <f>COUNTIF(Employees[Employee Name],Employees[[#This Row],[Employee Name]])&gt;1</f>
        <v>0</v>
      </c>
    </row>
    <row r="35" spans="1:9" ht="30" customHeight="1" x14ac:dyDescent="0.3">
      <c r="A35" s="44">
        <f t="shared" si="0"/>
        <v>32</v>
      </c>
      <c r="B35" s="8" t="str">
        <f>CONCATENATE(Employees[[#This Row],[Lastname]]," ",Employees[[#This Row],[Firstname]], " ",LEFT(Employees[[#This Row],[Middlename]],1),IF(ISBLANK(Employees[[#This Row],[Middlename]])," ","."))</f>
        <v>AMON CLARISSA MAY M.</v>
      </c>
      <c r="C35" s="18" t="s">
        <v>1012</v>
      </c>
      <c r="D35" s="18" t="s">
        <v>2022</v>
      </c>
      <c r="E35" s="18" t="s">
        <v>2023</v>
      </c>
      <c r="F35" s="18" t="s">
        <v>2024</v>
      </c>
      <c r="G35" s="18" t="s">
        <v>2007</v>
      </c>
      <c r="H35" s="18" t="s">
        <v>359</v>
      </c>
      <c r="I35" s="8" t="b">
        <f>COUNTIF(Employees[Employee Name],Employees[[#This Row],[Employee Name]])&gt;1</f>
        <v>0</v>
      </c>
    </row>
    <row r="36" spans="1:9" ht="30" customHeight="1" x14ac:dyDescent="0.3">
      <c r="A36" s="44">
        <f t="shared" si="0"/>
        <v>33</v>
      </c>
      <c r="B36" s="8" t="str">
        <f>CONCATENATE(Employees[[#This Row],[Lastname]]," ",Employees[[#This Row],[Firstname]], " ",LEFT(Employees[[#This Row],[Middlename]],1),IF(ISBLANK(Employees[[#This Row],[Middlename]])," ","."))</f>
        <v>AMON ESTELITA S.</v>
      </c>
      <c r="C36" s="8" t="s">
        <v>1012</v>
      </c>
      <c r="D36" s="8" t="s">
        <v>423</v>
      </c>
      <c r="E36" s="8" t="s">
        <v>161</v>
      </c>
      <c r="F36" s="8" t="s">
        <v>1294</v>
      </c>
      <c r="G36" s="18" t="s">
        <v>1294</v>
      </c>
      <c r="H36" s="8" t="s">
        <v>199</v>
      </c>
      <c r="I36" s="8" t="b">
        <f>COUNTIF(Employees[Employee Name],Employees[[#This Row],[Employee Name]])&gt;1</f>
        <v>0</v>
      </c>
    </row>
    <row r="37" spans="1:9" ht="30" customHeight="1" x14ac:dyDescent="0.3">
      <c r="A37" s="44">
        <f t="shared" si="0"/>
        <v>34</v>
      </c>
      <c r="B37" s="8" t="str">
        <f>CONCATENATE(Employees[[#This Row],[Lastname]]," ",Employees[[#This Row],[Firstname]], " ",LEFT(Employees[[#This Row],[Middlename]],1),IF(ISBLANK(Employees[[#This Row],[Middlename]])," ","."))</f>
        <v>AMON RHEALYN O.</v>
      </c>
      <c r="C37" s="8" t="s">
        <v>1012</v>
      </c>
      <c r="D37" s="8" t="s">
        <v>949</v>
      </c>
      <c r="E37" s="8" t="s">
        <v>841</v>
      </c>
      <c r="F37" s="8" t="s">
        <v>950</v>
      </c>
      <c r="G37" s="18" t="s">
        <v>2007</v>
      </c>
      <c r="H37" s="8" t="s">
        <v>441</v>
      </c>
      <c r="I37" s="8" t="b">
        <f>COUNTIF(Employees[Employee Name],Employees[[#This Row],[Employee Name]])&gt;1</f>
        <v>0</v>
      </c>
    </row>
    <row r="38" spans="1:9" ht="30" customHeight="1" x14ac:dyDescent="0.3">
      <c r="A38" s="44">
        <f t="shared" si="0"/>
        <v>35</v>
      </c>
      <c r="B38" s="8" t="str">
        <f>CONCATENATE(Employees[[#This Row],[Lastname]]," ",Employees[[#This Row],[Firstname]], " ",LEFT(Employees[[#This Row],[Middlename]],1),IF(ISBLANK(Employees[[#This Row],[Middlename]])," ","."))</f>
        <v>AMORA ELISA S.</v>
      </c>
      <c r="C38" s="8" t="s">
        <v>399</v>
      </c>
      <c r="D38" s="8" t="s">
        <v>375</v>
      </c>
      <c r="E38" s="8" t="s">
        <v>161</v>
      </c>
      <c r="F38" s="8" t="s">
        <v>392</v>
      </c>
      <c r="G38" s="8" t="s">
        <v>2007</v>
      </c>
      <c r="H38" s="8" t="s">
        <v>103</v>
      </c>
      <c r="I38" s="8" t="b">
        <f>COUNTIF(Employees[Employee Name],Employees[[#This Row],[Employee Name]])&gt;1</f>
        <v>0</v>
      </c>
    </row>
    <row r="39" spans="1:9" ht="30" customHeight="1" x14ac:dyDescent="0.3">
      <c r="A39" s="44">
        <f t="shared" si="0"/>
        <v>36</v>
      </c>
      <c r="B39" s="8" t="str">
        <f>CONCATENATE(Employees[[#This Row],[Lastname]]," ",Employees[[#This Row],[Firstname]], " ",LEFT(Employees[[#This Row],[Middlename]],1),IF(ISBLANK(Employees[[#This Row],[Middlename]])," ","."))</f>
        <v>AMPARO JOY J.</v>
      </c>
      <c r="C39" s="8" t="s">
        <v>897</v>
      </c>
      <c r="D39" s="8" t="s">
        <v>898</v>
      </c>
      <c r="E39" s="8" t="s">
        <v>1998</v>
      </c>
      <c r="F39" s="8" t="s">
        <v>96</v>
      </c>
      <c r="G39" s="8" t="s">
        <v>2007</v>
      </c>
      <c r="H39" s="8" t="s">
        <v>97</v>
      </c>
      <c r="I39" s="8" t="b">
        <f>COUNTIF(Employees[Employee Name],Employees[[#This Row],[Employee Name]])&gt;1</f>
        <v>0</v>
      </c>
    </row>
    <row r="40" spans="1:9" ht="30" customHeight="1" x14ac:dyDescent="0.3">
      <c r="A40" s="44">
        <f t="shared" si="0"/>
        <v>37</v>
      </c>
      <c r="B40" s="8" t="str">
        <f>CONCATENATE(Employees[[#This Row],[Lastname]]," ",Employees[[#This Row],[Firstname]], " ",LEFT(Employees[[#This Row],[Middlename]],1),IF(ISBLANK(Employees[[#This Row],[Middlename]])," ","."))</f>
        <v>AMULONG GERONIMO M.</v>
      </c>
      <c r="C40" s="8" t="s">
        <v>1377</v>
      </c>
      <c r="D40" s="8" t="s">
        <v>1378</v>
      </c>
      <c r="E40" s="8" t="s">
        <v>1379</v>
      </c>
      <c r="F40" s="8" t="s">
        <v>1294</v>
      </c>
      <c r="G40" s="18" t="s">
        <v>1294</v>
      </c>
      <c r="H40" s="8" t="s">
        <v>1714</v>
      </c>
      <c r="I40" s="8" t="b">
        <f>COUNTIF(Employees[Employee Name],Employees[[#This Row],[Employee Name]])&gt;1</f>
        <v>0</v>
      </c>
    </row>
    <row r="41" spans="1:9" ht="30" customHeight="1" x14ac:dyDescent="0.3">
      <c r="A41" s="44">
        <f t="shared" si="0"/>
        <v>38</v>
      </c>
      <c r="B41" s="8" t="str">
        <f>CONCATENATE(Employees[[#This Row],[Lastname]]," ",Employees[[#This Row],[Firstname]], " ",LEFT(Employees[[#This Row],[Middlename]],1),IF(ISBLANK(Employees[[#This Row],[Middlename]])," ","."))</f>
        <v xml:space="preserve">AMULONG JAY R  </v>
      </c>
      <c r="C41" s="18" t="s">
        <v>1377</v>
      </c>
      <c r="D41" s="18" t="s">
        <v>2097</v>
      </c>
      <c r="E41" s="8"/>
      <c r="F41" s="18" t="s">
        <v>1711</v>
      </c>
      <c r="G41" s="8"/>
      <c r="H41" s="18" t="s">
        <v>2066</v>
      </c>
      <c r="I41" s="8" t="b">
        <f>COUNTIF(Employees[Employee Name],Employees[[#This Row],[Employee Name]])&gt;1</f>
        <v>0</v>
      </c>
    </row>
    <row r="42" spans="1:9" ht="30" customHeight="1" x14ac:dyDescent="0.3">
      <c r="A42" s="44">
        <f t="shared" si="0"/>
        <v>39</v>
      </c>
      <c r="B42" s="8" t="str">
        <f>CONCATENATE(Employees[[#This Row],[Lastname]]," ",Employees[[#This Row],[Firstname]], " ",LEFT(Employees[[#This Row],[Middlename]],1),IF(ISBLANK(Employees[[#This Row],[Middlename]])," ","."))</f>
        <v>ANACAY ABNER M.</v>
      </c>
      <c r="C42" s="8" t="s">
        <v>512</v>
      </c>
      <c r="D42" s="8" t="s">
        <v>964</v>
      </c>
      <c r="E42" s="8" t="s">
        <v>965</v>
      </c>
      <c r="F42" s="8" t="s">
        <v>457</v>
      </c>
      <c r="G42" s="18" t="s">
        <v>2007</v>
      </c>
      <c r="H42" s="8" t="s">
        <v>465</v>
      </c>
      <c r="I42" s="8" t="b">
        <f>COUNTIF(Employees[Employee Name],Employees[[#This Row],[Employee Name]])&gt;1</f>
        <v>0</v>
      </c>
    </row>
    <row r="43" spans="1:9" ht="30" customHeight="1" x14ac:dyDescent="0.3">
      <c r="A43" s="44">
        <f t="shared" si="0"/>
        <v>40</v>
      </c>
      <c r="B43" s="8" t="str">
        <f>CONCATENATE(Employees[[#This Row],[Lastname]]," ",Employees[[#This Row],[Firstname]], " ",LEFT(Employees[[#This Row],[Middlename]],1),IF(ISBLANK(Employees[[#This Row],[Middlename]])," ","."))</f>
        <v>ANACAY ANICETA P.</v>
      </c>
      <c r="C43" s="8" t="s">
        <v>512</v>
      </c>
      <c r="D43" s="8" t="s">
        <v>548</v>
      </c>
      <c r="E43" s="8" t="s">
        <v>124</v>
      </c>
      <c r="F43" s="18" t="s">
        <v>2011</v>
      </c>
      <c r="G43" s="8" t="s">
        <v>2007</v>
      </c>
      <c r="H43" s="8" t="s">
        <v>199</v>
      </c>
      <c r="I43" s="8" t="b">
        <f>COUNTIF(Employees[Employee Name],Employees[[#This Row],[Employee Name]])&gt;1</f>
        <v>0</v>
      </c>
    </row>
    <row r="44" spans="1:9" ht="30" customHeight="1" x14ac:dyDescent="0.3">
      <c r="A44" s="44">
        <f t="shared" si="0"/>
        <v>41</v>
      </c>
      <c r="B44" s="8" t="str">
        <f>CONCATENATE(Employees[[#This Row],[Lastname]]," ",Employees[[#This Row],[Firstname]], " ",LEFT(Employees[[#This Row],[Middlename]],1),IF(ISBLANK(Employees[[#This Row],[Middlename]])," ","."))</f>
        <v>ANACAY LEVIE B.</v>
      </c>
      <c r="C44" s="8" t="s">
        <v>512</v>
      </c>
      <c r="D44" s="8" t="s">
        <v>513</v>
      </c>
      <c r="E44" s="8" t="s">
        <v>344</v>
      </c>
      <c r="F44" s="8" t="s">
        <v>514</v>
      </c>
      <c r="G44" s="18" t="s">
        <v>2007</v>
      </c>
      <c r="H44" s="8" t="s">
        <v>441</v>
      </c>
      <c r="I44" s="8" t="b">
        <f>COUNTIF(Employees[Employee Name],Employees[[#This Row],[Employee Name]])&gt;1</f>
        <v>0</v>
      </c>
    </row>
    <row r="45" spans="1:9" ht="30" customHeight="1" x14ac:dyDescent="0.3">
      <c r="A45" s="44">
        <f t="shared" si="0"/>
        <v>42</v>
      </c>
      <c r="B45" s="8" t="str">
        <f>CONCATENATE(Employees[[#This Row],[Lastname]]," ",Employees[[#This Row],[Firstname]], " ",LEFT(Employees[[#This Row],[Middlename]],1),IF(ISBLANK(Employees[[#This Row],[Middlename]])," ","."))</f>
        <v>ANACAY RICHARD B.</v>
      </c>
      <c r="C45" s="8" t="s">
        <v>512</v>
      </c>
      <c r="D45" s="8" t="s">
        <v>1380</v>
      </c>
      <c r="E45" s="8" t="s">
        <v>1381</v>
      </c>
      <c r="F45" s="8" t="s">
        <v>1294</v>
      </c>
      <c r="G45" s="18" t="s">
        <v>1294</v>
      </c>
      <c r="H45" s="8" t="s">
        <v>97</v>
      </c>
      <c r="I45" s="8" t="b">
        <f>COUNTIF(Employees[Employee Name],Employees[[#This Row],[Employee Name]])&gt;1</f>
        <v>0</v>
      </c>
    </row>
    <row r="46" spans="1:9" ht="30" customHeight="1" x14ac:dyDescent="0.3">
      <c r="A46" s="44">
        <f t="shared" si="0"/>
        <v>43</v>
      </c>
      <c r="B46" s="8" t="str">
        <f>CONCATENATE(Employees[[#This Row],[Lastname]]," ",Employees[[#This Row],[Firstname]], " ",LEFT(Employees[[#This Row],[Middlename]],1),IF(ISBLANK(Employees[[#This Row],[Middlename]])," ","."))</f>
        <v>ANARNA CRISTINA F.</v>
      </c>
      <c r="C46" s="8" t="s">
        <v>677</v>
      </c>
      <c r="D46" s="8" t="s">
        <v>431</v>
      </c>
      <c r="E46" s="8" t="s">
        <v>238</v>
      </c>
      <c r="F46" s="8" t="s">
        <v>198</v>
      </c>
      <c r="G46" s="18" t="s">
        <v>2007</v>
      </c>
      <c r="H46" s="8" t="s">
        <v>199</v>
      </c>
      <c r="I46" s="8" t="b">
        <f>COUNTIF(Employees[Employee Name],Employees[[#This Row],[Employee Name]])&gt;1</f>
        <v>0</v>
      </c>
    </row>
    <row r="47" spans="1:9" ht="30" customHeight="1" x14ac:dyDescent="0.3">
      <c r="A47" s="44">
        <f t="shared" si="0"/>
        <v>44</v>
      </c>
      <c r="B47" s="8" t="str">
        <f>CONCATENATE(Employees[[#This Row],[Lastname]]," ",Employees[[#This Row],[Firstname]], " ",LEFT(Employees[[#This Row],[Middlename]],1),IF(ISBLANK(Employees[[#This Row],[Middlename]])," ","."))</f>
        <v>ANDAL ALEX C.</v>
      </c>
      <c r="C47" s="8" t="s">
        <v>1382</v>
      </c>
      <c r="D47" s="8" t="s">
        <v>1383</v>
      </c>
      <c r="E47" s="8" t="s">
        <v>134</v>
      </c>
      <c r="F47" s="8" t="s">
        <v>1294</v>
      </c>
      <c r="G47" s="18" t="s">
        <v>1294</v>
      </c>
      <c r="H47" s="8" t="s">
        <v>290</v>
      </c>
      <c r="I47" s="8" t="b">
        <f>COUNTIF(Employees[Employee Name],Employees[[#This Row],[Employee Name]])&gt;1</f>
        <v>0</v>
      </c>
    </row>
    <row r="48" spans="1:9" ht="30" customHeight="1" x14ac:dyDescent="0.3">
      <c r="A48" s="44">
        <f t="shared" si="0"/>
        <v>45</v>
      </c>
      <c r="B48" s="8" t="str">
        <f>CONCATENATE(Employees[[#This Row],[Lastname]]," ",Employees[[#This Row],[Firstname]], " ",LEFT(Employees[[#This Row],[Middlename]],1),IF(ISBLANK(Employees[[#This Row],[Middlename]])," ","."))</f>
        <v>ANGCAYA ANA B.</v>
      </c>
      <c r="C48" s="8" t="s">
        <v>285</v>
      </c>
      <c r="D48" s="8" t="s">
        <v>879</v>
      </c>
      <c r="E48" s="8" t="s">
        <v>880</v>
      </c>
      <c r="F48" s="8" t="s">
        <v>198</v>
      </c>
      <c r="G48" s="18" t="s">
        <v>2007</v>
      </c>
      <c r="H48" s="8" t="s">
        <v>209</v>
      </c>
      <c r="I48" s="8" t="b">
        <f>COUNTIF(Employees[Employee Name],Employees[[#This Row],[Employee Name]])&gt;1</f>
        <v>0</v>
      </c>
    </row>
    <row r="49" spans="1:9" ht="30" customHeight="1" x14ac:dyDescent="0.3">
      <c r="A49" s="44">
        <f t="shared" si="0"/>
        <v>46</v>
      </c>
      <c r="B49" s="8" t="str">
        <f>CONCATENATE(Employees[[#This Row],[Lastname]]," ",Employees[[#This Row],[Firstname]], " ",LEFT(Employees[[#This Row],[Middlename]],1),IF(ISBLANK(Employees[[#This Row],[Middlename]])," ","."))</f>
        <v>ANGCAYA FRANCIS A.</v>
      </c>
      <c r="C49" s="8" t="s">
        <v>285</v>
      </c>
      <c r="D49" s="8" t="s">
        <v>602</v>
      </c>
      <c r="E49" s="8" t="s">
        <v>88</v>
      </c>
      <c r="F49" s="8" t="s">
        <v>198</v>
      </c>
      <c r="G49" s="18" t="s">
        <v>2007</v>
      </c>
      <c r="H49" s="8" t="s">
        <v>592</v>
      </c>
      <c r="I49" s="8" t="b">
        <f>COUNTIF(Employees[Employee Name],Employees[[#This Row],[Employee Name]])&gt;1</f>
        <v>0</v>
      </c>
    </row>
    <row r="50" spans="1:9" ht="30" customHeight="1" x14ac:dyDescent="0.3">
      <c r="A50" s="44">
        <f t="shared" si="0"/>
        <v>47</v>
      </c>
      <c r="B50" s="8" t="str">
        <f>CONCATENATE(Employees[[#This Row],[Lastname]]," ",Employees[[#This Row],[Firstname]], " ",LEFT(Employees[[#This Row],[Middlename]],1),IF(ISBLANK(Employees[[#This Row],[Middlename]])," ","."))</f>
        <v>ANGCAYA INOCENCIO M.</v>
      </c>
      <c r="C50" s="8" t="s">
        <v>285</v>
      </c>
      <c r="D50" s="8" t="s">
        <v>1990</v>
      </c>
      <c r="E50" s="8" t="s">
        <v>86</v>
      </c>
      <c r="F50" s="8" t="s">
        <v>1294</v>
      </c>
      <c r="G50" s="18" t="s">
        <v>1294</v>
      </c>
      <c r="H50" s="8" t="s">
        <v>977</v>
      </c>
      <c r="I50" s="8" t="b">
        <f>COUNTIF(Employees[Employee Name],Employees[[#This Row],[Employee Name]])&gt;1</f>
        <v>0</v>
      </c>
    </row>
    <row r="51" spans="1:9" ht="30" customHeight="1" x14ac:dyDescent="0.3">
      <c r="A51" s="44">
        <f t="shared" si="0"/>
        <v>48</v>
      </c>
      <c r="B51" s="8" t="str">
        <f>CONCATENATE(Employees[[#This Row],[Lastname]]," ",Employees[[#This Row],[Firstname]], " ",LEFT(Employees[[#This Row],[Middlename]],1),IF(ISBLANK(Employees[[#This Row],[Middlename]])," ","."))</f>
        <v>ANGCAYA IRENE V.</v>
      </c>
      <c r="C51" s="8" t="s">
        <v>285</v>
      </c>
      <c r="D51" s="8" t="s">
        <v>1384</v>
      </c>
      <c r="E51" s="8" t="s">
        <v>347</v>
      </c>
      <c r="F51" s="8" t="s">
        <v>1294</v>
      </c>
      <c r="G51" s="18" t="s">
        <v>1294</v>
      </c>
      <c r="H51" s="8" t="s">
        <v>1712</v>
      </c>
      <c r="I51" s="8" t="b">
        <f>COUNTIF(Employees[Employee Name],Employees[[#This Row],[Employee Name]])&gt;1</f>
        <v>0</v>
      </c>
    </row>
    <row r="52" spans="1:9" ht="30" customHeight="1" x14ac:dyDescent="0.3">
      <c r="A52" s="44">
        <f t="shared" si="0"/>
        <v>49</v>
      </c>
      <c r="B52" s="8" t="str">
        <f>CONCATENATE(Employees[[#This Row],[Lastname]]," ",Employees[[#This Row],[Firstname]], " ",LEFT(Employees[[#This Row],[Middlename]],1),IF(ISBLANK(Employees[[#This Row],[Middlename]])," ","."))</f>
        <v>ANGCAYA IRENEO A.</v>
      </c>
      <c r="C52" s="8" t="s">
        <v>285</v>
      </c>
      <c r="D52" s="8" t="s">
        <v>286</v>
      </c>
      <c r="E52" s="8" t="s">
        <v>512</v>
      </c>
      <c r="F52" s="8" t="s">
        <v>198</v>
      </c>
      <c r="G52" s="18" t="s">
        <v>2007</v>
      </c>
      <c r="H52" s="8" t="s">
        <v>287</v>
      </c>
      <c r="I52" s="8" t="b">
        <f>COUNTIF(Employees[Employee Name],Employees[[#This Row],[Employee Name]])&gt;1</f>
        <v>0</v>
      </c>
    </row>
    <row r="53" spans="1:9" ht="30" customHeight="1" x14ac:dyDescent="0.3">
      <c r="A53" s="44">
        <f t="shared" si="0"/>
        <v>50</v>
      </c>
      <c r="B53" s="8" t="str">
        <f>CONCATENATE(Employees[[#This Row],[Lastname]]," ",Employees[[#This Row],[Firstname]], " ",LEFT(Employees[[#This Row],[Middlename]],1),IF(ISBLANK(Employees[[#This Row],[Middlename]])," ","."))</f>
        <v>ANGCAYA JENIFFER L.</v>
      </c>
      <c r="C53" s="18" t="s">
        <v>285</v>
      </c>
      <c r="D53" s="18" t="s">
        <v>2100</v>
      </c>
      <c r="E53" s="18" t="s">
        <v>228</v>
      </c>
      <c r="F53" s="18" t="s">
        <v>1294</v>
      </c>
      <c r="G53" s="18"/>
      <c r="H53" s="18" t="s">
        <v>141</v>
      </c>
      <c r="I53" s="8" t="b">
        <f>COUNTIF(Employees[Employee Name],Employees[[#This Row],[Employee Name]])&gt;1</f>
        <v>0</v>
      </c>
    </row>
    <row r="54" spans="1:9" ht="30" customHeight="1" x14ac:dyDescent="0.3">
      <c r="A54" s="44">
        <f t="shared" si="0"/>
        <v>51</v>
      </c>
      <c r="B54" s="8" t="str">
        <f>CONCATENATE(Employees[[#This Row],[Lastname]]," ",Employees[[#This Row],[Firstname]], " ",LEFT(Employees[[#This Row],[Middlename]],1),IF(ISBLANK(Employees[[#This Row],[Middlename]])," ","."))</f>
        <v>ANGCAYA JENNY ROSE S.</v>
      </c>
      <c r="C54" s="8" t="s">
        <v>285</v>
      </c>
      <c r="D54" s="8" t="s">
        <v>1385</v>
      </c>
      <c r="E54" s="8" t="s">
        <v>161</v>
      </c>
      <c r="F54" s="8" t="s">
        <v>1294</v>
      </c>
      <c r="G54" s="18" t="s">
        <v>1294</v>
      </c>
      <c r="H54" s="8" t="s">
        <v>1715</v>
      </c>
      <c r="I54" s="8" t="b">
        <f>COUNTIF(Employees[Employee Name],Employees[[#This Row],[Employee Name]])&gt;1</f>
        <v>0</v>
      </c>
    </row>
    <row r="55" spans="1:9" ht="30" customHeight="1" x14ac:dyDescent="0.3">
      <c r="A55" s="44">
        <f t="shared" si="0"/>
        <v>52</v>
      </c>
      <c r="B55" s="8" t="str">
        <f>CONCATENATE(Employees[[#This Row],[Lastname]]," ",Employees[[#This Row],[Firstname]], " ",LEFT(Employees[[#This Row],[Middlename]],1),IF(ISBLANK(Employees[[#This Row],[Middlename]])," ","."))</f>
        <v>ANGCAYA JOHN V.</v>
      </c>
      <c r="C55" s="8" t="s">
        <v>285</v>
      </c>
      <c r="D55" s="8" t="s">
        <v>861</v>
      </c>
      <c r="E55" s="8" t="s">
        <v>862</v>
      </c>
      <c r="F55" s="8" t="s">
        <v>198</v>
      </c>
      <c r="G55" s="18" t="s">
        <v>2007</v>
      </c>
      <c r="H55" s="8" t="s">
        <v>441</v>
      </c>
      <c r="I55" s="8" t="b">
        <f>COUNTIF(Employees[Employee Name],Employees[[#This Row],[Employee Name]])&gt;1</f>
        <v>0</v>
      </c>
    </row>
    <row r="56" spans="1:9" ht="30" customHeight="1" x14ac:dyDescent="0.3">
      <c r="A56" s="44">
        <f t="shared" si="0"/>
        <v>53</v>
      </c>
      <c r="B56" s="8" t="str">
        <f>CONCATENATE(Employees[[#This Row],[Lastname]]," ",Employees[[#This Row],[Firstname]], " ",LEFT(Employees[[#This Row],[Middlename]],1),IF(ISBLANK(Employees[[#This Row],[Middlename]])," ","."))</f>
        <v>ANGCAYA JUANITO A.</v>
      </c>
      <c r="C56" s="8" t="s">
        <v>285</v>
      </c>
      <c r="D56" s="8" t="s">
        <v>550</v>
      </c>
      <c r="E56" s="8" t="s">
        <v>88</v>
      </c>
      <c r="F56" s="8" t="s">
        <v>696</v>
      </c>
      <c r="G56" s="8" t="s">
        <v>2007</v>
      </c>
      <c r="H56" s="8" t="s">
        <v>199</v>
      </c>
      <c r="I56" s="8" t="b">
        <f>COUNTIF(Employees[Employee Name],Employees[[#This Row],[Employee Name]])&gt;1</f>
        <v>0</v>
      </c>
    </row>
    <row r="57" spans="1:9" ht="30" customHeight="1" x14ac:dyDescent="0.3">
      <c r="A57" s="44">
        <f t="shared" si="0"/>
        <v>54</v>
      </c>
      <c r="B57" s="8" t="str">
        <f>CONCATENATE(Employees[[#This Row],[Lastname]]," ",Employees[[#This Row],[Firstname]], " ",LEFT(Employees[[#This Row],[Middlename]],1),IF(ISBLANK(Employees[[#This Row],[Middlename]])," ","."))</f>
        <v>ANGCAYA MARK ZYRONE M.</v>
      </c>
      <c r="C57" s="18" t="s">
        <v>285</v>
      </c>
      <c r="D57" s="18" t="s">
        <v>2080</v>
      </c>
      <c r="E57" s="18" t="s">
        <v>84</v>
      </c>
      <c r="F57" s="18" t="s">
        <v>1711</v>
      </c>
      <c r="G57" s="18"/>
      <c r="H57" s="18" t="s">
        <v>1714</v>
      </c>
      <c r="I57" s="8" t="b">
        <f>COUNTIF(Employees[Employee Name],Employees[[#This Row],[Employee Name]])&gt;1</f>
        <v>0</v>
      </c>
    </row>
    <row r="58" spans="1:9" ht="30" customHeight="1" x14ac:dyDescent="0.3">
      <c r="A58" s="44">
        <f t="shared" si="0"/>
        <v>55</v>
      </c>
      <c r="B58" s="8" t="str">
        <f>CONCATENATE(Employees[[#This Row],[Lastname]]," ",Employees[[#This Row],[Firstname]], " ",LEFT(Employees[[#This Row],[Middlename]],1),IF(ISBLANK(Employees[[#This Row],[Middlename]])," ","."))</f>
        <v>ANGCAYA MARLON J.</v>
      </c>
      <c r="C58" s="8" t="s">
        <v>285</v>
      </c>
      <c r="D58" s="8" t="s">
        <v>551</v>
      </c>
      <c r="E58" s="8" t="s">
        <v>193</v>
      </c>
      <c r="F58" s="8" t="s">
        <v>198</v>
      </c>
      <c r="G58" s="18" t="s">
        <v>2007</v>
      </c>
      <c r="H58" s="8" t="s">
        <v>287</v>
      </c>
      <c r="I58" s="8" t="b">
        <f>COUNTIF(Employees[Employee Name],Employees[[#This Row],[Employee Name]])&gt;1</f>
        <v>0</v>
      </c>
    </row>
    <row r="59" spans="1:9" ht="30" customHeight="1" x14ac:dyDescent="0.3">
      <c r="A59" s="44">
        <f t="shared" si="0"/>
        <v>56</v>
      </c>
      <c r="B59" s="8" t="str">
        <f>CONCATENATE(Employees[[#This Row],[Lastname]]," ",Employees[[#This Row],[Firstname]], " ",LEFT(Employees[[#This Row],[Middlename]],1),IF(ISBLANK(Employees[[#This Row],[Middlename]])," ","."))</f>
        <v>ANGCAYA OFELIA G.</v>
      </c>
      <c r="C59" s="8" t="s">
        <v>285</v>
      </c>
      <c r="D59" s="8" t="s">
        <v>197</v>
      </c>
      <c r="E59" s="8" t="s">
        <v>166</v>
      </c>
      <c r="F59" s="8" t="s">
        <v>658</v>
      </c>
      <c r="G59" s="18" t="s">
        <v>2007</v>
      </c>
      <c r="H59" s="8" t="s">
        <v>465</v>
      </c>
      <c r="I59" s="8" t="b">
        <f>COUNTIF(Employees[Employee Name],Employees[[#This Row],[Employee Name]])&gt;1</f>
        <v>0</v>
      </c>
    </row>
    <row r="60" spans="1:9" ht="30" customHeight="1" x14ac:dyDescent="0.3">
      <c r="A60" s="44">
        <f t="shared" si="0"/>
        <v>57</v>
      </c>
      <c r="B60" s="8" t="str">
        <f>CONCATENATE(Employees[[#This Row],[Lastname]]," ",Employees[[#This Row],[Firstname]], " ",LEFT(Employees[[#This Row],[Middlename]],1),IF(ISBLANK(Employees[[#This Row],[Middlename]])," ","."))</f>
        <v>ANGCAYA RUFINA P.</v>
      </c>
      <c r="C60" s="8" t="s">
        <v>285</v>
      </c>
      <c r="D60" s="8" t="s">
        <v>542</v>
      </c>
      <c r="E60" s="8" t="s">
        <v>124</v>
      </c>
      <c r="F60" s="8" t="s">
        <v>198</v>
      </c>
      <c r="G60" s="18" t="s">
        <v>2007</v>
      </c>
      <c r="H60" s="8" t="s">
        <v>539</v>
      </c>
      <c r="I60" s="8" t="b">
        <f>COUNTIF(Employees[Employee Name],Employees[[#This Row],[Employee Name]])&gt;1</f>
        <v>0</v>
      </c>
    </row>
    <row r="61" spans="1:9" ht="30" customHeight="1" x14ac:dyDescent="0.3">
      <c r="A61" s="44">
        <f t="shared" si="0"/>
        <v>58</v>
      </c>
      <c r="B61" s="8" t="str">
        <f>CONCATENATE(Employees[[#This Row],[Lastname]]," ",Employees[[#This Row],[Firstname]], " ",LEFT(Employees[[#This Row],[Middlename]],1),IF(ISBLANK(Employees[[#This Row],[Middlename]])," ","."))</f>
        <v>ANGELES ANNABEL D.</v>
      </c>
      <c r="C61" s="8" t="s">
        <v>1386</v>
      </c>
      <c r="D61" s="8" t="s">
        <v>1387</v>
      </c>
      <c r="E61" s="8" t="s">
        <v>168</v>
      </c>
      <c r="F61" s="8" t="s">
        <v>1294</v>
      </c>
      <c r="G61" s="18" t="s">
        <v>1294</v>
      </c>
      <c r="H61" s="8"/>
      <c r="I61" s="8" t="b">
        <f>COUNTIF(Employees[Employee Name],Employees[[#This Row],[Employee Name]])&gt;1</f>
        <v>0</v>
      </c>
    </row>
    <row r="62" spans="1:9" ht="30" customHeight="1" x14ac:dyDescent="0.3">
      <c r="A62" s="44">
        <f t="shared" si="0"/>
        <v>59</v>
      </c>
      <c r="B62" s="8" t="str">
        <f>CONCATENATE(Employees[[#This Row],[Lastname]]," ",Employees[[#This Row],[Firstname]], " ",LEFT(Employees[[#This Row],[Middlename]],1),IF(ISBLANK(Employees[[#This Row],[Middlename]])," ","."))</f>
        <v>ANTIENZA VENUS R.</v>
      </c>
      <c r="C62" s="8" t="s">
        <v>1388</v>
      </c>
      <c r="D62" s="8" t="s">
        <v>1389</v>
      </c>
      <c r="E62" s="8" t="s">
        <v>332</v>
      </c>
      <c r="F62" s="8" t="s">
        <v>1294</v>
      </c>
      <c r="G62" s="18" t="s">
        <v>1294</v>
      </c>
      <c r="H62" s="8" t="s">
        <v>290</v>
      </c>
      <c r="I62" s="8" t="b">
        <f>COUNTIF(Employees[Employee Name],Employees[[#This Row],[Employee Name]])&gt;1</f>
        <v>0</v>
      </c>
    </row>
    <row r="63" spans="1:9" ht="30" customHeight="1" x14ac:dyDescent="0.3">
      <c r="A63" s="44">
        <f t="shared" si="0"/>
        <v>60</v>
      </c>
      <c r="B63" s="8" t="str">
        <f>CONCATENATE(Employees[[#This Row],[Lastname]]," ",Employees[[#This Row],[Firstname]], " ",LEFT(Employees[[#This Row],[Middlename]],1),IF(ISBLANK(Employees[[#This Row],[Middlename]])," ","."))</f>
        <v>AQUINO PACITA ROSARIO Z.</v>
      </c>
      <c r="C63" s="8" t="s">
        <v>886</v>
      </c>
      <c r="D63" s="8" t="s">
        <v>887</v>
      </c>
      <c r="E63" s="8" t="s">
        <v>888</v>
      </c>
      <c r="F63" s="8" t="s">
        <v>889</v>
      </c>
      <c r="G63" s="8" t="s">
        <v>2007</v>
      </c>
      <c r="H63" s="8" t="s">
        <v>209</v>
      </c>
      <c r="I63" s="8" t="b">
        <f>COUNTIF(Employees[Employee Name],Employees[[#This Row],[Employee Name]])&gt;1</f>
        <v>0</v>
      </c>
    </row>
    <row r="64" spans="1:9" ht="30" customHeight="1" x14ac:dyDescent="0.3">
      <c r="A64" s="44">
        <f t="shared" si="0"/>
        <v>61</v>
      </c>
      <c r="B64" s="8" t="str">
        <f>CONCATENATE(Employees[[#This Row],[Lastname]]," ",Employees[[#This Row],[Firstname]], " ",LEFT(Employees[[#This Row],[Middlename]],1),IF(ISBLANK(Employees[[#This Row],[Middlename]])," ","."))</f>
        <v>ARCILLA MAYETTE A.</v>
      </c>
      <c r="C64" s="18" t="s">
        <v>2051</v>
      </c>
      <c r="D64" s="18" t="s">
        <v>2052</v>
      </c>
      <c r="E64" s="18" t="s">
        <v>88</v>
      </c>
      <c r="F64" s="18" t="s">
        <v>212</v>
      </c>
      <c r="G64" s="8"/>
      <c r="H64" s="18" t="s">
        <v>213</v>
      </c>
      <c r="I64" s="8" t="b">
        <f>COUNTIF(Employees[Employee Name],Employees[[#This Row],[Employee Name]])&gt;1</f>
        <v>0</v>
      </c>
    </row>
    <row r="65" spans="1:9" ht="30" customHeight="1" x14ac:dyDescent="0.3">
      <c r="A65" s="44">
        <f t="shared" si="0"/>
        <v>62</v>
      </c>
      <c r="B65" s="8" t="str">
        <f>CONCATENATE(Employees[[#This Row],[Lastname]]," ",Employees[[#This Row],[Firstname]], " ",LEFT(Employees[[#This Row],[Middlename]],1),IF(ISBLANK(Employees[[#This Row],[Middlename]])," ","."))</f>
        <v>ARCULLO MELISSA A.</v>
      </c>
      <c r="C65" s="8" t="s">
        <v>906</v>
      </c>
      <c r="D65" s="8" t="s">
        <v>616</v>
      </c>
      <c r="E65" s="8" t="s">
        <v>88</v>
      </c>
      <c r="F65" s="8" t="s">
        <v>120</v>
      </c>
      <c r="G65" s="18" t="s">
        <v>2007</v>
      </c>
      <c r="H65" s="8" t="s">
        <v>272</v>
      </c>
      <c r="I65" s="8" t="b">
        <f>COUNTIF(Employees[Employee Name],Employees[[#This Row],[Employee Name]])&gt;1</f>
        <v>0</v>
      </c>
    </row>
    <row r="66" spans="1:9" ht="30" customHeight="1" x14ac:dyDescent="0.3">
      <c r="A66" s="44">
        <f t="shared" si="0"/>
        <v>63</v>
      </c>
      <c r="B66" s="8" t="str">
        <f>CONCATENATE(Employees[[#This Row],[Lastname]]," ",Employees[[#This Row],[Firstname]], " ",LEFT(Employees[[#This Row],[Middlename]],1),IF(ISBLANK(Employees[[#This Row],[Middlename]])," ","."))</f>
        <v>ASIDO LEONILA R.</v>
      </c>
      <c r="C66" s="8" t="s">
        <v>1390</v>
      </c>
      <c r="D66" s="8" t="s">
        <v>1391</v>
      </c>
      <c r="E66" s="8" t="s">
        <v>332</v>
      </c>
      <c r="F66" s="8" t="s">
        <v>1294</v>
      </c>
      <c r="G66" s="18" t="s">
        <v>1294</v>
      </c>
      <c r="H66" s="8" t="s">
        <v>199</v>
      </c>
      <c r="I66" s="8" t="b">
        <f>COUNTIF(Employees[Employee Name],Employees[[#This Row],[Employee Name]])&gt;1</f>
        <v>0</v>
      </c>
    </row>
    <row r="67" spans="1:9" ht="30" customHeight="1" x14ac:dyDescent="0.3">
      <c r="A67" s="44">
        <f t="shared" si="0"/>
        <v>64</v>
      </c>
      <c r="B67" s="8" t="str">
        <f>CONCATENATE(Employees[[#This Row],[Lastname]]," ",Employees[[#This Row],[Firstname]], " ",LEFT(Employees[[#This Row],[Middlename]],1),IF(ISBLANK(Employees[[#This Row],[Middlename]])," ","."))</f>
        <v>ATANGAN JUDITH A.</v>
      </c>
      <c r="C67" s="8" t="s">
        <v>1392</v>
      </c>
      <c r="D67" s="8" t="s">
        <v>1393</v>
      </c>
      <c r="E67" s="8" t="s">
        <v>915</v>
      </c>
      <c r="F67" s="8" t="s">
        <v>1294</v>
      </c>
      <c r="G67" s="18" t="s">
        <v>1294</v>
      </c>
      <c r="H67" s="8" t="s">
        <v>97</v>
      </c>
      <c r="I67" s="8" t="b">
        <f>COUNTIF(Employees[Employee Name],Employees[[#This Row],[Employee Name]])&gt;1</f>
        <v>0</v>
      </c>
    </row>
    <row r="68" spans="1:9" ht="30" customHeight="1" x14ac:dyDescent="0.3">
      <c r="A68" s="44">
        <f t="shared" si="0"/>
        <v>65</v>
      </c>
      <c r="B68" s="8" t="str">
        <f>CONCATENATE(Employees[[#This Row],[Lastname]]," ",Employees[[#This Row],[Firstname]], " ",LEFT(Employees[[#This Row],[Middlename]],1),IF(ISBLANK(Employees[[#This Row],[Middlename]])," ","."))</f>
        <v>ATIENZA JAYSON E.</v>
      </c>
      <c r="C68" s="18" t="s">
        <v>1056</v>
      </c>
      <c r="D68" s="18" t="s">
        <v>1696</v>
      </c>
      <c r="E68" s="18" t="s">
        <v>380</v>
      </c>
      <c r="F68" s="18" t="s">
        <v>1294</v>
      </c>
      <c r="G68" s="8"/>
      <c r="H68" s="18" t="s">
        <v>1069</v>
      </c>
      <c r="I68" s="8" t="b">
        <f>COUNTIF(Employees[Employee Name],Employees[[#This Row],[Employee Name]])&gt;1</f>
        <v>0</v>
      </c>
    </row>
    <row r="69" spans="1:9" ht="30" customHeight="1" x14ac:dyDescent="0.3">
      <c r="A69" s="44">
        <f t="shared" si="0"/>
        <v>66</v>
      </c>
      <c r="B69" s="8" t="str">
        <f>CONCATENATE(Employees[[#This Row],[Lastname]]," ",Employees[[#This Row],[Firstname]], " ",LEFT(Employees[[#This Row],[Middlename]],1),IF(ISBLANK(Employees[[#This Row],[Middlename]])," ","."))</f>
        <v>ATIENZA JULIE ANN A.</v>
      </c>
      <c r="C69" s="8" t="s">
        <v>1056</v>
      </c>
      <c r="D69" s="8" t="s">
        <v>1057</v>
      </c>
      <c r="E69" s="8" t="s">
        <v>1058</v>
      </c>
      <c r="F69" s="8" t="s">
        <v>125</v>
      </c>
      <c r="G69" s="18" t="s">
        <v>2007</v>
      </c>
      <c r="H69" s="8" t="s">
        <v>103</v>
      </c>
      <c r="I69" s="8" t="b">
        <f>COUNTIF(Employees[Employee Name],Employees[[#This Row],[Employee Name]])&gt;1</f>
        <v>0</v>
      </c>
    </row>
    <row r="70" spans="1:9" ht="30" customHeight="1" x14ac:dyDescent="0.3">
      <c r="A70" s="44">
        <f t="shared" ref="A70:A133" si="1">A69+1</f>
        <v>67</v>
      </c>
      <c r="B70" s="8" t="str">
        <f>CONCATENATE(Employees[[#This Row],[Lastname]]," ",Employees[[#This Row],[Firstname]], " ",LEFT(Employees[[#This Row],[Middlename]],1),IF(ISBLANK(Employees[[#This Row],[Middlename]])," ","."))</f>
        <v>AUDITOR AILEEN D.</v>
      </c>
      <c r="C70" s="8" t="s">
        <v>474</v>
      </c>
      <c r="D70" s="8" t="s">
        <v>118</v>
      </c>
      <c r="E70" s="8" t="s">
        <v>248</v>
      </c>
      <c r="F70" s="8" t="s">
        <v>125</v>
      </c>
      <c r="G70" s="18" t="s">
        <v>2007</v>
      </c>
      <c r="H70" s="8" t="s">
        <v>156</v>
      </c>
      <c r="I70" s="8" t="b">
        <f>COUNTIF(Employees[Employee Name],Employees[[#This Row],[Employee Name]])&gt;1</f>
        <v>0</v>
      </c>
    </row>
    <row r="71" spans="1:9" ht="30" customHeight="1" x14ac:dyDescent="0.3">
      <c r="A71" s="44">
        <f t="shared" si="1"/>
        <v>68</v>
      </c>
      <c r="B71" s="8" t="str">
        <f>CONCATENATE(Employees[[#This Row],[Lastname]]," ",Employees[[#This Row],[Firstname]], " ",LEFT(Employees[[#This Row],[Middlename]],1),IF(ISBLANK(Employees[[#This Row],[Middlename]])," ","."))</f>
        <v>AUSTRIA KIM E.</v>
      </c>
      <c r="C71" s="8" t="s">
        <v>1043</v>
      </c>
      <c r="D71" s="8" t="s">
        <v>1045</v>
      </c>
      <c r="E71" s="8" t="s">
        <v>929</v>
      </c>
      <c r="F71" s="8" t="s">
        <v>1044</v>
      </c>
      <c r="G71" s="8" t="s">
        <v>2007</v>
      </c>
      <c r="H71" s="8" t="s">
        <v>97</v>
      </c>
      <c r="I71" s="8" t="b">
        <f>COUNTIF(Employees[Employee Name],Employees[[#This Row],[Employee Name]])&gt;1</f>
        <v>0</v>
      </c>
    </row>
    <row r="72" spans="1:9" ht="30" customHeight="1" x14ac:dyDescent="0.3">
      <c r="A72" s="44">
        <f t="shared" si="1"/>
        <v>69</v>
      </c>
      <c r="B72" s="8" t="str">
        <f>CONCATENATE(Employees[[#This Row],[Lastname]]," ",Employees[[#This Row],[Firstname]], " ",LEFT(Employees[[#This Row],[Middlename]],1),IF(ISBLANK(Employees[[#This Row],[Middlename]])," ","."))</f>
        <v>AYCARDO JOEL M.</v>
      </c>
      <c r="C72" s="8" t="s">
        <v>976</v>
      </c>
      <c r="D72" s="8" t="s">
        <v>793</v>
      </c>
      <c r="E72" s="8" t="s">
        <v>965</v>
      </c>
      <c r="F72" s="8" t="s">
        <v>972</v>
      </c>
      <c r="G72" s="8" t="s">
        <v>2007</v>
      </c>
      <c r="H72" s="8" t="s">
        <v>977</v>
      </c>
      <c r="I72" s="8" t="b">
        <f>COUNTIF(Employees[Employee Name],Employees[[#This Row],[Employee Name]])&gt;1</f>
        <v>0</v>
      </c>
    </row>
    <row r="73" spans="1:9" ht="30" customHeight="1" x14ac:dyDescent="0.3">
      <c r="A73" s="44">
        <f t="shared" si="1"/>
        <v>70</v>
      </c>
      <c r="B73" s="8" t="str">
        <f>CONCATENATE(Employees[[#This Row],[Lastname]]," ",Employees[[#This Row],[Firstname]], " ",LEFT(Employees[[#This Row],[Middlename]],1),IF(ISBLANK(Employees[[#This Row],[Middlename]])," ","."))</f>
        <v>AYCARDO PILILLA V.</v>
      </c>
      <c r="C73" s="8" t="s">
        <v>976</v>
      </c>
      <c r="D73" s="8" t="s">
        <v>1064</v>
      </c>
      <c r="E73" s="8" t="s">
        <v>347</v>
      </c>
      <c r="F73" s="8" t="s">
        <v>696</v>
      </c>
      <c r="G73" s="8" t="s">
        <v>2007</v>
      </c>
      <c r="H73" s="8" t="s">
        <v>1065</v>
      </c>
      <c r="I73" s="8" t="b">
        <f>COUNTIF(Employees[Employee Name],Employees[[#This Row],[Employee Name]])&gt;1</f>
        <v>0</v>
      </c>
    </row>
    <row r="74" spans="1:9" ht="30" customHeight="1" x14ac:dyDescent="0.3">
      <c r="A74" s="44">
        <f t="shared" si="1"/>
        <v>71</v>
      </c>
      <c r="B74" s="8" t="str">
        <f>CONCATENATE(Employees[[#This Row],[Lastname]]," ",Employees[[#This Row],[Firstname]], " ",LEFT(Employees[[#This Row],[Middlename]],1),IF(ISBLANK(Employees[[#This Row],[Middlename]])," ","."))</f>
        <v>BAAS TERESITA C.</v>
      </c>
      <c r="C74" s="8" t="s">
        <v>426</v>
      </c>
      <c r="D74" s="8" t="s">
        <v>427</v>
      </c>
      <c r="E74" s="8" t="s">
        <v>134</v>
      </c>
      <c r="F74" s="8" t="s">
        <v>428</v>
      </c>
      <c r="G74" s="18" t="s">
        <v>2007</v>
      </c>
      <c r="H74" s="8" t="s">
        <v>103</v>
      </c>
      <c r="I74" s="8" t="b">
        <f>COUNTIF(Employees[Employee Name],Employees[[#This Row],[Employee Name]])&gt;1</f>
        <v>0</v>
      </c>
    </row>
    <row r="75" spans="1:9" ht="30" customHeight="1" x14ac:dyDescent="0.3">
      <c r="A75" s="44">
        <f t="shared" si="1"/>
        <v>72</v>
      </c>
      <c r="B75" s="8" t="str">
        <f>CONCATENATE(Employees[[#This Row],[Lastname]]," ",Employees[[#This Row],[Firstname]], " ",LEFT(Employees[[#This Row],[Middlename]],1),IF(ISBLANK(Employees[[#This Row],[Middlename]])," ","."))</f>
        <v>BAES ELMER P.</v>
      </c>
      <c r="C75" s="18" t="s">
        <v>2027</v>
      </c>
      <c r="D75" s="18" t="s">
        <v>2037</v>
      </c>
      <c r="E75" s="18" t="s">
        <v>2038</v>
      </c>
      <c r="F75" s="18" t="s">
        <v>2039</v>
      </c>
      <c r="G75" s="18" t="s">
        <v>1294</v>
      </c>
      <c r="H75" s="18" t="s">
        <v>2040</v>
      </c>
      <c r="I75" s="8" t="b">
        <f>COUNTIF(Employees[Employee Name],Employees[[#This Row],[Employee Name]])&gt;1</f>
        <v>0</v>
      </c>
    </row>
    <row r="76" spans="1:9" ht="30" customHeight="1" x14ac:dyDescent="0.3">
      <c r="A76" s="44">
        <f t="shared" si="1"/>
        <v>73</v>
      </c>
      <c r="B76" s="8" t="str">
        <f>CONCATENATE(Employees[[#This Row],[Lastname]]," ",Employees[[#This Row],[Firstname]], " ",LEFT(Employees[[#This Row],[Middlename]],1),IF(ISBLANK(Employees[[#This Row],[Middlename]])," ","."))</f>
        <v>BALANI FREDIRICK R.</v>
      </c>
      <c r="C76" s="18" t="s">
        <v>2083</v>
      </c>
      <c r="D76" s="18" t="s">
        <v>2084</v>
      </c>
      <c r="E76" s="18" t="s">
        <v>332</v>
      </c>
      <c r="F76" s="18" t="s">
        <v>1711</v>
      </c>
      <c r="G76" s="8"/>
      <c r="H76" s="18" t="s">
        <v>209</v>
      </c>
      <c r="I76" s="8" t="b">
        <f>COUNTIF(Employees[Employee Name],Employees[[#This Row],[Employee Name]])&gt;1</f>
        <v>0</v>
      </c>
    </row>
    <row r="77" spans="1:9" ht="30" customHeight="1" x14ac:dyDescent="0.3">
      <c r="A77" s="44">
        <f t="shared" si="1"/>
        <v>74</v>
      </c>
      <c r="B77" s="8" t="str">
        <f>CONCATENATE(Employees[[#This Row],[Lastname]]," ",Employees[[#This Row],[Firstname]], " ",LEFT(Employees[[#This Row],[Middlename]],1),IF(ISBLANK(Employees[[#This Row],[Middlename]])," ","."))</f>
        <v>BALBUENA KRISNA MIGUELA S.</v>
      </c>
      <c r="C77" s="8" t="s">
        <v>1394</v>
      </c>
      <c r="D77" s="8" t="s">
        <v>1395</v>
      </c>
      <c r="E77" s="8" t="s">
        <v>161</v>
      </c>
      <c r="F77" s="8" t="s">
        <v>1294</v>
      </c>
      <c r="G77" s="18" t="s">
        <v>1294</v>
      </c>
      <c r="H77" s="8" t="s">
        <v>1716</v>
      </c>
      <c r="I77" s="8" t="b">
        <f>COUNTIF(Employees[Employee Name],Employees[[#This Row],[Employee Name]])&gt;1</f>
        <v>0</v>
      </c>
    </row>
    <row r="78" spans="1:9" ht="30" customHeight="1" x14ac:dyDescent="0.3">
      <c r="A78" s="44">
        <f t="shared" si="1"/>
        <v>75</v>
      </c>
      <c r="B78" s="8" t="str">
        <f>CONCATENATE(Employees[[#This Row],[Lastname]]," ",Employees[[#This Row],[Firstname]], " ",LEFT(Employees[[#This Row],[Middlename]],1),IF(ISBLANK(Employees[[#This Row],[Middlename]])," ","."))</f>
        <v>BANICO PILAR B.</v>
      </c>
      <c r="C78" s="8" t="s">
        <v>572</v>
      </c>
      <c r="D78" s="8" t="s">
        <v>573</v>
      </c>
      <c r="E78" s="8" t="s">
        <v>803</v>
      </c>
      <c r="F78" s="8" t="s">
        <v>198</v>
      </c>
      <c r="G78" s="18" t="s">
        <v>2007</v>
      </c>
      <c r="H78" s="8" t="s">
        <v>368</v>
      </c>
      <c r="I78" s="8" t="b">
        <f>COUNTIF(Employees[Employee Name],Employees[[#This Row],[Employee Name]])&gt;1</f>
        <v>0</v>
      </c>
    </row>
    <row r="79" spans="1:9" ht="30" customHeight="1" x14ac:dyDescent="0.3">
      <c r="A79" s="44">
        <f t="shared" si="1"/>
        <v>76</v>
      </c>
      <c r="B79" s="8" t="str">
        <f>CONCATENATE(Employees[[#This Row],[Lastname]]," ",Employees[[#This Row],[Firstname]], " ",LEFT(Employees[[#This Row],[Middlename]],1),IF(ISBLANK(Employees[[#This Row],[Middlename]])," ","."))</f>
        <v>BAROA JONA A.</v>
      </c>
      <c r="C79" s="8" t="s">
        <v>1396</v>
      </c>
      <c r="D79" s="8" t="s">
        <v>1397</v>
      </c>
      <c r="E79" s="8" t="s">
        <v>285</v>
      </c>
      <c r="F79" s="8" t="s">
        <v>1294</v>
      </c>
      <c r="G79" s="18" t="s">
        <v>1294</v>
      </c>
      <c r="H79" s="8" t="s">
        <v>977</v>
      </c>
      <c r="I79" s="8" t="b">
        <f>COUNTIF(Employees[Employee Name],Employees[[#This Row],[Employee Name]])&gt;1</f>
        <v>0</v>
      </c>
    </row>
    <row r="80" spans="1:9" ht="30" customHeight="1" x14ac:dyDescent="0.3">
      <c r="A80" s="44">
        <f t="shared" si="1"/>
        <v>77</v>
      </c>
      <c r="B80" s="8" t="str">
        <f>CONCATENATE(Employees[[#This Row],[Lastname]]," ",Employees[[#This Row],[Firstname]], " ",LEFT(Employees[[#This Row],[Middlename]],1),IF(ISBLANK(Employees[[#This Row],[Middlename]])," ","."))</f>
        <v>BATHAN ELVIRA R.</v>
      </c>
      <c r="C80" s="8" t="s">
        <v>1398</v>
      </c>
      <c r="D80" s="8" t="s">
        <v>501</v>
      </c>
      <c r="E80" s="8" t="s">
        <v>559</v>
      </c>
      <c r="F80" s="8" t="s">
        <v>1294</v>
      </c>
      <c r="G80" s="18" t="s">
        <v>1294</v>
      </c>
      <c r="H80" s="8" t="s">
        <v>1712</v>
      </c>
      <c r="I80" s="8" t="b">
        <f>COUNTIF(Employees[Employee Name],Employees[[#This Row],[Employee Name]])&gt;1</f>
        <v>0</v>
      </c>
    </row>
    <row r="81" spans="1:9" ht="30" customHeight="1" x14ac:dyDescent="0.3">
      <c r="A81" s="44">
        <f t="shared" si="1"/>
        <v>78</v>
      </c>
      <c r="B81" s="8" t="str">
        <f>CONCATENATE(Employees[[#This Row],[Lastname]]," ",Employees[[#This Row],[Firstname]], " ",LEFT(Employees[[#This Row],[Middlename]],1),IF(ISBLANK(Employees[[#This Row],[Middlename]])," ","."))</f>
        <v>BATINO CLARO C.</v>
      </c>
      <c r="C81" s="8" t="s">
        <v>985</v>
      </c>
      <c r="D81" s="8" t="s">
        <v>1399</v>
      </c>
      <c r="E81" s="8" t="s">
        <v>1400</v>
      </c>
      <c r="F81" s="8" t="s">
        <v>1294</v>
      </c>
      <c r="G81" s="18" t="s">
        <v>1294</v>
      </c>
      <c r="H81" s="8" t="s">
        <v>1293</v>
      </c>
      <c r="I81" s="8" t="b">
        <f>COUNTIF(Employees[Employee Name],Employees[[#This Row],[Employee Name]])&gt;1</f>
        <v>0</v>
      </c>
    </row>
    <row r="82" spans="1:9" ht="30" customHeight="1" x14ac:dyDescent="0.3">
      <c r="A82" s="44">
        <f t="shared" si="1"/>
        <v>79</v>
      </c>
      <c r="B82" s="8" t="str">
        <f>CONCATENATE(Employees[[#This Row],[Lastname]]," ",Employees[[#This Row],[Firstname]], " ",LEFT(Employees[[#This Row],[Middlename]],1),IF(ISBLANK(Employees[[#This Row],[Middlename]])," ","."))</f>
        <v>BATINO FELISA C.</v>
      </c>
      <c r="C82" s="8" t="s">
        <v>985</v>
      </c>
      <c r="D82" s="8" t="s">
        <v>986</v>
      </c>
      <c r="E82" s="8" t="s">
        <v>134</v>
      </c>
      <c r="F82" s="8" t="s">
        <v>987</v>
      </c>
      <c r="G82" s="8" t="s">
        <v>2007</v>
      </c>
      <c r="H82" s="8" t="s">
        <v>135</v>
      </c>
      <c r="I82" s="8" t="b">
        <f>COUNTIF(Employees[Employee Name],Employees[[#This Row],[Employee Name]])&gt;1</f>
        <v>0</v>
      </c>
    </row>
    <row r="83" spans="1:9" ht="30" customHeight="1" x14ac:dyDescent="0.3">
      <c r="A83" s="44">
        <f t="shared" si="1"/>
        <v>80</v>
      </c>
      <c r="B83" s="8" t="str">
        <f>CONCATENATE(Employees[[#This Row],[Lastname]]," ",Employees[[#This Row],[Firstname]], " ",LEFT(Employees[[#This Row],[Middlename]],1),IF(ISBLANK(Employees[[#This Row],[Middlename]])," ","."))</f>
        <v>BAURILE LOURDES Q.</v>
      </c>
      <c r="C83" s="8" t="s">
        <v>276</v>
      </c>
      <c r="D83" s="8" t="s">
        <v>277</v>
      </c>
      <c r="E83" s="8" t="s">
        <v>278</v>
      </c>
      <c r="F83" s="8" t="s">
        <v>125</v>
      </c>
      <c r="G83" s="18" t="s">
        <v>2007</v>
      </c>
      <c r="H83" s="8" t="s">
        <v>199</v>
      </c>
      <c r="I83" s="8" t="b">
        <f>COUNTIF(Employees[Employee Name],Employees[[#This Row],[Employee Name]])&gt;1</f>
        <v>0</v>
      </c>
    </row>
    <row r="84" spans="1:9" ht="30" customHeight="1" x14ac:dyDescent="0.3">
      <c r="A84" s="44">
        <f t="shared" si="1"/>
        <v>81</v>
      </c>
      <c r="B84" s="8" t="str">
        <f>CONCATENATE(Employees[[#This Row],[Lastname]]," ",Employees[[#This Row],[Firstname]], " ",LEFT(Employees[[#This Row],[Middlename]],1),IF(ISBLANK(Employees[[#This Row],[Middlename]])," ","."))</f>
        <v>BAUTISTA JANICE M.</v>
      </c>
      <c r="C84" s="8" t="s">
        <v>803</v>
      </c>
      <c r="D84" s="8" t="s">
        <v>1289</v>
      </c>
      <c r="E84" s="8" t="s">
        <v>143</v>
      </c>
      <c r="F84" s="8" t="s">
        <v>198</v>
      </c>
      <c r="G84" s="18" t="s">
        <v>2007</v>
      </c>
      <c r="H84" s="8" t="s">
        <v>103</v>
      </c>
      <c r="I84" s="8" t="b">
        <f>COUNTIF(Employees[Employee Name],Employees[[#This Row],[Employee Name]])&gt;1</f>
        <v>0</v>
      </c>
    </row>
    <row r="85" spans="1:9" ht="30" customHeight="1" x14ac:dyDescent="0.3">
      <c r="A85" s="44">
        <f t="shared" si="1"/>
        <v>82</v>
      </c>
      <c r="B85" s="8" t="str">
        <f>CONCATENATE(Employees[[#This Row],[Lastname]]," ",Employees[[#This Row],[Firstname]], " ",LEFT(Employees[[#This Row],[Middlename]],1),IF(ISBLANK(Employees[[#This Row],[Middlename]])," ","."))</f>
        <v xml:space="preserve">BAY AMIE  </v>
      </c>
      <c r="C85" s="8" t="s">
        <v>880</v>
      </c>
      <c r="D85" s="8" t="s">
        <v>1401</v>
      </c>
      <c r="E85" s="8"/>
      <c r="F85" s="8" t="s">
        <v>1294</v>
      </c>
      <c r="G85" s="18" t="s">
        <v>1294</v>
      </c>
      <c r="H85" s="8" t="s">
        <v>290</v>
      </c>
      <c r="I85" s="8" t="b">
        <f>COUNTIF(Employees[Employee Name],Employees[[#This Row],[Employee Name]])&gt;1</f>
        <v>0</v>
      </c>
    </row>
    <row r="86" spans="1:9" ht="30" customHeight="1" x14ac:dyDescent="0.3">
      <c r="A86" s="44">
        <f t="shared" si="1"/>
        <v>83</v>
      </c>
      <c r="B86" s="8" t="str">
        <f>CONCATENATE(Employees[[#This Row],[Lastname]]," ",Employees[[#This Row],[Firstname]], " ",LEFT(Employees[[#This Row],[Middlename]],1),IF(ISBLANK(Employees[[#This Row],[Middlename]])," ","."))</f>
        <v>BAYANI MACY A.</v>
      </c>
      <c r="C86" s="8" t="s">
        <v>1130</v>
      </c>
      <c r="D86" s="8" t="s">
        <v>1131</v>
      </c>
      <c r="E86" s="8" t="s">
        <v>88</v>
      </c>
      <c r="F86" s="18" t="s">
        <v>1718</v>
      </c>
      <c r="G86" s="18" t="s">
        <v>1294</v>
      </c>
      <c r="H86" s="8"/>
      <c r="I86" s="8" t="b">
        <f>COUNTIF(Employees[Employee Name],Employees[[#This Row],[Employee Name]])&gt;1</f>
        <v>0</v>
      </c>
    </row>
    <row r="87" spans="1:9" ht="30" customHeight="1" x14ac:dyDescent="0.3">
      <c r="A87" s="44">
        <f t="shared" si="1"/>
        <v>84</v>
      </c>
      <c r="B87" s="8" t="str">
        <f>CONCATENATE(Employees[[#This Row],[Lastname]]," ",Employees[[#This Row],[Firstname]], " ",LEFT(Employees[[#This Row],[Middlename]],1),IF(ISBLANK(Employees[[#This Row],[Middlename]])," ","."))</f>
        <v>BAYBAY ARNOLD C.</v>
      </c>
      <c r="C87" s="8" t="s">
        <v>187</v>
      </c>
      <c r="D87" s="8" t="s">
        <v>1402</v>
      </c>
      <c r="E87" s="8" t="s">
        <v>240</v>
      </c>
      <c r="F87" s="8" t="s">
        <v>1294</v>
      </c>
      <c r="G87" s="18" t="s">
        <v>1294</v>
      </c>
      <c r="H87" s="8" t="s">
        <v>290</v>
      </c>
      <c r="I87" s="8" t="b">
        <f>COUNTIF(Employees[Employee Name],Employees[[#This Row],[Employee Name]])&gt;1</f>
        <v>0</v>
      </c>
    </row>
    <row r="88" spans="1:9" ht="30" customHeight="1" x14ac:dyDescent="0.3">
      <c r="A88" s="44">
        <f t="shared" si="1"/>
        <v>85</v>
      </c>
      <c r="B88" s="8" t="str">
        <f>CONCATENATE(Employees[[#This Row],[Lastname]]," ",Employees[[#This Row],[Firstname]], " ",LEFT(Employees[[#This Row],[Middlename]],1),IF(ISBLANK(Employees[[#This Row],[Middlename]])," ","."))</f>
        <v>BAYBAY JOLINA S.</v>
      </c>
      <c r="C88" s="8" t="s">
        <v>187</v>
      </c>
      <c r="D88" s="8" t="s">
        <v>1230</v>
      </c>
      <c r="E88" s="8" t="s">
        <v>161</v>
      </c>
      <c r="F88" s="8" t="s">
        <v>125</v>
      </c>
      <c r="G88" s="18" t="s">
        <v>2007</v>
      </c>
      <c r="H88" s="18" t="s">
        <v>141</v>
      </c>
      <c r="I88" s="8" t="b">
        <f>COUNTIF(Employees[Employee Name],Employees[[#This Row],[Employee Name]])&gt;1</f>
        <v>0</v>
      </c>
    </row>
    <row r="89" spans="1:9" ht="30" customHeight="1" x14ac:dyDescent="0.3">
      <c r="A89" s="44">
        <f t="shared" si="1"/>
        <v>86</v>
      </c>
      <c r="B89" s="8" t="str">
        <f>CONCATENATE(Employees[[#This Row],[Lastname]]," ",Employees[[#This Row],[Firstname]], " ",LEFT(Employees[[#This Row],[Middlename]],1),IF(ISBLANK(Employees[[#This Row],[Middlename]])," ","."))</f>
        <v>BAYBAY LINDA G.</v>
      </c>
      <c r="C89" s="8" t="s">
        <v>187</v>
      </c>
      <c r="D89" s="8" t="s">
        <v>350</v>
      </c>
      <c r="E89" s="8" t="s">
        <v>859</v>
      </c>
      <c r="F89" s="8" t="s">
        <v>351</v>
      </c>
      <c r="G89" s="8" t="s">
        <v>2007</v>
      </c>
      <c r="H89" s="8" t="s">
        <v>539</v>
      </c>
      <c r="I89" s="8" t="b">
        <f>COUNTIF(Employees[Employee Name],Employees[[#This Row],[Employee Name]])&gt;1</f>
        <v>0</v>
      </c>
    </row>
    <row r="90" spans="1:9" ht="30" customHeight="1" x14ac:dyDescent="0.3">
      <c r="A90" s="44">
        <f t="shared" si="1"/>
        <v>87</v>
      </c>
      <c r="B90" s="8" t="str">
        <f>CONCATENATE(Employees[[#This Row],[Lastname]]," ",Employees[[#This Row],[Firstname]], " ",LEFT(Employees[[#This Row],[Middlename]],1),IF(ISBLANK(Employees[[#This Row],[Middlename]])," ","."))</f>
        <v>BAYBAY LOLITA B.</v>
      </c>
      <c r="C90" s="8" t="s">
        <v>187</v>
      </c>
      <c r="D90" s="8" t="s">
        <v>331</v>
      </c>
      <c r="E90" s="8" t="s">
        <v>252</v>
      </c>
      <c r="F90" s="8" t="s">
        <v>120</v>
      </c>
      <c r="G90" s="18" t="s">
        <v>2007</v>
      </c>
      <c r="H90" s="8" t="s">
        <v>441</v>
      </c>
      <c r="I90" s="8" t="b">
        <f>COUNTIF(Employees[Employee Name],Employees[[#This Row],[Employee Name]])&gt;1</f>
        <v>0</v>
      </c>
    </row>
    <row r="91" spans="1:9" ht="30" customHeight="1" x14ac:dyDescent="0.3">
      <c r="A91" s="44">
        <f t="shared" si="1"/>
        <v>88</v>
      </c>
      <c r="B91" s="8" t="str">
        <f>CONCATENATE(Employees[[#This Row],[Lastname]]," ",Employees[[#This Row],[Firstname]], " ",LEFT(Employees[[#This Row],[Middlename]],1),IF(ISBLANK(Employees[[#This Row],[Middlename]])," ","."))</f>
        <v>BAYBAY MA. PAZ R.</v>
      </c>
      <c r="C91" s="8" t="s">
        <v>187</v>
      </c>
      <c r="D91" s="8" t="s">
        <v>341</v>
      </c>
      <c r="E91" s="8" t="s">
        <v>332</v>
      </c>
      <c r="F91" s="8" t="s">
        <v>342</v>
      </c>
      <c r="G91" s="18" t="s">
        <v>2007</v>
      </c>
      <c r="H91" s="8" t="s">
        <v>126</v>
      </c>
      <c r="I91" s="8" t="b">
        <f>COUNTIF(Employees[Employee Name],Employees[[#This Row],[Employee Name]])&gt;1</f>
        <v>0</v>
      </c>
    </row>
    <row r="92" spans="1:9" ht="30" customHeight="1" x14ac:dyDescent="0.3">
      <c r="A92" s="44">
        <f t="shared" si="1"/>
        <v>89</v>
      </c>
      <c r="B92" s="8" t="str">
        <f>CONCATENATE(Employees[[#This Row],[Lastname]]," ",Employees[[#This Row],[Firstname]], " ",LEFT(Employees[[#This Row],[Middlename]],1),IF(ISBLANK(Employees[[#This Row],[Middlename]])," ","."))</f>
        <v>BAYBAY MA. ROSA A.</v>
      </c>
      <c r="C92" s="8" t="s">
        <v>187</v>
      </c>
      <c r="D92" s="8" t="s">
        <v>188</v>
      </c>
      <c r="E92" s="8" t="s">
        <v>88</v>
      </c>
      <c r="F92" s="8" t="s">
        <v>125</v>
      </c>
      <c r="G92" s="18" t="s">
        <v>2007</v>
      </c>
      <c r="H92" s="8" t="s">
        <v>97</v>
      </c>
      <c r="I92" s="8" t="b">
        <f>COUNTIF(Employees[Employee Name],Employees[[#This Row],[Employee Name]])&gt;1</f>
        <v>0</v>
      </c>
    </row>
    <row r="93" spans="1:9" ht="30" customHeight="1" x14ac:dyDescent="0.3">
      <c r="A93" s="44">
        <f t="shared" si="1"/>
        <v>90</v>
      </c>
      <c r="B93" s="8" t="str">
        <f>CONCATENATE(Employees[[#This Row],[Lastname]]," ",Employees[[#This Row],[Firstname]], " ",LEFT(Employees[[#This Row],[Middlename]],1),IF(ISBLANK(Employees[[#This Row],[Middlename]])," ","."))</f>
        <v xml:space="preserve">BAYBAY MARCELO  </v>
      </c>
      <c r="C93" s="8" t="s">
        <v>187</v>
      </c>
      <c r="D93" s="8" t="s">
        <v>974</v>
      </c>
      <c r="E93" s="8"/>
      <c r="F93" s="8" t="s">
        <v>198</v>
      </c>
      <c r="G93" s="18" t="s">
        <v>2007</v>
      </c>
      <c r="H93" s="8" t="s">
        <v>126</v>
      </c>
      <c r="I93" s="8" t="b">
        <f>COUNTIF(Employees[Employee Name],Employees[[#This Row],[Employee Name]])&gt;1</f>
        <v>0</v>
      </c>
    </row>
    <row r="94" spans="1:9" ht="30" customHeight="1" x14ac:dyDescent="0.3">
      <c r="A94" s="44">
        <f t="shared" si="1"/>
        <v>91</v>
      </c>
      <c r="B94" s="8" t="str">
        <f>CONCATENATE(Employees[[#This Row],[Lastname]]," ",Employees[[#This Row],[Firstname]], " ",LEFT(Employees[[#This Row],[Middlename]],1),IF(ISBLANK(Employees[[#This Row],[Middlename]])," ","."))</f>
        <v>BAYBAY NOEL C.</v>
      </c>
      <c r="C94" s="8" t="s">
        <v>187</v>
      </c>
      <c r="D94" s="8" t="s">
        <v>2165</v>
      </c>
      <c r="E94" s="8" t="s">
        <v>134</v>
      </c>
      <c r="F94" s="8" t="s">
        <v>2166</v>
      </c>
      <c r="G94" s="8"/>
      <c r="H94" s="8" t="s">
        <v>2167</v>
      </c>
      <c r="I94" s="8" t="b">
        <f>COUNTIF(Employees[Employee Name],Employees[[#This Row],[Employee Name]])&gt;1</f>
        <v>0</v>
      </c>
    </row>
    <row r="95" spans="1:9" ht="30" customHeight="1" x14ac:dyDescent="0.3">
      <c r="A95" s="44">
        <f t="shared" si="1"/>
        <v>92</v>
      </c>
      <c r="B95" s="8" t="str">
        <f>CONCATENATE(Employees[[#This Row],[Lastname]]," ",Employees[[#This Row],[Firstname]], " ",LEFT(Employees[[#This Row],[Middlename]],1),IF(ISBLANK(Employees[[#This Row],[Middlename]])," ","."))</f>
        <v>BAYHON GEORGE G.</v>
      </c>
      <c r="C95" s="8" t="s">
        <v>98</v>
      </c>
      <c r="D95" s="8" t="s">
        <v>469</v>
      </c>
      <c r="E95" s="8" t="s">
        <v>166</v>
      </c>
      <c r="F95" s="8" t="s">
        <v>198</v>
      </c>
      <c r="G95" s="18" t="s">
        <v>2007</v>
      </c>
      <c r="H95" s="8" t="s">
        <v>465</v>
      </c>
      <c r="I95" s="8" t="b">
        <f>COUNTIF(Employees[Employee Name],Employees[[#This Row],[Employee Name]])&gt;1</f>
        <v>0</v>
      </c>
    </row>
    <row r="96" spans="1:9" ht="30" customHeight="1" x14ac:dyDescent="0.3">
      <c r="A96" s="44">
        <f t="shared" si="1"/>
        <v>93</v>
      </c>
      <c r="B96" s="8" t="str">
        <f>CONCATENATE(Employees[[#This Row],[Lastname]]," ",Employees[[#This Row],[Firstname]], " ",LEFT(Employees[[#This Row],[Middlename]],1),IF(ISBLANK(Employees[[#This Row],[Middlename]])," ","."))</f>
        <v>BAYHON LUISITO G.</v>
      </c>
      <c r="C96" s="8" t="s">
        <v>98</v>
      </c>
      <c r="D96" s="8" t="s">
        <v>999</v>
      </c>
      <c r="E96" s="8" t="s">
        <v>166</v>
      </c>
      <c r="F96" s="18" t="s">
        <v>883</v>
      </c>
      <c r="G96" s="18" t="s">
        <v>2007</v>
      </c>
      <c r="H96" s="18" t="s">
        <v>977</v>
      </c>
      <c r="I96" s="8" t="b">
        <f>COUNTIF(Employees[Employee Name],Employees[[#This Row],[Employee Name]])&gt;1</f>
        <v>0</v>
      </c>
    </row>
    <row r="97" spans="1:9" ht="30" customHeight="1" x14ac:dyDescent="0.3">
      <c r="A97" s="44">
        <f t="shared" si="1"/>
        <v>94</v>
      </c>
      <c r="B97" s="8" t="str">
        <f>CONCATENATE(Employees[[#This Row],[Lastname]]," ",Employees[[#This Row],[Firstname]], " ",LEFT(Employees[[#This Row],[Middlename]],1),IF(ISBLANK(Employees[[#This Row],[Middlename]])," ","."))</f>
        <v xml:space="preserve">BAYHON VIOLETA  </v>
      </c>
      <c r="C97" s="8" t="s">
        <v>98</v>
      </c>
      <c r="D97" s="8" t="s">
        <v>99</v>
      </c>
      <c r="E97" s="8"/>
      <c r="F97" s="8" t="s">
        <v>198</v>
      </c>
      <c r="G97" s="18" t="s">
        <v>2007</v>
      </c>
      <c r="H97" s="8" t="s">
        <v>97</v>
      </c>
      <c r="I97" s="8" t="b">
        <f>COUNTIF(Employees[Employee Name],Employees[[#This Row],[Employee Name]])&gt;1</f>
        <v>0</v>
      </c>
    </row>
    <row r="98" spans="1:9" ht="30" customHeight="1" x14ac:dyDescent="0.3">
      <c r="A98" s="44">
        <f t="shared" si="1"/>
        <v>95</v>
      </c>
      <c r="B98" s="8" t="str">
        <f>CONCATENATE(Employees[[#This Row],[Lastname]]," ",Employees[[#This Row],[Firstname]], " ",LEFT(Employees[[#This Row],[Middlename]],1),IF(ISBLANK(Employees[[#This Row],[Middlename]])," ","."))</f>
        <v>BAYLA EVANGELINE C.</v>
      </c>
      <c r="C98" s="8" t="s">
        <v>207</v>
      </c>
      <c r="D98" s="8" t="s">
        <v>208</v>
      </c>
      <c r="E98" s="8" t="s">
        <v>134</v>
      </c>
      <c r="F98" s="8" t="s">
        <v>198</v>
      </c>
      <c r="G98" s="18" t="s">
        <v>2007</v>
      </c>
      <c r="H98" s="8" t="s">
        <v>744</v>
      </c>
      <c r="I98" s="8" t="b">
        <f>COUNTIF(Employees[Employee Name],Employees[[#This Row],[Employee Name]])&gt;1</f>
        <v>0</v>
      </c>
    </row>
    <row r="99" spans="1:9" ht="30" customHeight="1" x14ac:dyDescent="0.3">
      <c r="A99" s="44">
        <f t="shared" si="1"/>
        <v>96</v>
      </c>
      <c r="B99" s="8" t="str">
        <f>CONCATENATE(Employees[[#This Row],[Lastname]]," ",Employees[[#This Row],[Firstname]], " ",LEFT(Employees[[#This Row],[Middlename]],1),IF(ISBLANK(Employees[[#This Row],[Middlename]])," ","."))</f>
        <v>BAYOT ANABEL D.</v>
      </c>
      <c r="C99" s="8" t="s">
        <v>344</v>
      </c>
      <c r="D99" s="8" t="s">
        <v>391</v>
      </c>
      <c r="E99" s="8" t="s">
        <v>119</v>
      </c>
      <c r="F99" s="8" t="s">
        <v>392</v>
      </c>
      <c r="G99" s="8" t="s">
        <v>2007</v>
      </c>
      <c r="H99" s="8" t="s">
        <v>103</v>
      </c>
      <c r="I99" s="8" t="b">
        <f>COUNTIF(Employees[Employee Name],Employees[[#This Row],[Employee Name]])&gt;1</f>
        <v>0</v>
      </c>
    </row>
    <row r="100" spans="1:9" ht="30" customHeight="1" x14ac:dyDescent="0.3">
      <c r="A100" s="44">
        <f t="shared" si="1"/>
        <v>97</v>
      </c>
      <c r="B100" s="8" t="str">
        <f>CONCATENATE(Employees[[#This Row],[Lastname]]," ",Employees[[#This Row],[Firstname]], " ",LEFT(Employees[[#This Row],[Middlename]],1),IF(ISBLANK(Employees[[#This Row],[Middlename]])," ","."))</f>
        <v>BAYOT ANISIA P.</v>
      </c>
      <c r="C100" s="8" t="s">
        <v>344</v>
      </c>
      <c r="D100" s="8" t="s">
        <v>397</v>
      </c>
      <c r="E100" s="8" t="s">
        <v>124</v>
      </c>
      <c r="F100" s="8" t="s">
        <v>198</v>
      </c>
      <c r="G100" s="18" t="s">
        <v>2007</v>
      </c>
      <c r="H100" s="8" t="s">
        <v>103</v>
      </c>
      <c r="I100" s="8" t="b">
        <f>COUNTIF(Employees[Employee Name],Employees[[#This Row],[Employee Name]])&gt;1</f>
        <v>0</v>
      </c>
    </row>
    <row r="101" spans="1:9" ht="30" customHeight="1" x14ac:dyDescent="0.3">
      <c r="A101" s="44">
        <f t="shared" si="1"/>
        <v>98</v>
      </c>
      <c r="B101" s="8" t="str">
        <f>CONCATENATE(Employees[[#This Row],[Lastname]]," ",Employees[[#This Row],[Firstname]], " ",LEFT(Employees[[#This Row],[Middlename]],1),IF(ISBLANK(Employees[[#This Row],[Middlename]])," ","."))</f>
        <v>BAYOT ELAINE B.</v>
      </c>
      <c r="C101" s="8" t="s">
        <v>344</v>
      </c>
      <c r="D101" s="8" t="s">
        <v>345</v>
      </c>
      <c r="E101" s="8" t="s">
        <v>1403</v>
      </c>
      <c r="F101" s="8" t="s">
        <v>96</v>
      </c>
      <c r="G101" s="8" t="s">
        <v>2007</v>
      </c>
      <c r="H101" s="8" t="s">
        <v>97</v>
      </c>
      <c r="I101" s="8" t="b">
        <f>COUNTIF(Employees[Employee Name],Employees[[#This Row],[Employee Name]])&gt;1</f>
        <v>0</v>
      </c>
    </row>
    <row r="102" spans="1:9" ht="30" customHeight="1" x14ac:dyDescent="0.3">
      <c r="A102" s="44">
        <f t="shared" si="1"/>
        <v>99</v>
      </c>
      <c r="B102" s="8" t="str">
        <f>CONCATENATE(Employees[[#This Row],[Lastname]]," ",Employees[[#This Row],[Firstname]], " ",LEFT(Employees[[#This Row],[Middlename]],1),IF(ISBLANK(Employees[[#This Row],[Middlename]])," ","."))</f>
        <v>BAYOT EMILIANA C.</v>
      </c>
      <c r="C102" s="18" t="s">
        <v>344</v>
      </c>
      <c r="D102" s="18" t="s">
        <v>2148</v>
      </c>
      <c r="E102" s="18" t="s">
        <v>134</v>
      </c>
      <c r="F102" s="18" t="s">
        <v>457</v>
      </c>
      <c r="G102" s="8"/>
      <c r="H102" s="18" t="s">
        <v>141</v>
      </c>
      <c r="I102" s="8" t="b">
        <f>COUNTIF(Employees[Employee Name],Employees[[#This Row],[Employee Name]])&gt;1</f>
        <v>0</v>
      </c>
    </row>
    <row r="103" spans="1:9" ht="30" customHeight="1" x14ac:dyDescent="0.3">
      <c r="A103" s="44">
        <f t="shared" si="1"/>
        <v>100</v>
      </c>
      <c r="B103" s="8" t="str">
        <f>CONCATENATE(Employees[[#This Row],[Lastname]]," ",Employees[[#This Row],[Firstname]], " ",LEFT(Employees[[#This Row],[Middlename]],1),IF(ISBLANK(Employees[[#This Row],[Middlename]])," ","."))</f>
        <v>BAYOT MERCED M.</v>
      </c>
      <c r="C103" s="8" t="s">
        <v>344</v>
      </c>
      <c r="D103" s="8" t="s">
        <v>753</v>
      </c>
      <c r="E103" s="8" t="s">
        <v>84</v>
      </c>
      <c r="F103" s="8" t="s">
        <v>198</v>
      </c>
      <c r="G103" s="18" t="s">
        <v>2007</v>
      </c>
      <c r="H103" s="8" t="s">
        <v>261</v>
      </c>
      <c r="I103" s="8" t="b">
        <f>COUNTIF(Employees[Employee Name],Employees[[#This Row],[Employee Name]])&gt;1</f>
        <v>0</v>
      </c>
    </row>
    <row r="104" spans="1:9" ht="30" customHeight="1" x14ac:dyDescent="0.3">
      <c r="A104" s="44">
        <f t="shared" si="1"/>
        <v>101</v>
      </c>
      <c r="B104" s="8" t="str">
        <f>CONCATENATE(Employees[[#This Row],[Lastname]]," ",Employees[[#This Row],[Firstname]], " ",LEFT(Employees[[#This Row],[Middlename]],1),IF(ISBLANK(Employees[[#This Row],[Middlename]])," ","."))</f>
        <v>BAYOT RUMER M.</v>
      </c>
      <c r="C104" s="8" t="s">
        <v>344</v>
      </c>
      <c r="D104" s="8" t="s">
        <v>471</v>
      </c>
      <c r="E104" s="8" t="s">
        <v>84</v>
      </c>
      <c r="F104" s="8" t="s">
        <v>125</v>
      </c>
      <c r="G104" s="18" t="s">
        <v>2007</v>
      </c>
      <c r="H104" s="8" t="s">
        <v>465</v>
      </c>
      <c r="I104" s="8" t="b">
        <f>COUNTIF(Employees[Employee Name],Employees[[#This Row],[Employee Name]])&gt;1</f>
        <v>0</v>
      </c>
    </row>
    <row r="105" spans="1:9" ht="30" customHeight="1" x14ac:dyDescent="0.3">
      <c r="A105" s="44">
        <f t="shared" si="1"/>
        <v>102</v>
      </c>
      <c r="B105" s="8" t="str">
        <f>CONCATENATE(Employees[[#This Row],[Lastname]]," ",Employees[[#This Row],[Firstname]], " ",LEFT(Employees[[#This Row],[Middlename]],1),IF(ISBLANK(Employees[[#This Row],[Middlename]])," ","."))</f>
        <v>BELOSTRINO JULIETA P.</v>
      </c>
      <c r="C105" s="8" t="s">
        <v>1404</v>
      </c>
      <c r="D105" s="8" t="s">
        <v>447</v>
      </c>
      <c r="E105" s="8" t="s">
        <v>124</v>
      </c>
      <c r="F105" s="8" t="s">
        <v>1294</v>
      </c>
      <c r="G105" s="18" t="s">
        <v>1294</v>
      </c>
      <c r="H105" s="8" t="s">
        <v>539</v>
      </c>
      <c r="I105" s="8" t="b">
        <f>COUNTIF(Employees[Employee Name],Employees[[#This Row],[Employee Name]])&gt;1</f>
        <v>0</v>
      </c>
    </row>
    <row r="106" spans="1:9" ht="30" customHeight="1" x14ac:dyDescent="0.3">
      <c r="A106" s="44">
        <f t="shared" si="1"/>
        <v>103</v>
      </c>
      <c r="B106" s="8" t="str">
        <f>CONCATENATE(Employees[[#This Row],[Lastname]]," ",Employees[[#This Row],[Firstname]], " ",LEFT(Employees[[#This Row],[Middlename]],1),IF(ISBLANK(Employees[[#This Row],[Middlename]])," ","."))</f>
        <v>BERGADO MARILOU B.</v>
      </c>
      <c r="C106" s="8" t="s">
        <v>1405</v>
      </c>
      <c r="D106" s="8" t="s">
        <v>619</v>
      </c>
      <c r="E106" s="8" t="s">
        <v>344</v>
      </c>
      <c r="F106" s="8" t="s">
        <v>1294</v>
      </c>
      <c r="G106" s="18" t="s">
        <v>1294</v>
      </c>
      <c r="H106" s="8" t="s">
        <v>97</v>
      </c>
      <c r="I106" s="8" t="b">
        <f>COUNTIF(Employees[Employee Name],Employees[[#This Row],[Employee Name]])&gt;1</f>
        <v>0</v>
      </c>
    </row>
    <row r="107" spans="1:9" ht="30" customHeight="1" x14ac:dyDescent="0.3">
      <c r="A107" s="44">
        <f t="shared" si="1"/>
        <v>104</v>
      </c>
      <c r="B107" s="8" t="str">
        <f>CONCATENATE(Employees[[#This Row],[Lastname]]," ",Employees[[#This Row],[Firstname]], " ",LEFT(Employees[[#This Row],[Middlename]],1),IF(ISBLANK(Employees[[#This Row],[Middlename]])," ","."))</f>
        <v>BERNALDEZ MARLONE P.</v>
      </c>
      <c r="C107" s="8" t="s">
        <v>926</v>
      </c>
      <c r="D107" s="8" t="s">
        <v>927</v>
      </c>
      <c r="E107" s="8" t="s">
        <v>124</v>
      </c>
      <c r="F107" s="8" t="s">
        <v>162</v>
      </c>
      <c r="G107" s="8" t="s">
        <v>2007</v>
      </c>
      <c r="H107" s="8" t="s">
        <v>1306</v>
      </c>
      <c r="I107" s="8" t="b">
        <f>COUNTIF(Employees[Employee Name],Employees[[#This Row],[Employee Name]])&gt;1</f>
        <v>0</v>
      </c>
    </row>
    <row r="108" spans="1:9" ht="30" customHeight="1" x14ac:dyDescent="0.3">
      <c r="A108" s="44">
        <f t="shared" si="1"/>
        <v>105</v>
      </c>
      <c r="B108" s="8" t="str">
        <f>CONCATENATE(Employees[[#This Row],[Lastname]]," ",Employees[[#This Row],[Firstname]], " ",LEFT(Employees[[#This Row],[Middlename]],1),IF(ISBLANK(Employees[[#This Row],[Middlename]])," ","."))</f>
        <v>BISCOCHO JULIETA G.</v>
      </c>
      <c r="C108" s="8" t="s">
        <v>446</v>
      </c>
      <c r="D108" s="8" t="s">
        <v>447</v>
      </c>
      <c r="E108" s="8" t="s">
        <v>683</v>
      </c>
      <c r="F108" s="8" t="s">
        <v>351</v>
      </c>
      <c r="G108" s="8" t="s">
        <v>2007</v>
      </c>
      <c r="H108" s="8" t="s">
        <v>103</v>
      </c>
      <c r="I108" s="8" t="b">
        <f>COUNTIF(Employees[Employee Name],Employees[[#This Row],[Employee Name]])&gt;1</f>
        <v>0</v>
      </c>
    </row>
    <row r="109" spans="1:9" ht="30" customHeight="1" x14ac:dyDescent="0.3">
      <c r="A109" s="44">
        <f t="shared" si="1"/>
        <v>106</v>
      </c>
      <c r="B109" s="8" t="str">
        <f>CONCATENATE(Employees[[#This Row],[Lastname]]," ",Employees[[#This Row],[Firstname]], " ",LEFT(Employees[[#This Row],[Middlename]],1),IF(ISBLANK(Employees[[#This Row],[Middlename]])," ","."))</f>
        <v>BITUIN LUCKY NIKKO G.</v>
      </c>
      <c r="C109" s="8" t="s">
        <v>1406</v>
      </c>
      <c r="D109" s="8" t="s">
        <v>1407</v>
      </c>
      <c r="E109" s="8" t="s">
        <v>166</v>
      </c>
      <c r="F109" s="8" t="s">
        <v>1717</v>
      </c>
      <c r="G109" s="18" t="s">
        <v>1294</v>
      </c>
      <c r="H109" s="8" t="s">
        <v>135</v>
      </c>
      <c r="I109" s="8" t="b">
        <f>COUNTIF(Employees[Employee Name],Employees[[#This Row],[Employee Name]])&gt;1</f>
        <v>0</v>
      </c>
    </row>
    <row r="110" spans="1:9" ht="30" customHeight="1" x14ac:dyDescent="0.3">
      <c r="A110" s="44">
        <f t="shared" si="1"/>
        <v>107</v>
      </c>
      <c r="B110" s="8" t="str">
        <f>CONCATENATE(Employees[[#This Row],[Lastname]]," ",Employees[[#This Row],[Firstname]], " ",LEFT(Employees[[#This Row],[Middlename]],1),IF(ISBLANK(Employees[[#This Row],[Middlename]])," ","."))</f>
        <v>BOFILL ERNA P.</v>
      </c>
      <c r="C110" s="8" t="s">
        <v>857</v>
      </c>
      <c r="D110" s="8" t="s">
        <v>856</v>
      </c>
      <c r="E110" s="8" t="s">
        <v>176</v>
      </c>
      <c r="F110" s="8" t="s">
        <v>125</v>
      </c>
      <c r="G110" s="18" t="s">
        <v>2007</v>
      </c>
      <c r="H110" s="8" t="s">
        <v>539</v>
      </c>
      <c r="I110" s="8" t="b">
        <f>COUNTIF(Employees[Employee Name],Employees[[#This Row],[Employee Name]])&gt;1</f>
        <v>0</v>
      </c>
    </row>
    <row r="111" spans="1:9" ht="30" customHeight="1" x14ac:dyDescent="0.3">
      <c r="A111" s="44">
        <f t="shared" si="1"/>
        <v>108</v>
      </c>
      <c r="B111" s="8" t="str">
        <f>CONCATENATE(Employees[[#This Row],[Lastname]]," ",Employees[[#This Row],[Firstname]], " ",LEFT(Employees[[#This Row],[Middlename]],1),IF(ISBLANK(Employees[[#This Row],[Middlename]])," ","."))</f>
        <v>BORJA EDWIN G.</v>
      </c>
      <c r="C111" s="8" t="s">
        <v>252</v>
      </c>
      <c r="D111" s="8" t="s">
        <v>251</v>
      </c>
      <c r="E111" s="8" t="s">
        <v>166</v>
      </c>
      <c r="F111" s="8" t="s">
        <v>198</v>
      </c>
      <c r="G111" s="18" t="s">
        <v>2007</v>
      </c>
      <c r="H111" s="8" t="s">
        <v>242</v>
      </c>
      <c r="I111" s="8" t="b">
        <f>COUNTIF(Employees[Employee Name],Employees[[#This Row],[Employee Name]])&gt;1</f>
        <v>0</v>
      </c>
    </row>
    <row r="112" spans="1:9" ht="30" customHeight="1" x14ac:dyDescent="0.3">
      <c r="A112" s="44">
        <f t="shared" si="1"/>
        <v>109</v>
      </c>
      <c r="B112" s="8" t="str">
        <f>CONCATENATE(Employees[[#This Row],[Lastname]]," ",Employees[[#This Row],[Firstname]], " ",LEFT(Employees[[#This Row],[Middlename]],1),IF(ISBLANK(Employees[[#This Row],[Middlename]])," ","."))</f>
        <v>BORJA NECY M.</v>
      </c>
      <c r="C112" s="8" t="s">
        <v>252</v>
      </c>
      <c r="D112" s="8" t="s">
        <v>610</v>
      </c>
      <c r="E112" s="8" t="s">
        <v>84</v>
      </c>
      <c r="F112" s="8" t="s">
        <v>170</v>
      </c>
      <c r="G112" s="18" t="s">
        <v>2007</v>
      </c>
      <c r="H112" s="8" t="s">
        <v>182</v>
      </c>
      <c r="I112" s="8" t="b">
        <f>COUNTIF(Employees[Employee Name],Employees[[#This Row],[Employee Name]])&gt;1</f>
        <v>0</v>
      </c>
    </row>
    <row r="113" spans="1:9" ht="30" customHeight="1" x14ac:dyDescent="0.3">
      <c r="A113" s="44">
        <f t="shared" si="1"/>
        <v>110</v>
      </c>
      <c r="B113" s="8" t="str">
        <f>CONCATENATE(Employees[[#This Row],[Lastname]]," ",Employees[[#This Row],[Firstname]], " ",LEFT(Employees[[#This Row],[Middlename]],1),IF(ISBLANK(Employees[[#This Row],[Middlename]])," ","."))</f>
        <v>BRIZUELA LENIE E.</v>
      </c>
      <c r="C113" s="8" t="s">
        <v>1408</v>
      </c>
      <c r="D113" s="8" t="s">
        <v>1409</v>
      </c>
      <c r="E113" s="8" t="s">
        <v>1410</v>
      </c>
      <c r="F113" s="8" t="s">
        <v>1294</v>
      </c>
      <c r="G113" s="18" t="s">
        <v>1294</v>
      </c>
      <c r="H113" s="8" t="s">
        <v>1715</v>
      </c>
      <c r="I113" s="8" t="b">
        <f>COUNTIF(Employees[Employee Name],Employees[[#This Row],[Employee Name]])&gt;1</f>
        <v>0</v>
      </c>
    </row>
    <row r="114" spans="1:9" ht="30" customHeight="1" x14ac:dyDescent="0.3">
      <c r="A114" s="44">
        <f t="shared" si="1"/>
        <v>111</v>
      </c>
      <c r="B114" s="8" t="str">
        <f>CONCATENATE(Employees[[#This Row],[Lastname]]," ",Employees[[#This Row],[Firstname]], " ",LEFT(Employees[[#This Row],[Middlename]],1),IF(ISBLANK(Employees[[#This Row],[Middlename]])," ","."))</f>
        <v>BRON FLORENCIO L.</v>
      </c>
      <c r="C114" s="8" t="s">
        <v>1411</v>
      </c>
      <c r="D114" s="8" t="s">
        <v>1412</v>
      </c>
      <c r="E114" s="8" t="s">
        <v>228</v>
      </c>
      <c r="F114" s="8" t="s">
        <v>1294</v>
      </c>
      <c r="G114" s="18" t="s">
        <v>1294</v>
      </c>
      <c r="H114" s="8" t="s">
        <v>1714</v>
      </c>
      <c r="I114" s="8" t="b">
        <f>COUNTIF(Employees[Employee Name],Employees[[#This Row],[Employee Name]])&gt;1</f>
        <v>0</v>
      </c>
    </row>
    <row r="115" spans="1:9" ht="30" customHeight="1" x14ac:dyDescent="0.3">
      <c r="A115" s="44">
        <f t="shared" si="1"/>
        <v>112</v>
      </c>
      <c r="B115" s="8" t="str">
        <f>CONCATENATE(Employees[[#This Row],[Lastname]]," ",Employees[[#This Row],[Firstname]], " ",LEFT(Employees[[#This Row],[Middlename]],1),IF(ISBLANK(Employees[[#This Row],[Middlename]])," ","."))</f>
        <v>BUGARIN MA. ANA M.</v>
      </c>
      <c r="C115" s="8" t="s">
        <v>536</v>
      </c>
      <c r="D115" s="8" t="s">
        <v>537</v>
      </c>
      <c r="E115" s="8" t="s">
        <v>1334</v>
      </c>
      <c r="F115" s="8" t="s">
        <v>538</v>
      </c>
      <c r="G115" s="18" t="s">
        <v>2007</v>
      </c>
      <c r="H115" s="8" t="s">
        <v>539</v>
      </c>
      <c r="I115" s="8" t="b">
        <f>COUNTIF(Employees[Employee Name],Employees[[#This Row],[Employee Name]])&gt;1</f>
        <v>0</v>
      </c>
    </row>
    <row r="116" spans="1:9" ht="30" customHeight="1" x14ac:dyDescent="0.3">
      <c r="A116" s="44">
        <f t="shared" si="1"/>
        <v>113</v>
      </c>
      <c r="B116" s="8" t="str">
        <f>CONCATENATE(Employees[[#This Row],[Lastname]]," ",Employees[[#This Row],[Firstname]], " ",LEFT(Employees[[#This Row],[Middlename]],1),IF(ISBLANK(Employees[[#This Row],[Middlename]])," ","."))</f>
        <v>BUNGCASAN REGINALDO JR. B.</v>
      </c>
      <c r="C116" s="8" t="s">
        <v>638</v>
      </c>
      <c r="D116" s="8" t="s">
        <v>639</v>
      </c>
      <c r="E116" s="8" t="s">
        <v>145</v>
      </c>
      <c r="F116" s="8" t="s">
        <v>125</v>
      </c>
      <c r="G116" s="18" t="s">
        <v>2007</v>
      </c>
      <c r="H116" s="8" t="s">
        <v>141</v>
      </c>
      <c r="I116" s="8" t="b">
        <f>COUNTIF(Employees[Employee Name],Employees[[#This Row],[Employee Name]])&gt;1</f>
        <v>0</v>
      </c>
    </row>
    <row r="117" spans="1:9" ht="30" customHeight="1" x14ac:dyDescent="0.3">
      <c r="A117" s="44">
        <f t="shared" si="1"/>
        <v>114</v>
      </c>
      <c r="B117" s="8" t="str">
        <f>CONCATENATE(Employees[[#This Row],[Lastname]]," ",Employees[[#This Row],[Firstname]], " ",LEFT(Employees[[#This Row],[Middlename]],1),IF(ISBLANK(Employees[[#This Row],[Middlename]])," ","."))</f>
        <v>BURAZON CARIDAD A.</v>
      </c>
      <c r="C117" s="8" t="s">
        <v>833</v>
      </c>
      <c r="D117" s="8" t="s">
        <v>834</v>
      </c>
      <c r="E117" s="8" t="s">
        <v>285</v>
      </c>
      <c r="F117" s="8" t="s">
        <v>835</v>
      </c>
      <c r="G117" s="8" t="s">
        <v>2007</v>
      </c>
      <c r="H117" s="8" t="s">
        <v>103</v>
      </c>
      <c r="I117" s="8" t="b">
        <f>COUNTIF(Employees[Employee Name],Employees[[#This Row],[Employee Name]])&gt;1</f>
        <v>0</v>
      </c>
    </row>
    <row r="118" spans="1:9" ht="30" customHeight="1" x14ac:dyDescent="0.3">
      <c r="A118" s="44">
        <f t="shared" si="1"/>
        <v>115</v>
      </c>
      <c r="B118" s="8" t="str">
        <f>CONCATENATE(Employees[[#This Row],[Lastname]]," ",Employees[[#This Row],[Firstname]], " ",LEFT(Employees[[#This Row],[Middlename]],1),IF(ISBLANK(Employees[[#This Row],[Middlename]])," ","."))</f>
        <v>BUTALON DIANNE H.</v>
      </c>
      <c r="C118" s="8" t="s">
        <v>1413</v>
      </c>
      <c r="D118" s="8" t="s">
        <v>1414</v>
      </c>
      <c r="E118" s="8" t="s">
        <v>621</v>
      </c>
      <c r="F118" s="8" t="s">
        <v>1717</v>
      </c>
      <c r="G118" s="18" t="s">
        <v>1294</v>
      </c>
      <c r="H118" s="8" t="s">
        <v>97</v>
      </c>
      <c r="I118" s="8" t="b">
        <f>COUNTIF(Employees[Employee Name],Employees[[#This Row],[Employee Name]])&gt;1</f>
        <v>0</v>
      </c>
    </row>
    <row r="119" spans="1:9" ht="30" customHeight="1" x14ac:dyDescent="0.3">
      <c r="A119" s="44">
        <f t="shared" si="1"/>
        <v>116</v>
      </c>
      <c r="B119" s="8" t="str">
        <f>CONCATENATE(Employees[[#This Row],[Lastname]]," ",Employees[[#This Row],[Firstname]], " ",LEFT(Employees[[#This Row],[Middlename]],1),IF(ISBLANK(Employees[[#This Row],[Middlename]])," ","."))</f>
        <v>CABANLIT ZOSIMA M.</v>
      </c>
      <c r="C119" s="8" t="s">
        <v>1415</v>
      </c>
      <c r="D119" s="8" t="s">
        <v>1416</v>
      </c>
      <c r="E119" s="8" t="s">
        <v>84</v>
      </c>
      <c r="F119" s="8" t="s">
        <v>1294</v>
      </c>
      <c r="G119" s="18" t="s">
        <v>1294</v>
      </c>
      <c r="H119" s="8" t="s">
        <v>592</v>
      </c>
      <c r="I119" s="8" t="b">
        <f>COUNTIF(Employees[Employee Name],Employees[[#This Row],[Employee Name]])&gt;1</f>
        <v>0</v>
      </c>
    </row>
    <row r="120" spans="1:9" ht="30" customHeight="1" x14ac:dyDescent="0.3">
      <c r="A120" s="44">
        <f t="shared" si="1"/>
        <v>117</v>
      </c>
      <c r="B120" s="8" t="str">
        <f>CONCATENATE(Employees[[#This Row],[Lastname]]," ",Employees[[#This Row],[Firstname]], " ",LEFT(Employees[[#This Row],[Middlename]],1),IF(ISBLANK(Employees[[#This Row],[Middlename]])," ","."))</f>
        <v>CABANTING AIRA P.</v>
      </c>
      <c r="C120" s="8" t="s">
        <v>1417</v>
      </c>
      <c r="D120" s="8" t="s">
        <v>1418</v>
      </c>
      <c r="E120" s="8" t="s">
        <v>581</v>
      </c>
      <c r="F120" s="8" t="s">
        <v>1710</v>
      </c>
      <c r="G120" s="18" t="s">
        <v>1294</v>
      </c>
      <c r="H120" s="8" t="s">
        <v>97</v>
      </c>
      <c r="I120" s="8" t="b">
        <f>COUNTIF(Employees[Employee Name],Employees[[#This Row],[Employee Name]])&gt;1</f>
        <v>0</v>
      </c>
    </row>
    <row r="121" spans="1:9" ht="30" customHeight="1" x14ac:dyDescent="0.3">
      <c r="A121" s="44">
        <f t="shared" si="1"/>
        <v>118</v>
      </c>
      <c r="B121" s="8" t="str">
        <f>CONCATENATE(Employees[[#This Row],[Lastname]]," ",Employees[[#This Row],[Firstname]], " ",LEFT(Employees[[#This Row],[Middlename]],1),IF(ISBLANK(Employees[[#This Row],[Middlename]])," ","."))</f>
        <v>CACAO ANDREA F.</v>
      </c>
      <c r="C121" s="8" t="s">
        <v>236</v>
      </c>
      <c r="D121" s="8" t="s">
        <v>237</v>
      </c>
      <c r="E121" s="8" t="s">
        <v>238</v>
      </c>
      <c r="F121" s="8" t="s">
        <v>212</v>
      </c>
      <c r="G121" s="18" t="s">
        <v>2007</v>
      </c>
      <c r="H121" s="8" t="s">
        <v>213</v>
      </c>
      <c r="I121" s="8" t="b">
        <f>COUNTIF(Employees[Employee Name],Employees[[#This Row],[Employee Name]])&gt;1</f>
        <v>0</v>
      </c>
    </row>
    <row r="122" spans="1:9" ht="30" customHeight="1" x14ac:dyDescent="0.3">
      <c r="A122" s="44">
        <f t="shared" si="1"/>
        <v>119</v>
      </c>
      <c r="B122" s="8" t="str">
        <f>CONCATENATE(Employees[[#This Row],[Lastname]]," ",Employees[[#This Row],[Firstname]], " ",LEFT(Employees[[#This Row],[Middlename]],1),IF(ISBLANK(Employees[[#This Row],[Middlename]])," ","."))</f>
        <v>CAGUICLA JO HAENA D.</v>
      </c>
      <c r="C122" s="8" t="s">
        <v>1419</v>
      </c>
      <c r="D122" s="8" t="s">
        <v>1420</v>
      </c>
      <c r="E122" s="8" t="s">
        <v>119</v>
      </c>
      <c r="F122" s="8" t="s">
        <v>1718</v>
      </c>
      <c r="G122" s="8" t="s">
        <v>1711</v>
      </c>
      <c r="H122" s="8"/>
      <c r="I122" s="8" t="b">
        <f>COUNTIF(Employees[Employee Name],Employees[[#This Row],[Employee Name]])&gt;1</f>
        <v>0</v>
      </c>
    </row>
    <row r="123" spans="1:9" ht="30" customHeight="1" x14ac:dyDescent="0.3">
      <c r="A123" s="44">
        <f t="shared" si="1"/>
        <v>120</v>
      </c>
      <c r="B123" s="8" t="str">
        <f>CONCATENATE(Employees[[#This Row],[Lastname]]," ",Employees[[#This Row],[Firstname]], " ",LEFT(Employees[[#This Row],[Middlename]],1),IF(ISBLANK(Employees[[#This Row],[Middlename]])," ","."))</f>
        <v>CAGUITLA ELSA A.</v>
      </c>
      <c r="C123" s="8" t="s">
        <v>1421</v>
      </c>
      <c r="D123" s="8" t="s">
        <v>675</v>
      </c>
      <c r="E123" s="8" t="s">
        <v>285</v>
      </c>
      <c r="F123" s="8" t="s">
        <v>1294</v>
      </c>
      <c r="G123" s="18" t="s">
        <v>1294</v>
      </c>
      <c r="H123" s="8" t="s">
        <v>199</v>
      </c>
      <c r="I123" s="8" t="b">
        <f>COUNTIF(Employees[Employee Name],Employees[[#This Row],[Employee Name]])&gt;1</f>
        <v>0</v>
      </c>
    </row>
    <row r="124" spans="1:9" ht="30" customHeight="1" x14ac:dyDescent="0.3">
      <c r="A124" s="44">
        <f t="shared" si="1"/>
        <v>121</v>
      </c>
      <c r="B124" s="8" t="str">
        <f>CONCATENATE(Employees[[#This Row],[Lastname]]," ",Employees[[#This Row],[Firstname]], " ",LEFT(Employees[[#This Row],[Middlename]],1),IF(ISBLANK(Employees[[#This Row],[Middlename]])," ","."))</f>
        <v>CAGUITLA GEMINIANO M.</v>
      </c>
      <c r="C124" s="8" t="s">
        <v>1421</v>
      </c>
      <c r="D124" s="8" t="s">
        <v>1422</v>
      </c>
      <c r="E124" s="8" t="s">
        <v>322</v>
      </c>
      <c r="F124" s="8" t="s">
        <v>1294</v>
      </c>
      <c r="G124" s="18" t="s">
        <v>1294</v>
      </c>
      <c r="H124" s="8" t="s">
        <v>290</v>
      </c>
      <c r="I124" s="8" t="b">
        <f>COUNTIF(Employees[Employee Name],Employees[[#This Row],[Employee Name]])&gt;1</f>
        <v>0</v>
      </c>
    </row>
    <row r="125" spans="1:9" ht="30" customHeight="1" x14ac:dyDescent="0.3">
      <c r="A125" s="44">
        <f t="shared" si="1"/>
        <v>122</v>
      </c>
      <c r="B125" s="8" t="str">
        <f>CONCATENATE(Employees[[#This Row],[Lastname]]," ",Employees[[#This Row],[Firstname]], " ",LEFT(Employees[[#This Row],[Middlename]],1),IF(ISBLANK(Employees[[#This Row],[Middlename]])," ","."))</f>
        <v>CAJAS MINA H.</v>
      </c>
      <c r="C125" s="8" t="s">
        <v>1423</v>
      </c>
      <c r="D125" s="8" t="s">
        <v>1424</v>
      </c>
      <c r="E125" s="8" t="s">
        <v>1425</v>
      </c>
      <c r="F125" s="8" t="s">
        <v>1294</v>
      </c>
      <c r="G125" s="18" t="s">
        <v>1294</v>
      </c>
      <c r="H125" s="8" t="s">
        <v>199</v>
      </c>
      <c r="I125" s="8" t="b">
        <f>COUNTIF(Employees[Employee Name],Employees[[#This Row],[Employee Name]])&gt;1</f>
        <v>0</v>
      </c>
    </row>
    <row r="126" spans="1:9" ht="30" customHeight="1" x14ac:dyDescent="0.3">
      <c r="A126" s="44">
        <f t="shared" si="1"/>
        <v>123</v>
      </c>
      <c r="B126" s="8" t="str">
        <f>CONCATENATE(Employees[[#This Row],[Lastname]]," ",Employees[[#This Row],[Firstname]], " ",LEFT(Employees[[#This Row],[Middlename]],1),IF(ISBLANK(Employees[[#This Row],[Middlename]])," ","."))</f>
        <v>CALANOG ALMA P.</v>
      </c>
      <c r="C126" s="8" t="s">
        <v>694</v>
      </c>
      <c r="D126" s="8" t="s">
        <v>87</v>
      </c>
      <c r="E126" s="8" t="s">
        <v>124</v>
      </c>
      <c r="F126" s="8" t="s">
        <v>125</v>
      </c>
      <c r="G126" s="18" t="s">
        <v>2007</v>
      </c>
      <c r="H126" s="8" t="s">
        <v>359</v>
      </c>
      <c r="I126" s="8" t="b">
        <f>COUNTIF(Employees[Employee Name],Employees[[#This Row],[Employee Name]])&gt;1</f>
        <v>0</v>
      </c>
    </row>
    <row r="127" spans="1:9" ht="30" customHeight="1" x14ac:dyDescent="0.3">
      <c r="A127" s="44">
        <f t="shared" si="1"/>
        <v>124</v>
      </c>
      <c r="B127" s="8" t="str">
        <f>CONCATENATE(Employees[[#This Row],[Lastname]]," ",Employees[[#This Row],[Firstname]], " ",LEFT(Employees[[#This Row],[Middlename]],1),IF(ISBLANK(Employees[[#This Row],[Middlename]])," ","."))</f>
        <v>CALANOG EUGENE V.</v>
      </c>
      <c r="C127" s="8" t="s">
        <v>694</v>
      </c>
      <c r="D127" s="8" t="s">
        <v>1995</v>
      </c>
      <c r="E127" s="8" t="s">
        <v>347</v>
      </c>
      <c r="F127" s="8" t="s">
        <v>1996</v>
      </c>
      <c r="G127" s="18" t="s">
        <v>2007</v>
      </c>
      <c r="H127" s="8" t="s">
        <v>135</v>
      </c>
      <c r="I127" s="8" t="b">
        <f>COUNTIF(Employees[Employee Name],Employees[[#This Row],[Employee Name]])&gt;1</f>
        <v>0</v>
      </c>
    </row>
    <row r="128" spans="1:9" ht="30" customHeight="1" x14ac:dyDescent="0.3">
      <c r="A128" s="44">
        <f t="shared" si="1"/>
        <v>125</v>
      </c>
      <c r="B128" s="8" t="str">
        <f>CONCATENATE(Employees[[#This Row],[Lastname]]," ",Employees[[#This Row],[Firstname]], " ",LEFT(Employees[[#This Row],[Middlename]],1),IF(ISBLANK(Employees[[#This Row],[Middlename]])," ","."))</f>
        <v>CAMERO PEDRITO C.</v>
      </c>
      <c r="C128" s="8" t="s">
        <v>2042</v>
      </c>
      <c r="D128" s="8" t="s">
        <v>2043</v>
      </c>
      <c r="E128" s="8" t="s">
        <v>134</v>
      </c>
      <c r="F128" s="8" t="s">
        <v>2044</v>
      </c>
      <c r="G128" s="8" t="s">
        <v>1294</v>
      </c>
      <c r="H128" s="8" t="s">
        <v>2045</v>
      </c>
      <c r="I128" s="8" t="b">
        <f>COUNTIF(Employees[Employee Name],Employees[[#This Row],[Employee Name]])&gt;1</f>
        <v>0</v>
      </c>
    </row>
    <row r="129" spans="1:9" ht="30" customHeight="1" x14ac:dyDescent="0.3">
      <c r="A129" s="44">
        <f t="shared" si="1"/>
        <v>126</v>
      </c>
      <c r="B129" s="8" t="str">
        <f>CONCATENATE(Employees[[#This Row],[Lastname]]," ",Employees[[#This Row],[Firstname]], " ",LEFT(Employees[[#This Row],[Middlename]],1),IF(ISBLANK(Employees[[#This Row],[Middlename]])," ","."))</f>
        <v>CANDELARIA DANILO M.</v>
      </c>
      <c r="C129" s="8" t="s">
        <v>1297</v>
      </c>
      <c r="D129" s="8" t="s">
        <v>308</v>
      </c>
      <c r="E129" s="8" t="s">
        <v>84</v>
      </c>
      <c r="F129" s="8" t="s">
        <v>1298</v>
      </c>
      <c r="G129" s="8" t="s">
        <v>2007</v>
      </c>
      <c r="H129" s="8" t="s">
        <v>287</v>
      </c>
      <c r="I129" s="8" t="b">
        <f>COUNTIF(Employees[Employee Name],Employees[[#This Row],[Employee Name]])&gt;1</f>
        <v>0</v>
      </c>
    </row>
    <row r="130" spans="1:9" ht="30" customHeight="1" x14ac:dyDescent="0.3">
      <c r="A130" s="44">
        <f t="shared" si="1"/>
        <v>127</v>
      </c>
      <c r="B130" s="8" t="str">
        <f>CONCATENATE(Employees[[#This Row],[Lastname]]," ",Employees[[#This Row],[Firstname]], " ",LEFT(Employees[[#This Row],[Middlename]],1),IF(ISBLANK(Employees[[#This Row],[Middlename]])," ","."))</f>
        <v>CAPUNO OLIVER M.</v>
      </c>
      <c r="C130" s="8" t="s">
        <v>850</v>
      </c>
      <c r="D130" s="8" t="s">
        <v>1426</v>
      </c>
      <c r="E130" s="8" t="s">
        <v>84</v>
      </c>
      <c r="F130" s="8" t="s">
        <v>1294</v>
      </c>
      <c r="G130" s="18" t="s">
        <v>1294</v>
      </c>
      <c r="H130" s="8" t="s">
        <v>1719</v>
      </c>
      <c r="I130" s="8" t="b">
        <f>COUNTIF(Employees[Employee Name],Employees[[#This Row],[Employee Name]])&gt;1</f>
        <v>0</v>
      </c>
    </row>
    <row r="131" spans="1:9" ht="30" customHeight="1" x14ac:dyDescent="0.3">
      <c r="A131" s="44">
        <f t="shared" si="1"/>
        <v>128</v>
      </c>
      <c r="B131" s="8" t="str">
        <f>CONCATENATE(Employees[[#This Row],[Lastname]]," ",Employees[[#This Row],[Firstname]], " ",LEFT(Employees[[#This Row],[Middlename]],1),IF(ISBLANK(Employees[[#This Row],[Middlename]])," ","."))</f>
        <v>CAPUPUS LIZA FE F.</v>
      </c>
      <c r="C131" s="8" t="s">
        <v>1326</v>
      </c>
      <c r="D131" s="8" t="s">
        <v>1327</v>
      </c>
      <c r="E131" s="8" t="s">
        <v>1328</v>
      </c>
      <c r="F131" s="8" t="s">
        <v>1329</v>
      </c>
      <c r="G131" s="18" t="s">
        <v>2007</v>
      </c>
      <c r="H131" s="8" t="s">
        <v>135</v>
      </c>
      <c r="I131" s="8" t="b">
        <f>COUNTIF(Employees[Employee Name],Employees[[#This Row],[Employee Name]])&gt;1</f>
        <v>0</v>
      </c>
    </row>
    <row r="132" spans="1:9" ht="30" customHeight="1" x14ac:dyDescent="0.3">
      <c r="A132" s="44">
        <f t="shared" si="1"/>
        <v>129</v>
      </c>
      <c r="B132" s="8" t="str">
        <f>CONCATENATE(Employees[[#This Row],[Lastname]]," ",Employees[[#This Row],[Firstname]], " ",LEFT(Employees[[#This Row],[Middlename]],1),IF(ISBLANK(Employees[[#This Row],[Middlename]])," ","."))</f>
        <v>CARAAN ANNABELLE F.</v>
      </c>
      <c r="C132" s="8" t="s">
        <v>654</v>
      </c>
      <c r="D132" s="8" t="s">
        <v>655</v>
      </c>
      <c r="E132" s="8" t="s">
        <v>238</v>
      </c>
      <c r="F132" s="8" t="s">
        <v>656</v>
      </c>
      <c r="G132" s="8" t="s">
        <v>2007</v>
      </c>
      <c r="H132" s="8" t="s">
        <v>465</v>
      </c>
      <c r="I132" s="8" t="b">
        <f>COUNTIF(Employees[Employee Name],Employees[[#This Row],[Employee Name]])&gt;1</f>
        <v>0</v>
      </c>
    </row>
    <row r="133" spans="1:9" ht="30" customHeight="1" x14ac:dyDescent="0.3">
      <c r="A133" s="44">
        <f t="shared" si="1"/>
        <v>130</v>
      </c>
      <c r="B133" s="8" t="str">
        <f>CONCATENATE(Employees[[#This Row],[Lastname]]," ",Employees[[#This Row],[Firstname]], " ",LEFT(Employees[[#This Row],[Middlename]],1),IF(ISBLANK(Employees[[#This Row],[Middlename]])," ","."))</f>
        <v>CARAAN FELIX M.</v>
      </c>
      <c r="C133" s="8" t="s">
        <v>654</v>
      </c>
      <c r="D133" s="8" t="s">
        <v>570</v>
      </c>
      <c r="E133" s="8" t="s">
        <v>84</v>
      </c>
      <c r="F133" s="8" t="s">
        <v>198</v>
      </c>
      <c r="G133" s="18" t="s">
        <v>2007</v>
      </c>
      <c r="H133" s="8" t="s">
        <v>592</v>
      </c>
      <c r="I133" s="8" t="b">
        <f>COUNTIF(Employees[Employee Name],Employees[[#This Row],[Employee Name]])&gt;1</f>
        <v>0</v>
      </c>
    </row>
    <row r="134" spans="1:9" ht="30" customHeight="1" x14ac:dyDescent="0.3">
      <c r="A134" s="44">
        <f t="shared" ref="A134:A197" si="2">A133+1</f>
        <v>131</v>
      </c>
      <c r="B134" s="8" t="str">
        <f>CONCATENATE(Employees[[#This Row],[Lastname]]," ",Employees[[#This Row],[Firstname]], " ",LEFT(Employees[[#This Row],[Middlename]],1),IF(ISBLANK(Employees[[#This Row],[Middlename]])," ","."))</f>
        <v>CARLITO ELENA M.</v>
      </c>
      <c r="C134" s="8" t="s">
        <v>1427</v>
      </c>
      <c r="D134" s="8" t="s">
        <v>1428</v>
      </c>
      <c r="E134" s="8" t="s">
        <v>562</v>
      </c>
      <c r="F134" s="8" t="s">
        <v>1294</v>
      </c>
      <c r="G134" s="18" t="s">
        <v>1294</v>
      </c>
      <c r="H134" s="8" t="s">
        <v>97</v>
      </c>
      <c r="I134" s="8" t="b">
        <f>COUNTIF(Employees[Employee Name],Employees[[#This Row],[Employee Name]])&gt;1</f>
        <v>0</v>
      </c>
    </row>
    <row r="135" spans="1:9" ht="30" customHeight="1" x14ac:dyDescent="0.3">
      <c r="A135" s="44">
        <f t="shared" si="2"/>
        <v>132</v>
      </c>
      <c r="B135" s="8" t="str">
        <f>CONCATENATE(Employees[[#This Row],[Lastname]]," ",Employees[[#This Row],[Firstname]], " ",LEFT(Employees[[#This Row],[Middlename]],1),IF(ISBLANK(Employees[[#This Row],[Middlename]])," ","."))</f>
        <v>CARMONA REMY M.</v>
      </c>
      <c r="C135" s="8" t="s">
        <v>1350</v>
      </c>
      <c r="D135" s="8" t="s">
        <v>1351</v>
      </c>
      <c r="E135" s="8" t="s">
        <v>84</v>
      </c>
      <c r="F135" s="8" t="s">
        <v>125</v>
      </c>
      <c r="G135" s="18" t="s">
        <v>2007</v>
      </c>
      <c r="H135" s="8" t="s">
        <v>363</v>
      </c>
      <c r="I135" s="8" t="b">
        <f>COUNTIF(Employees[Employee Name],Employees[[#This Row],[Employee Name]])&gt;1</f>
        <v>0</v>
      </c>
    </row>
    <row r="136" spans="1:9" ht="30" customHeight="1" x14ac:dyDescent="0.3">
      <c r="A136" s="44">
        <f t="shared" si="2"/>
        <v>133</v>
      </c>
      <c r="B136" s="8" t="str">
        <f>CONCATENATE(Employees[[#This Row],[Lastname]]," ",Employees[[#This Row],[Firstname]], " ",LEFT(Employees[[#This Row],[Middlename]],1),IF(ISBLANK(Employees[[#This Row],[Middlename]])," ","."))</f>
        <v>CASTILLO FLORDELIZA T.</v>
      </c>
      <c r="C136" s="8" t="s">
        <v>586</v>
      </c>
      <c r="D136" s="8" t="s">
        <v>355</v>
      </c>
      <c r="E136" s="8" t="s">
        <v>805</v>
      </c>
      <c r="F136" s="8" t="s">
        <v>587</v>
      </c>
      <c r="G136" s="18" t="s">
        <v>2007</v>
      </c>
      <c r="H136" s="8" t="s">
        <v>368</v>
      </c>
      <c r="I136" s="8" t="b">
        <f>COUNTIF(Employees[Employee Name],Employees[[#This Row],[Employee Name]])&gt;1</f>
        <v>0</v>
      </c>
    </row>
    <row r="137" spans="1:9" ht="30" customHeight="1" x14ac:dyDescent="0.3">
      <c r="A137" s="44">
        <f t="shared" si="2"/>
        <v>134</v>
      </c>
      <c r="B137" s="8" t="str">
        <f>CONCATENATE(Employees[[#This Row],[Lastname]]," ",Employees[[#This Row],[Firstname]], " ",LEFT(Employees[[#This Row],[Middlename]],1),IF(ISBLANK(Employees[[#This Row],[Middlename]])," ","."))</f>
        <v xml:space="preserve">CASTILLO ROBENSON  </v>
      </c>
      <c r="C137" s="8" t="s">
        <v>586</v>
      </c>
      <c r="D137" s="8" t="s">
        <v>1429</v>
      </c>
      <c r="E137" s="8"/>
      <c r="F137" s="8" t="s">
        <v>1294</v>
      </c>
      <c r="G137" s="18" t="s">
        <v>1294</v>
      </c>
      <c r="H137" s="8" t="s">
        <v>290</v>
      </c>
      <c r="I137" s="8" t="b">
        <f>COUNTIF(Employees[Employee Name],Employees[[#This Row],[Employee Name]])&gt;1</f>
        <v>0</v>
      </c>
    </row>
    <row r="138" spans="1:9" ht="30" customHeight="1" x14ac:dyDescent="0.3">
      <c r="A138" s="44">
        <f t="shared" si="2"/>
        <v>135</v>
      </c>
      <c r="B138" s="8" t="str">
        <f>CONCATENATE(Employees[[#This Row],[Lastname]]," ",Employees[[#This Row],[Firstname]], " ",LEFT(Employees[[#This Row],[Middlename]],1),IF(ISBLANK(Employees[[#This Row],[Middlename]])," ","."))</f>
        <v>CASTRO VIVIAN A.</v>
      </c>
      <c r="C138" s="8" t="s">
        <v>1992</v>
      </c>
      <c r="D138" s="8" t="s">
        <v>1993</v>
      </c>
      <c r="E138" s="8" t="s">
        <v>1284</v>
      </c>
      <c r="F138" s="8" t="s">
        <v>96</v>
      </c>
      <c r="G138" s="8" t="s">
        <v>2007</v>
      </c>
      <c r="H138" s="8" t="s">
        <v>97</v>
      </c>
      <c r="I138" s="8" t="b">
        <f>COUNTIF(Employees[Employee Name],Employees[[#This Row],[Employee Name]])&gt;1</f>
        <v>0</v>
      </c>
    </row>
    <row r="139" spans="1:9" ht="30" customHeight="1" x14ac:dyDescent="0.3">
      <c r="A139" s="44">
        <f t="shared" si="2"/>
        <v>136</v>
      </c>
      <c r="B139" s="8" t="str">
        <f>CONCATENATE(Employees[[#This Row],[Lastname]]," ",Employees[[#This Row],[Firstname]], " ",LEFT(Employees[[#This Row],[Middlename]],1),IF(ISBLANK(Employees[[#This Row],[Middlename]])," ","."))</f>
        <v>CESICAR JOCHELLE JOAN S.</v>
      </c>
      <c r="C139" s="8" t="s">
        <v>1430</v>
      </c>
      <c r="D139" s="8" t="s">
        <v>1431</v>
      </c>
      <c r="E139" s="8" t="s">
        <v>1432</v>
      </c>
      <c r="F139" s="8" t="s">
        <v>1294</v>
      </c>
      <c r="G139" s="18" t="s">
        <v>1294</v>
      </c>
      <c r="H139" s="8" t="s">
        <v>1720</v>
      </c>
      <c r="I139" s="8" t="b">
        <f>COUNTIF(Employees[Employee Name],Employees[[#This Row],[Employee Name]])&gt;1</f>
        <v>0</v>
      </c>
    </row>
    <row r="140" spans="1:9" ht="30" customHeight="1" x14ac:dyDescent="0.3">
      <c r="A140" s="44">
        <f t="shared" si="2"/>
        <v>137</v>
      </c>
      <c r="B140" s="8" t="str">
        <f>CONCATENATE(Employees[[#This Row],[Lastname]]," ",Employees[[#This Row],[Firstname]], " ",LEFT(Employees[[#This Row],[Middlename]],1),IF(ISBLANK(Employees[[#This Row],[Middlename]])," ","."))</f>
        <v>CHACON ELISA G.</v>
      </c>
      <c r="C140" s="8" t="s">
        <v>374</v>
      </c>
      <c r="D140" s="8" t="s">
        <v>375</v>
      </c>
      <c r="E140" s="8" t="s">
        <v>218</v>
      </c>
      <c r="F140" s="8" t="s">
        <v>376</v>
      </c>
      <c r="G140" s="18" t="s">
        <v>2007</v>
      </c>
      <c r="H140" s="8" t="s">
        <v>368</v>
      </c>
      <c r="I140" s="8" t="b">
        <f>COUNTIF(Employees[Employee Name],Employees[[#This Row],[Employee Name]])&gt;1</f>
        <v>0</v>
      </c>
    </row>
    <row r="141" spans="1:9" ht="30" customHeight="1" x14ac:dyDescent="0.3">
      <c r="A141" s="44">
        <f t="shared" si="2"/>
        <v>138</v>
      </c>
      <c r="B141" s="8" t="str">
        <f>CONCATENATE(Employees[[#This Row],[Lastname]]," ",Employees[[#This Row],[Firstname]], " ",LEFT(Employees[[#This Row],[Middlename]],1),IF(ISBLANK(Employees[[#This Row],[Middlename]])," ","."))</f>
        <v>CHANGCO KATHLEEN CARLA F.</v>
      </c>
      <c r="C141" s="8" t="s">
        <v>1433</v>
      </c>
      <c r="D141" s="8" t="s">
        <v>1434</v>
      </c>
      <c r="E141" s="8" t="s">
        <v>1435</v>
      </c>
      <c r="F141" s="8" t="s">
        <v>1717</v>
      </c>
      <c r="G141" s="18" t="s">
        <v>1294</v>
      </c>
      <c r="H141" s="8" t="s">
        <v>135</v>
      </c>
      <c r="I141" s="8" t="b">
        <f>COUNTIF(Employees[Employee Name],Employees[[#This Row],[Employee Name]])&gt;1</f>
        <v>0</v>
      </c>
    </row>
    <row r="142" spans="1:9" ht="30" customHeight="1" x14ac:dyDescent="0.3">
      <c r="A142" s="44">
        <f t="shared" si="2"/>
        <v>139</v>
      </c>
      <c r="B142" s="8" t="str">
        <f>CONCATENATE(Employees[[#This Row],[Lastname]]," ",Employees[[#This Row],[Firstname]], " ",LEFT(Employees[[#This Row],[Middlename]],1),IF(ISBLANK(Employees[[#This Row],[Middlename]])," ","."))</f>
        <v>COLETO ASHLEY M.</v>
      </c>
      <c r="C142" s="8" t="s">
        <v>891</v>
      </c>
      <c r="D142" s="8" t="s">
        <v>1436</v>
      </c>
      <c r="E142" s="8" t="s">
        <v>84</v>
      </c>
      <c r="F142" s="8" t="s">
        <v>1294</v>
      </c>
      <c r="G142" s="18" t="s">
        <v>1294</v>
      </c>
      <c r="H142" s="8" t="s">
        <v>1721</v>
      </c>
      <c r="I142" s="8" t="b">
        <f>COUNTIF(Employees[Employee Name],Employees[[#This Row],[Employee Name]])&gt;1</f>
        <v>0</v>
      </c>
    </row>
    <row r="143" spans="1:9" ht="30" customHeight="1" x14ac:dyDescent="0.3">
      <c r="A143" s="44">
        <f t="shared" si="2"/>
        <v>140</v>
      </c>
      <c r="B143" s="8" t="str">
        <f>CONCATENATE(Employees[[#This Row],[Lastname]]," ",Employees[[#This Row],[Firstname]], " ",LEFT(Employees[[#This Row],[Middlename]],1),IF(ISBLANK(Employees[[#This Row],[Middlename]])," ","."))</f>
        <v>COLETO HANY ROY D.</v>
      </c>
      <c r="C143" s="8" t="s">
        <v>891</v>
      </c>
      <c r="D143" s="8" t="s">
        <v>892</v>
      </c>
      <c r="E143" s="8" t="s">
        <v>1332</v>
      </c>
      <c r="F143" s="8" t="s">
        <v>893</v>
      </c>
      <c r="G143" s="8" t="s">
        <v>2007</v>
      </c>
      <c r="H143" s="8" t="s">
        <v>97</v>
      </c>
      <c r="I143" s="8" t="b">
        <f>COUNTIF(Employees[Employee Name],Employees[[#This Row],[Employee Name]])&gt;1</f>
        <v>0</v>
      </c>
    </row>
    <row r="144" spans="1:9" ht="30" customHeight="1" x14ac:dyDescent="0.3">
      <c r="A144" s="44">
        <f t="shared" si="2"/>
        <v>141</v>
      </c>
      <c r="B144" s="8" t="str">
        <f>CONCATENATE(Employees[[#This Row],[Lastname]]," ",Employees[[#This Row],[Firstname]], " ",LEFT(Employees[[#This Row],[Middlename]],1),IF(ISBLANK(Employees[[#This Row],[Middlename]])," ","."))</f>
        <v>CONSTANTE FLORAVILLA R.</v>
      </c>
      <c r="C144" s="8" t="s">
        <v>1076</v>
      </c>
      <c r="D144" s="8" t="s">
        <v>1077</v>
      </c>
      <c r="E144" s="8" t="s">
        <v>1078</v>
      </c>
      <c r="F144" s="8" t="s">
        <v>212</v>
      </c>
      <c r="G144" s="18" t="s">
        <v>2007</v>
      </c>
      <c r="H144" s="8" t="s">
        <v>213</v>
      </c>
      <c r="I144" s="8" t="b">
        <f>COUNTIF(Employees[Employee Name],Employees[[#This Row],[Employee Name]])&gt;1</f>
        <v>0</v>
      </c>
    </row>
    <row r="145" spans="1:9" ht="30" customHeight="1" x14ac:dyDescent="0.3">
      <c r="A145" s="44" t="s">
        <v>88</v>
      </c>
      <c r="B145" s="8" t="str">
        <f>CONCATENATE(Employees[[#This Row],[Lastname]]," ",Employees[[#This Row],[Firstname]], " ",LEFT(Employees[[#This Row],[Middlename]],1),IF(ISBLANK(Employees[[#This Row],[Middlename]])," ","."))</f>
        <v>CONTRERAS ALEJANDRO M.</v>
      </c>
      <c r="C145" s="8" t="s">
        <v>1331</v>
      </c>
      <c r="D145" s="8" t="s">
        <v>1437</v>
      </c>
      <c r="E145" s="8" t="s">
        <v>84</v>
      </c>
      <c r="F145" s="8" t="s">
        <v>1294</v>
      </c>
      <c r="G145" s="18" t="s">
        <v>1294</v>
      </c>
      <c r="H145" s="8" t="s">
        <v>199</v>
      </c>
      <c r="I145" s="8" t="b">
        <f>COUNTIF(Employees[Employee Name],Employees[[#This Row],[Employee Name]])&gt;1</f>
        <v>0</v>
      </c>
    </row>
    <row r="146" spans="1:9" ht="30" customHeight="1" x14ac:dyDescent="0.3">
      <c r="A146" s="44" t="e">
        <f t="shared" si="2"/>
        <v>#VALUE!</v>
      </c>
      <c r="B146" s="8" t="str">
        <f>CONCATENATE(Employees[[#This Row],[Lastname]]," ",Employees[[#This Row],[Firstname]], " ",LEFT(Employees[[#This Row],[Middlename]],1),IF(ISBLANK(Employees[[#This Row],[Middlename]])," ","."))</f>
        <v>CONTRERAS ALLAN B.</v>
      </c>
      <c r="C146" s="8" t="s">
        <v>1331</v>
      </c>
      <c r="D146" s="8" t="s">
        <v>1438</v>
      </c>
      <c r="E146" s="8" t="s">
        <v>145</v>
      </c>
      <c r="F146" s="8" t="s">
        <v>1294</v>
      </c>
      <c r="G146" s="18" t="s">
        <v>1294</v>
      </c>
      <c r="H146" s="8" t="s">
        <v>199</v>
      </c>
      <c r="I146" s="8" t="b">
        <f>COUNTIF(Employees[Employee Name],Employees[[#This Row],[Employee Name]])&gt;1</f>
        <v>0</v>
      </c>
    </row>
    <row r="147" spans="1:9" ht="30" customHeight="1" x14ac:dyDescent="0.3">
      <c r="A147" s="44" t="e">
        <f t="shared" si="2"/>
        <v>#VALUE!</v>
      </c>
      <c r="B147" s="8" t="str">
        <f>CONCATENATE(Employees[[#This Row],[Lastname]]," ",Employees[[#This Row],[Firstname]], " ",LEFT(Employees[[#This Row],[Middlename]],1),IF(ISBLANK(Employees[[#This Row],[Middlename]])," ","."))</f>
        <v>CONTRERAS SARAH JANE P.</v>
      </c>
      <c r="C147" s="8" t="s">
        <v>1331</v>
      </c>
      <c r="D147" s="8" t="s">
        <v>1439</v>
      </c>
      <c r="E147" s="8" t="s">
        <v>124</v>
      </c>
      <c r="F147" s="8" t="s">
        <v>1294</v>
      </c>
      <c r="G147" s="18" t="s">
        <v>1294</v>
      </c>
      <c r="H147" s="8" t="s">
        <v>1709</v>
      </c>
      <c r="I147" s="8" t="b">
        <f>COUNTIF(Employees[Employee Name],Employees[[#This Row],[Employee Name]])&gt;1</f>
        <v>0</v>
      </c>
    </row>
    <row r="148" spans="1:9" ht="30" customHeight="1" x14ac:dyDescent="0.3">
      <c r="A148" s="44" t="e">
        <f t="shared" si="2"/>
        <v>#VALUE!</v>
      </c>
      <c r="B148" s="8" t="str">
        <f>CONCATENATE(Employees[[#This Row],[Lastname]]," ",Employees[[#This Row],[Firstname]], " ",LEFT(Employees[[#This Row],[Middlename]],1),IF(ISBLANK(Employees[[#This Row],[Middlename]])," ","."))</f>
        <v>CORTADO JOEL B.</v>
      </c>
      <c r="C148" s="8" t="s">
        <v>1440</v>
      </c>
      <c r="D148" s="8" t="s">
        <v>793</v>
      </c>
      <c r="E148" s="8" t="s">
        <v>145</v>
      </c>
      <c r="F148" s="8" t="s">
        <v>1294</v>
      </c>
      <c r="G148" s="18" t="s">
        <v>1294</v>
      </c>
      <c r="H148" s="8" t="s">
        <v>199</v>
      </c>
      <c r="I148" s="8" t="b">
        <f>COUNTIF(Employees[Employee Name],Employees[[#This Row],[Employee Name]])&gt;1</f>
        <v>0</v>
      </c>
    </row>
    <row r="149" spans="1:9" ht="30" customHeight="1" x14ac:dyDescent="0.3">
      <c r="A149" s="44" t="e">
        <f t="shared" si="2"/>
        <v>#VALUE!</v>
      </c>
      <c r="B149" s="8" t="str">
        <f>CONCATENATE(Employees[[#This Row],[Lastname]]," ",Employees[[#This Row],[Firstname]], " ",LEFT(Employees[[#This Row],[Middlename]],1),IF(ISBLANK(Employees[[#This Row],[Middlename]])," ","."))</f>
        <v>CORTEZ FIDELA B.</v>
      </c>
      <c r="C149" s="8" t="s">
        <v>240</v>
      </c>
      <c r="D149" s="8" t="s">
        <v>241</v>
      </c>
      <c r="E149" s="8" t="s">
        <v>145</v>
      </c>
      <c r="F149" s="18" t="s">
        <v>198</v>
      </c>
      <c r="G149" s="18" t="s">
        <v>2007</v>
      </c>
      <c r="H149" s="8" t="s">
        <v>242</v>
      </c>
      <c r="I149" s="8" t="b">
        <f>COUNTIF(Employees[Employee Name],Employees[[#This Row],[Employee Name]])&gt;1</f>
        <v>0</v>
      </c>
    </row>
    <row r="150" spans="1:9" ht="30" customHeight="1" x14ac:dyDescent="0.3">
      <c r="A150" s="44" t="e">
        <f t="shared" si="2"/>
        <v>#VALUE!</v>
      </c>
      <c r="B150" s="8" t="str">
        <f>CONCATENATE(Employees[[#This Row],[Lastname]]," ",Employees[[#This Row],[Firstname]], " ",LEFT(Employees[[#This Row],[Middlename]],1),IF(ISBLANK(Employees[[#This Row],[Middlename]])," ","."))</f>
        <v>CORTEZ MARCOS NOEL A.</v>
      </c>
      <c r="C150" s="8" t="s">
        <v>240</v>
      </c>
      <c r="D150" s="8" t="s">
        <v>651</v>
      </c>
      <c r="E150" s="8" t="s">
        <v>88</v>
      </c>
      <c r="F150" s="8" t="s">
        <v>652</v>
      </c>
      <c r="G150" s="8" t="s">
        <v>2007</v>
      </c>
      <c r="H150" s="18" t="s">
        <v>465</v>
      </c>
      <c r="I150" s="8" t="b">
        <f>COUNTIF(Employees[Employee Name],Employees[[#This Row],[Employee Name]])&gt;1</f>
        <v>0</v>
      </c>
    </row>
    <row r="151" spans="1:9" ht="30" customHeight="1" x14ac:dyDescent="0.3">
      <c r="A151" s="44" t="e">
        <f t="shared" si="2"/>
        <v>#VALUE!</v>
      </c>
      <c r="B151" s="8" t="str">
        <f>CONCATENATE(Employees[[#This Row],[Lastname]]," ",Employees[[#This Row],[Firstname]], " ",LEFT(Employees[[#This Row],[Middlename]],1),IF(ISBLANK(Employees[[#This Row],[Middlename]])," ","."))</f>
        <v>CORTEZ NERIFE H.</v>
      </c>
      <c r="C151" s="8" t="s">
        <v>240</v>
      </c>
      <c r="D151" s="8" t="s">
        <v>790</v>
      </c>
      <c r="E151" s="8" t="s">
        <v>791</v>
      </c>
      <c r="F151" s="8" t="s">
        <v>198</v>
      </c>
      <c r="G151" s="18" t="s">
        <v>2007</v>
      </c>
      <c r="H151" s="8" t="s">
        <v>1069</v>
      </c>
      <c r="I151" s="8" t="b">
        <f>COUNTIF(Employees[Employee Name],Employees[[#This Row],[Employee Name]])&gt;1</f>
        <v>0</v>
      </c>
    </row>
    <row r="152" spans="1:9" ht="30" customHeight="1" x14ac:dyDescent="0.3">
      <c r="A152" s="44" t="e">
        <f t="shared" si="2"/>
        <v>#VALUE!</v>
      </c>
      <c r="B152" s="8" t="str">
        <f>CONCATENATE(Employees[[#This Row],[Lastname]]," ",Employees[[#This Row],[Firstname]], " ",LEFT(Employees[[#This Row],[Middlename]],1),IF(ISBLANK(Employees[[#This Row],[Middlename]])," ","."))</f>
        <v>COSA PAOLA GRACE P.</v>
      </c>
      <c r="C152" s="8" t="s">
        <v>1441</v>
      </c>
      <c r="D152" s="8" t="s">
        <v>1442</v>
      </c>
      <c r="E152" s="8" t="s">
        <v>124</v>
      </c>
      <c r="F152" s="8" t="s">
        <v>1294</v>
      </c>
      <c r="G152" s="18" t="s">
        <v>1294</v>
      </c>
      <c r="H152" s="8" t="s">
        <v>1721</v>
      </c>
      <c r="I152" s="8" t="b">
        <f>COUNTIF(Employees[Employee Name],Employees[[#This Row],[Employee Name]])&gt;1</f>
        <v>0</v>
      </c>
    </row>
    <row r="153" spans="1:9" ht="30" customHeight="1" x14ac:dyDescent="0.3">
      <c r="A153" s="44" t="e">
        <f t="shared" si="2"/>
        <v>#VALUE!</v>
      </c>
      <c r="B153" s="8" t="str">
        <f>CONCATENATE(Employees[[#This Row],[Lastname]]," ",Employees[[#This Row],[Firstname]], " ",LEFT(Employees[[#This Row],[Middlename]],1),IF(ISBLANK(Employees[[#This Row],[Middlename]])," ","."))</f>
        <v xml:space="preserve">COSINO RIMWELL  </v>
      </c>
      <c r="C153" s="8" t="s">
        <v>1443</v>
      </c>
      <c r="D153" s="8" t="s">
        <v>1444</v>
      </c>
      <c r="E153" s="8"/>
      <c r="F153" s="8" t="s">
        <v>1717</v>
      </c>
      <c r="G153" s="18" t="s">
        <v>1294</v>
      </c>
      <c r="H153" s="8" t="s">
        <v>135</v>
      </c>
      <c r="I153" s="8" t="b">
        <f>COUNTIF(Employees[Employee Name],Employees[[#This Row],[Employee Name]])&gt;1</f>
        <v>0</v>
      </c>
    </row>
    <row r="154" spans="1:9" ht="30" customHeight="1" x14ac:dyDescent="0.3">
      <c r="A154" s="44" t="e">
        <f t="shared" si="2"/>
        <v>#VALUE!</v>
      </c>
      <c r="B154" s="8" t="str">
        <f>CONCATENATE(Employees[[#This Row],[Lastname]]," ",Employees[[#This Row],[Firstname]], " ",LEFT(Employees[[#This Row],[Middlename]],1),IF(ISBLANK(Employees[[#This Row],[Middlename]])," ","."))</f>
        <v>COSME CORAZON O.</v>
      </c>
      <c r="C154" s="8" t="s">
        <v>267</v>
      </c>
      <c r="D154" s="8" t="s">
        <v>1445</v>
      </c>
      <c r="E154" s="8" t="s">
        <v>583</v>
      </c>
      <c r="F154" s="8" t="s">
        <v>1294</v>
      </c>
      <c r="G154" s="18" t="s">
        <v>1294</v>
      </c>
      <c r="H154" s="8" t="s">
        <v>1716</v>
      </c>
      <c r="I154" s="8" t="b">
        <f>COUNTIF(Employees[Employee Name],Employees[[#This Row],[Employee Name]])&gt;1</f>
        <v>0</v>
      </c>
    </row>
    <row r="155" spans="1:9" ht="30" customHeight="1" x14ac:dyDescent="0.3">
      <c r="A155" s="44" t="e">
        <f t="shared" si="2"/>
        <v>#VALUE!</v>
      </c>
      <c r="B155" s="8" t="str">
        <f>CONCATENATE(Employees[[#This Row],[Lastname]]," ",Employees[[#This Row],[Firstname]], " ",LEFT(Employees[[#This Row],[Middlename]],1),IF(ISBLANK(Employees[[#This Row],[Middlename]])," ","."))</f>
        <v>COSME MA VICTORIA M.</v>
      </c>
      <c r="C155" s="8" t="s">
        <v>267</v>
      </c>
      <c r="D155" s="8" t="s">
        <v>268</v>
      </c>
      <c r="E155" s="8" t="s">
        <v>84</v>
      </c>
      <c r="F155" s="8" t="s">
        <v>125</v>
      </c>
      <c r="G155" s="18" t="s">
        <v>2007</v>
      </c>
      <c r="H155" s="8" t="s">
        <v>199</v>
      </c>
      <c r="I155" s="8" t="b">
        <f>COUNTIF(Employees[Employee Name],Employees[[#This Row],[Employee Name]])&gt;1</f>
        <v>0</v>
      </c>
    </row>
    <row r="156" spans="1:9" ht="30" customHeight="1" x14ac:dyDescent="0.3">
      <c r="A156" s="44" t="e">
        <f t="shared" si="2"/>
        <v>#VALUE!</v>
      </c>
      <c r="B156" s="8" t="str">
        <f>CONCATENATE(Employees[[#This Row],[Lastname]]," ",Employees[[#This Row],[Firstname]], " ",LEFT(Employees[[#This Row],[Middlename]],1),IF(ISBLANK(Employees[[#This Row],[Middlename]])," ","."))</f>
        <v>COSTANTE  SYLVIA C.</v>
      </c>
      <c r="C156" s="8" t="s">
        <v>989</v>
      </c>
      <c r="D156" s="8" t="s">
        <v>990</v>
      </c>
      <c r="E156" s="8" t="s">
        <v>134</v>
      </c>
      <c r="F156" s="8" t="s">
        <v>174</v>
      </c>
      <c r="G156" s="18" t="s">
        <v>2007</v>
      </c>
      <c r="H156" s="8" t="s">
        <v>333</v>
      </c>
      <c r="I156" s="8" t="b">
        <f>COUNTIF(Employees[Employee Name],Employees[[#This Row],[Employee Name]])&gt;1</f>
        <v>0</v>
      </c>
    </row>
    <row r="157" spans="1:9" ht="30" customHeight="1" x14ac:dyDescent="0.3">
      <c r="A157" s="44" t="e">
        <f t="shared" si="2"/>
        <v>#VALUE!</v>
      </c>
      <c r="B157" s="8" t="str">
        <f>CONCATENATE(Employees[[#This Row],[Lastname]]," ",Employees[[#This Row],[Firstname]], " ",LEFT(Employees[[#This Row],[Middlename]],1),IF(ISBLANK(Employees[[#This Row],[Middlename]])," ","."))</f>
        <v>COSTANTE HERBERT F.</v>
      </c>
      <c r="C157" s="8" t="s">
        <v>1446</v>
      </c>
      <c r="D157" s="8" t="s">
        <v>1447</v>
      </c>
      <c r="E157" s="8" t="s">
        <v>1435</v>
      </c>
      <c r="F157" s="8" t="s">
        <v>1711</v>
      </c>
      <c r="G157" s="18" t="s">
        <v>1711</v>
      </c>
      <c r="H157" s="8" t="s">
        <v>152</v>
      </c>
      <c r="I157" s="8" t="b">
        <f>COUNTIF(Employees[Employee Name],Employees[[#This Row],[Employee Name]])&gt;1</f>
        <v>0</v>
      </c>
    </row>
    <row r="158" spans="1:9" ht="30" customHeight="1" x14ac:dyDescent="0.3">
      <c r="A158" s="44" t="e">
        <f t="shared" si="2"/>
        <v>#VALUE!</v>
      </c>
      <c r="B158" s="8" t="str">
        <f>CONCATENATE(Employees[[#This Row],[Lastname]]," ",Employees[[#This Row],[Firstname]], " ",LEFT(Employees[[#This Row],[Middlename]],1),IF(ISBLANK(Employees[[#This Row],[Middlename]])," ","."))</f>
        <v>COTONER NELIA C.</v>
      </c>
      <c r="C158" s="8" t="s">
        <v>480</v>
      </c>
      <c r="D158" s="8" t="s">
        <v>481</v>
      </c>
      <c r="E158" s="8" t="s">
        <v>134</v>
      </c>
      <c r="F158" s="8" t="s">
        <v>482</v>
      </c>
      <c r="G158" s="18" t="s">
        <v>2007</v>
      </c>
      <c r="H158" s="8" t="s">
        <v>483</v>
      </c>
      <c r="I158" s="8" t="b">
        <f>COUNTIF(Employees[Employee Name],Employees[[#This Row],[Employee Name]])&gt;1</f>
        <v>0</v>
      </c>
    </row>
    <row r="159" spans="1:9" ht="30" customHeight="1" x14ac:dyDescent="0.3">
      <c r="A159" s="44" t="e">
        <f t="shared" si="2"/>
        <v>#VALUE!</v>
      </c>
      <c r="B159" s="8" t="str">
        <f>CONCATENATE(Employees[[#This Row],[Lastname]]," ",Employees[[#This Row],[Firstname]], " ",LEFT(Employees[[#This Row],[Middlename]],1),IF(ISBLANK(Employees[[#This Row],[Middlename]])," ","."))</f>
        <v>CREUS SAMUEL A.</v>
      </c>
      <c r="C159" s="18" t="s">
        <v>788</v>
      </c>
      <c r="D159" s="18" t="s">
        <v>2090</v>
      </c>
      <c r="E159" s="18" t="s">
        <v>88</v>
      </c>
      <c r="F159" s="18" t="s">
        <v>2091</v>
      </c>
      <c r="G159" s="8"/>
      <c r="H159" s="18" t="s">
        <v>2081</v>
      </c>
      <c r="I159" s="8" t="b">
        <f>COUNTIF(Employees[Employee Name],Employees[[#This Row],[Employee Name]])&gt;1</f>
        <v>0</v>
      </c>
    </row>
    <row r="160" spans="1:9" ht="30" customHeight="1" x14ac:dyDescent="0.3">
      <c r="A160" s="44" t="e">
        <f t="shared" si="2"/>
        <v>#VALUE!</v>
      </c>
      <c r="B160" s="8" t="str">
        <f>CONCATENATE(Employees[[#This Row],[Lastname]]," ",Employees[[#This Row],[Firstname]], " ",LEFT(Employees[[#This Row],[Middlename]],1),IF(ISBLANK(Employees[[#This Row],[Middlename]])," ","."))</f>
        <v>CRIZALDO THELMA U.</v>
      </c>
      <c r="C160" s="8" t="s">
        <v>830</v>
      </c>
      <c r="D160" s="8" t="s">
        <v>831</v>
      </c>
      <c r="E160" s="8" t="s">
        <v>596</v>
      </c>
      <c r="F160" s="8" t="s">
        <v>162</v>
      </c>
      <c r="G160" s="8" t="s">
        <v>2007</v>
      </c>
      <c r="H160" s="8" t="s">
        <v>135</v>
      </c>
      <c r="I160" s="8" t="b">
        <f>COUNTIF(Employees[Employee Name],Employees[[#This Row],[Employee Name]])&gt;1</f>
        <v>0</v>
      </c>
    </row>
    <row r="161" spans="1:9" ht="30" customHeight="1" x14ac:dyDescent="0.3">
      <c r="A161" s="44" t="e">
        <f t="shared" si="2"/>
        <v>#VALUE!</v>
      </c>
      <c r="B161" s="8" t="str">
        <f>CONCATENATE(Employees[[#This Row],[Lastname]]," ",Employees[[#This Row],[Firstname]], " ",LEFT(Employees[[#This Row],[Middlename]],1),IF(ISBLANK(Employees[[#This Row],[Middlename]])," ","."))</f>
        <v>CROOX VALERIE R.</v>
      </c>
      <c r="C161" s="8" t="s">
        <v>1448</v>
      </c>
      <c r="D161" s="8" t="s">
        <v>1449</v>
      </c>
      <c r="E161" s="8" t="s">
        <v>1450</v>
      </c>
      <c r="F161" s="8" t="s">
        <v>1294</v>
      </c>
      <c r="G161" s="18" t="s">
        <v>1294</v>
      </c>
      <c r="H161" s="8" t="s">
        <v>97</v>
      </c>
      <c r="I161" s="8" t="b">
        <f>COUNTIF(Employees[Employee Name],Employees[[#This Row],[Employee Name]])&gt;1</f>
        <v>0</v>
      </c>
    </row>
    <row r="162" spans="1:9" ht="30" customHeight="1" x14ac:dyDescent="0.3">
      <c r="A162" s="44" t="e">
        <f t="shared" si="2"/>
        <v>#VALUE!</v>
      </c>
      <c r="B162" s="8" t="str">
        <f>CONCATENATE(Employees[[#This Row],[Lastname]]," ",Employees[[#This Row],[Firstname]], " ",LEFT(Employees[[#This Row],[Middlename]],1),IF(ISBLANK(Employees[[#This Row],[Middlename]])," ","."))</f>
        <v>CRUZADA MAGDALENA A.</v>
      </c>
      <c r="C162" s="8" t="s">
        <v>497</v>
      </c>
      <c r="D162" s="8" t="s">
        <v>498</v>
      </c>
      <c r="E162" s="8" t="s">
        <v>512</v>
      </c>
      <c r="F162" s="8" t="s">
        <v>170</v>
      </c>
      <c r="G162" s="18" t="s">
        <v>2007</v>
      </c>
      <c r="H162" s="8" t="s">
        <v>483</v>
      </c>
      <c r="I162" s="8" t="b">
        <f>COUNTIF(Employees[Employee Name],Employees[[#This Row],[Employee Name]])&gt;1</f>
        <v>0</v>
      </c>
    </row>
    <row r="163" spans="1:9" ht="30" customHeight="1" x14ac:dyDescent="0.3">
      <c r="A163" s="44" t="e">
        <f t="shared" si="2"/>
        <v>#VALUE!</v>
      </c>
      <c r="B163" s="8" t="str">
        <f>CONCATENATE(Employees[[#This Row],[Lastname]]," ",Employees[[#This Row],[Firstname]], " ",LEFT(Employees[[#This Row],[Middlename]],1),IF(ISBLANK(Employees[[#This Row],[Middlename]])," ","."))</f>
        <v>CUENO FLOR M.</v>
      </c>
      <c r="C163" s="8" t="s">
        <v>1451</v>
      </c>
      <c r="D163" s="8" t="s">
        <v>1452</v>
      </c>
      <c r="E163" s="8" t="s">
        <v>556</v>
      </c>
      <c r="F163" s="8" t="s">
        <v>1294</v>
      </c>
      <c r="G163" s="18" t="s">
        <v>1294</v>
      </c>
      <c r="H163" s="8" t="s">
        <v>199</v>
      </c>
      <c r="I163" s="8" t="b">
        <f>COUNTIF(Employees[Employee Name],Employees[[#This Row],[Employee Name]])&gt;1</f>
        <v>0</v>
      </c>
    </row>
    <row r="164" spans="1:9" ht="30" customHeight="1" x14ac:dyDescent="0.3">
      <c r="A164" s="44" t="e">
        <f t="shared" si="2"/>
        <v>#VALUE!</v>
      </c>
      <c r="B164" s="8" t="str">
        <f>CONCATENATE(Employees[[#This Row],[Lastname]]," ",Employees[[#This Row],[Firstname]], " ",LEFT(Employees[[#This Row],[Middlename]],1),IF(ISBLANK(Employees[[#This Row],[Middlename]])," ","."))</f>
        <v>CUIZON DAYLIN M.</v>
      </c>
      <c r="C164" s="18" t="s">
        <v>2072</v>
      </c>
      <c r="D164" s="18" t="s">
        <v>2073</v>
      </c>
      <c r="E164" s="18" t="s">
        <v>2076</v>
      </c>
      <c r="F164" s="18" t="s">
        <v>2074</v>
      </c>
      <c r="G164" s="18" t="s">
        <v>1294</v>
      </c>
      <c r="H164" s="18" t="s">
        <v>1069</v>
      </c>
      <c r="I164" s="8" t="b">
        <f>COUNTIF(Employees[Employee Name],Employees[[#This Row],[Employee Name]])&gt;1</f>
        <v>0</v>
      </c>
    </row>
    <row r="165" spans="1:9" ht="30" customHeight="1" x14ac:dyDescent="0.3">
      <c r="A165" s="44" t="e">
        <f t="shared" si="2"/>
        <v>#VALUE!</v>
      </c>
      <c r="B165" s="8" t="str">
        <f>CONCATENATE(Employees[[#This Row],[Lastname]]," ",Employees[[#This Row],[Firstname]], " ",LEFT(Employees[[#This Row],[Middlename]],1),IF(ISBLANK(Employees[[#This Row],[Middlename]])," ","."))</f>
        <v>DAÑO ALMA R.</v>
      </c>
      <c r="C165" s="8" t="s">
        <v>1316</v>
      </c>
      <c r="D165" s="8" t="s">
        <v>87</v>
      </c>
      <c r="E165" s="8" t="s">
        <v>154</v>
      </c>
      <c r="F165" s="8" t="s">
        <v>198</v>
      </c>
      <c r="G165" s="18" t="s">
        <v>2007</v>
      </c>
      <c r="H165" s="8" t="s">
        <v>441</v>
      </c>
      <c r="I165" s="8" t="b">
        <f>COUNTIF(Employees[Employee Name],Employees[[#This Row],[Employee Name]])&gt;1</f>
        <v>0</v>
      </c>
    </row>
    <row r="166" spans="1:9" ht="30" customHeight="1" x14ac:dyDescent="0.3">
      <c r="A166" s="44" t="e">
        <f t="shared" si="2"/>
        <v>#VALUE!</v>
      </c>
      <c r="B166" s="8" t="str">
        <f>CONCATENATE(Employees[[#This Row],[Lastname]]," ",Employees[[#This Row],[Firstname]], " ",LEFT(Employees[[#This Row],[Middlename]],1),IF(ISBLANK(Employees[[#This Row],[Middlename]])," ","."))</f>
        <v>DATU SHIRLEY G.</v>
      </c>
      <c r="C166" s="8" t="s">
        <v>1453</v>
      </c>
      <c r="D166" s="8" t="s">
        <v>1454</v>
      </c>
      <c r="E166" s="8" t="s">
        <v>1455</v>
      </c>
      <c r="F166" s="8" t="s">
        <v>1722</v>
      </c>
      <c r="G166" s="18" t="s">
        <v>1294</v>
      </c>
      <c r="H166" s="8" t="s">
        <v>97</v>
      </c>
      <c r="I166" s="8" t="b">
        <f>COUNTIF(Employees[Employee Name],Employees[[#This Row],[Employee Name]])&gt;1</f>
        <v>0</v>
      </c>
    </row>
    <row r="167" spans="1:9" ht="30" customHeight="1" x14ac:dyDescent="0.3">
      <c r="A167" s="44" t="e">
        <f t="shared" si="2"/>
        <v>#VALUE!</v>
      </c>
      <c r="B167" s="8" t="str">
        <f>CONCATENATE(Employees[[#This Row],[Lastname]]," ",Employees[[#This Row],[Firstname]], " ",LEFT(Employees[[#This Row],[Middlename]],1),IF(ISBLANK(Employees[[#This Row],[Middlename]])," ","."))</f>
        <v>DAVID MELANIE D.</v>
      </c>
      <c r="C167" s="8" t="s">
        <v>1456</v>
      </c>
      <c r="D167" s="8" t="s">
        <v>707</v>
      </c>
      <c r="E167" s="8" t="s">
        <v>100</v>
      </c>
      <c r="F167" s="8" t="s">
        <v>1294</v>
      </c>
      <c r="G167" s="18" t="s">
        <v>1294</v>
      </c>
      <c r="H167" s="8" t="s">
        <v>1716</v>
      </c>
      <c r="I167" s="8" t="b">
        <f>COUNTIF(Employees[Employee Name],Employees[[#This Row],[Employee Name]])&gt;1</f>
        <v>0</v>
      </c>
    </row>
    <row r="168" spans="1:9" ht="30" customHeight="1" x14ac:dyDescent="0.3">
      <c r="A168" s="44" t="e">
        <f t="shared" si="2"/>
        <v>#VALUE!</v>
      </c>
      <c r="B168" s="8" t="str">
        <f>CONCATENATE(Employees[[#This Row],[Lastname]]," ",Employees[[#This Row],[Firstname]], " ",LEFT(Employees[[#This Row],[Middlename]],1),IF(ISBLANK(Employees[[#This Row],[Middlename]])," ","."))</f>
        <v>DE ASIS JANETTE D.</v>
      </c>
      <c r="C168" s="8" t="s">
        <v>1457</v>
      </c>
      <c r="D168" s="8" t="s">
        <v>1458</v>
      </c>
      <c r="E168" s="8" t="s">
        <v>119</v>
      </c>
      <c r="F168" s="8" t="s">
        <v>1294</v>
      </c>
      <c r="G168" s="18" t="s">
        <v>1294</v>
      </c>
      <c r="H168" s="8" t="s">
        <v>152</v>
      </c>
      <c r="I168" s="8" t="b">
        <f>COUNTIF(Employees[Employee Name],Employees[[#This Row],[Employee Name]])&gt;1</f>
        <v>0</v>
      </c>
    </row>
    <row r="169" spans="1:9" ht="30" customHeight="1" x14ac:dyDescent="0.3">
      <c r="A169" s="44" t="e">
        <f t="shared" si="2"/>
        <v>#VALUE!</v>
      </c>
      <c r="B169" s="8" t="str">
        <f>CONCATENATE(Employees[[#This Row],[Lastname]]," ",Employees[[#This Row],[Firstname]], " ",LEFT(Employees[[#This Row],[Middlename]],1),IF(ISBLANK(Employees[[#This Row],[Middlename]])," ","."))</f>
        <v>DE CASTRO  CHRISTINE JEAN D.</v>
      </c>
      <c r="C169" s="8" t="s">
        <v>455</v>
      </c>
      <c r="D169" s="8" t="s">
        <v>1459</v>
      </c>
      <c r="E169" s="8" t="s">
        <v>119</v>
      </c>
      <c r="F169" s="8" t="s">
        <v>1294</v>
      </c>
      <c r="G169" s="18" t="s">
        <v>1294</v>
      </c>
      <c r="H169" s="8" t="s">
        <v>213</v>
      </c>
      <c r="I169" s="8" t="b">
        <f>COUNTIF(Employees[Employee Name],Employees[[#This Row],[Employee Name]])&gt;1</f>
        <v>0</v>
      </c>
    </row>
    <row r="170" spans="1:9" ht="30" customHeight="1" x14ac:dyDescent="0.3">
      <c r="A170" s="44" t="e">
        <f t="shared" si="2"/>
        <v>#VALUE!</v>
      </c>
      <c r="B170" s="8" t="str">
        <f>CONCATENATE(Employees[[#This Row],[Lastname]]," ",Employees[[#This Row],[Firstname]], " ",LEFT(Employees[[#This Row],[Middlename]],1),IF(ISBLANK(Employees[[#This Row],[Middlename]])," ","."))</f>
        <v>DE CASTRO JOSEPH NHOEL T.</v>
      </c>
      <c r="C170" s="8" t="s">
        <v>455</v>
      </c>
      <c r="D170" s="8" t="s">
        <v>957</v>
      </c>
      <c r="E170" s="8" t="s">
        <v>955</v>
      </c>
      <c r="F170" s="8" t="s">
        <v>956</v>
      </c>
      <c r="G170" s="8" t="s">
        <v>2007</v>
      </c>
      <c r="H170" s="8" t="s">
        <v>539</v>
      </c>
      <c r="I170" s="8" t="b">
        <f>COUNTIF(Employees[Employee Name],Employees[[#This Row],[Employee Name]])&gt;1</f>
        <v>0</v>
      </c>
    </row>
    <row r="171" spans="1:9" ht="30" customHeight="1" x14ac:dyDescent="0.3">
      <c r="A171" s="44" t="e">
        <f t="shared" si="2"/>
        <v>#VALUE!</v>
      </c>
      <c r="B171" s="8" t="str">
        <f>CONCATENATE(Employees[[#This Row],[Lastname]]," ",Employees[[#This Row],[Firstname]], " ",LEFT(Employees[[#This Row],[Middlename]],1),IF(ISBLANK(Employees[[#This Row],[Middlename]])," ","."))</f>
        <v>DE CASTRO JUANITA M.</v>
      </c>
      <c r="C171" s="8" t="s">
        <v>455</v>
      </c>
      <c r="D171" s="8" t="s">
        <v>456</v>
      </c>
      <c r="E171" s="8" t="s">
        <v>84</v>
      </c>
      <c r="F171" s="8" t="s">
        <v>457</v>
      </c>
      <c r="G171" s="18" t="s">
        <v>2007</v>
      </c>
      <c r="H171" s="8" t="s">
        <v>272</v>
      </c>
      <c r="I171" s="8" t="b">
        <f>COUNTIF(Employees[Employee Name],Employees[[#This Row],[Employee Name]])&gt;1</f>
        <v>0</v>
      </c>
    </row>
    <row r="172" spans="1:9" ht="30" customHeight="1" x14ac:dyDescent="0.3">
      <c r="A172" s="44" t="e">
        <f t="shared" si="2"/>
        <v>#VALUE!</v>
      </c>
      <c r="B172" s="8" t="str">
        <f>CONCATENATE(Employees[[#This Row],[Lastname]]," ",Employees[[#This Row],[Firstname]], " ",LEFT(Employees[[#This Row],[Middlename]],1),IF(ISBLANK(Employees[[#This Row],[Middlename]])," ","."))</f>
        <v>DE CASTRO MARYLEN A.</v>
      </c>
      <c r="C172" s="18" t="s">
        <v>455</v>
      </c>
      <c r="D172" s="18" t="s">
        <v>2130</v>
      </c>
      <c r="E172" s="18" t="s">
        <v>88</v>
      </c>
      <c r="F172" s="18" t="s">
        <v>2131</v>
      </c>
      <c r="G172" s="8"/>
      <c r="H172" s="18" t="s">
        <v>141</v>
      </c>
      <c r="I172" s="8" t="b">
        <f>COUNTIF(Employees[Employee Name],Employees[[#This Row],[Employee Name]])&gt;1</f>
        <v>0</v>
      </c>
    </row>
    <row r="173" spans="1:9" ht="30" customHeight="1" x14ac:dyDescent="0.3">
      <c r="A173" s="44" t="e">
        <f t="shared" si="2"/>
        <v>#VALUE!</v>
      </c>
      <c r="B173" s="8" t="str">
        <f>CONCATENATE(Employees[[#This Row],[Lastname]]," ",Employees[[#This Row],[Firstname]], " ",LEFT(Employees[[#This Row],[Middlename]],1),IF(ISBLANK(Employees[[#This Row],[Middlename]])," ","."))</f>
        <v>DE GRANO LIUSA R.</v>
      </c>
      <c r="C173" s="8" t="s">
        <v>418</v>
      </c>
      <c r="D173" s="8" t="s">
        <v>771</v>
      </c>
      <c r="E173" s="8" t="s">
        <v>332</v>
      </c>
      <c r="F173" s="8" t="s">
        <v>125</v>
      </c>
      <c r="G173" s="18" t="s">
        <v>2007</v>
      </c>
      <c r="H173" s="8" t="s">
        <v>103</v>
      </c>
      <c r="I173" s="8" t="b">
        <f>COUNTIF(Employees[Employee Name],Employees[[#This Row],[Employee Name]])&gt;1</f>
        <v>0</v>
      </c>
    </row>
    <row r="174" spans="1:9" ht="30" customHeight="1" x14ac:dyDescent="0.3">
      <c r="A174" s="44" t="e">
        <f t="shared" si="2"/>
        <v>#VALUE!</v>
      </c>
      <c r="B174" s="8" t="str">
        <f>CONCATENATE(Employees[[#This Row],[Lastname]]," ",Employees[[#This Row],[Firstname]], " ",LEFT(Employees[[#This Row],[Middlename]],1),IF(ISBLANK(Employees[[#This Row],[Middlename]])," ","."))</f>
        <v>DE GRANO MA. ERLINDA F.</v>
      </c>
      <c r="C174" s="8" t="s">
        <v>418</v>
      </c>
      <c r="D174" s="8" t="s">
        <v>419</v>
      </c>
      <c r="E174" s="8" t="s">
        <v>238</v>
      </c>
      <c r="F174" s="8" t="s">
        <v>125</v>
      </c>
      <c r="G174" s="18" t="s">
        <v>2007</v>
      </c>
      <c r="H174" s="8" t="s">
        <v>103</v>
      </c>
      <c r="I174" s="8" t="b">
        <f>COUNTIF(Employees[Employee Name],Employees[[#This Row],[Employee Name]])&gt;1</f>
        <v>0</v>
      </c>
    </row>
    <row r="175" spans="1:9" ht="30" customHeight="1" x14ac:dyDescent="0.3">
      <c r="A175" s="44" t="e">
        <f t="shared" si="2"/>
        <v>#VALUE!</v>
      </c>
      <c r="B175" s="8" t="str">
        <f>CONCATENATE(Employees[[#This Row],[Lastname]]," ",Employees[[#This Row],[Firstname]], " ",LEFT(Employees[[#This Row],[Middlename]],1),IF(ISBLANK(Employees[[#This Row],[Middlename]])," ","."))</f>
        <v>DE GUIA MARIVIC B.</v>
      </c>
      <c r="C175" s="8" t="s">
        <v>1460</v>
      </c>
      <c r="D175" s="8" t="s">
        <v>1461</v>
      </c>
      <c r="E175" s="8" t="s">
        <v>1462</v>
      </c>
      <c r="F175" s="8" t="s">
        <v>1711</v>
      </c>
      <c r="G175" s="18" t="s">
        <v>1711</v>
      </c>
      <c r="H175" s="8" t="s">
        <v>1712</v>
      </c>
      <c r="I175" s="8" t="b">
        <f>COUNTIF(Employees[Employee Name],Employees[[#This Row],[Employee Name]])&gt;1</f>
        <v>0</v>
      </c>
    </row>
    <row r="176" spans="1:9" ht="30" customHeight="1" x14ac:dyDescent="0.3">
      <c r="A176" s="44" t="e">
        <f t="shared" si="2"/>
        <v>#VALUE!</v>
      </c>
      <c r="B176" s="8" t="str">
        <f>CONCATENATE(Employees[[#This Row],[Lastname]]," ",Employees[[#This Row],[Firstname]], " ",LEFT(Employees[[#This Row],[Middlename]],1),IF(ISBLANK(Employees[[#This Row],[Middlename]])," ","."))</f>
        <v xml:space="preserve">DE GUZMAN CLEMENTE  </v>
      </c>
      <c r="C176" s="8" t="s">
        <v>164</v>
      </c>
      <c r="D176" s="8" t="s">
        <v>1463</v>
      </c>
      <c r="E176" s="8"/>
      <c r="F176" s="8" t="s">
        <v>1294</v>
      </c>
      <c r="G176" s="18" t="s">
        <v>1294</v>
      </c>
      <c r="H176" s="8" t="s">
        <v>97</v>
      </c>
      <c r="I176" s="8" t="b">
        <f>COUNTIF(Employees[Employee Name],Employees[[#This Row],[Employee Name]])&gt;1</f>
        <v>0</v>
      </c>
    </row>
    <row r="177" spans="1:9" ht="30" customHeight="1" x14ac:dyDescent="0.3">
      <c r="A177" s="44" t="e">
        <f t="shared" si="2"/>
        <v>#VALUE!</v>
      </c>
      <c r="B177" s="8" t="str">
        <f>CONCATENATE(Employees[[#This Row],[Lastname]]," ",Employees[[#This Row],[Firstname]], " ",LEFT(Employees[[#This Row],[Middlename]],1),IF(ISBLANK(Employees[[#This Row],[Middlename]])," ","."))</f>
        <v>DE GUZMAN RONALD ANDREW G.</v>
      </c>
      <c r="C177" s="8" t="s">
        <v>164</v>
      </c>
      <c r="D177" s="8" t="s">
        <v>165</v>
      </c>
      <c r="E177" s="8" t="s">
        <v>810</v>
      </c>
      <c r="F177" s="8" t="s">
        <v>96</v>
      </c>
      <c r="G177" s="8" t="s">
        <v>2007</v>
      </c>
      <c r="H177" s="8" t="s">
        <v>135</v>
      </c>
      <c r="I177" s="8" t="b">
        <f>COUNTIF(Employees[Employee Name],Employees[[#This Row],[Employee Name]])&gt;1</f>
        <v>0</v>
      </c>
    </row>
    <row r="178" spans="1:9" ht="30" customHeight="1" x14ac:dyDescent="0.3">
      <c r="A178" s="44" t="e">
        <f t="shared" si="2"/>
        <v>#VALUE!</v>
      </c>
      <c r="B178" s="8" t="str">
        <f>CONCATENATE(Employees[[#This Row],[Lastname]]," ",Employees[[#This Row],[Firstname]], " ",LEFT(Employees[[#This Row],[Middlename]],1),IF(ISBLANK(Employees[[#This Row],[Middlename]])," ","."))</f>
        <v>DE LARA GRACE L.</v>
      </c>
      <c r="C178" s="8" t="s">
        <v>1464</v>
      </c>
      <c r="D178" s="8" t="s">
        <v>1465</v>
      </c>
      <c r="E178" s="8" t="s">
        <v>1466</v>
      </c>
      <c r="F178" s="8" t="s">
        <v>1294</v>
      </c>
      <c r="G178" s="18" t="s">
        <v>1294</v>
      </c>
      <c r="H178" s="8" t="s">
        <v>97</v>
      </c>
      <c r="I178" s="8" t="b">
        <f>COUNTIF(Employees[Employee Name],Employees[[#This Row],[Employee Name]])&gt;1</f>
        <v>0</v>
      </c>
    </row>
    <row r="179" spans="1:9" ht="30" customHeight="1" x14ac:dyDescent="0.3">
      <c r="A179" s="44" t="e">
        <f t="shared" si="2"/>
        <v>#VALUE!</v>
      </c>
      <c r="B179" s="8" t="str">
        <f>CONCATENATE(Employees[[#This Row],[Lastname]]," ",Employees[[#This Row],[Firstname]], " ",LEFT(Employees[[#This Row],[Middlename]],1),IF(ISBLANK(Employees[[#This Row],[Middlename]])," ","."))</f>
        <v>DE LEON ANALITA B.</v>
      </c>
      <c r="C179" s="8" t="s">
        <v>1467</v>
      </c>
      <c r="D179" s="8" t="s">
        <v>1468</v>
      </c>
      <c r="E179" s="8" t="s">
        <v>344</v>
      </c>
      <c r="F179" s="8" t="s">
        <v>1294</v>
      </c>
      <c r="G179" s="18" t="s">
        <v>1294</v>
      </c>
      <c r="H179" s="8" t="s">
        <v>199</v>
      </c>
      <c r="I179" s="8" t="b">
        <f>COUNTIF(Employees[Employee Name],Employees[[#This Row],[Employee Name]])&gt;1</f>
        <v>0</v>
      </c>
    </row>
    <row r="180" spans="1:9" ht="30" customHeight="1" x14ac:dyDescent="0.3">
      <c r="A180" s="44" t="e">
        <f t="shared" si="2"/>
        <v>#VALUE!</v>
      </c>
      <c r="B180" s="8" t="str">
        <f>CONCATENATE(Employees[[#This Row],[Lastname]]," ",Employees[[#This Row],[Firstname]], " ",LEFT(Employees[[#This Row],[Middlename]],1),IF(ISBLANK(Employees[[#This Row],[Middlename]])," ","."))</f>
        <v xml:space="preserve">DE LUNA ERNESTO  </v>
      </c>
      <c r="C180" s="8" t="s">
        <v>992</v>
      </c>
      <c r="D180" s="8" t="s">
        <v>908</v>
      </c>
      <c r="E180" s="8"/>
      <c r="F180" s="8" t="s">
        <v>198</v>
      </c>
      <c r="G180" s="18" t="s">
        <v>2007</v>
      </c>
      <c r="H180" s="8" t="s">
        <v>592</v>
      </c>
      <c r="I180" s="8" t="b">
        <f>COUNTIF(Employees[Employee Name],Employees[[#This Row],[Employee Name]])&gt;1</f>
        <v>0</v>
      </c>
    </row>
    <row r="181" spans="1:9" ht="30" customHeight="1" x14ac:dyDescent="0.3">
      <c r="A181" s="44" t="e">
        <f t="shared" si="2"/>
        <v>#VALUE!</v>
      </c>
      <c r="B181" s="8" t="str">
        <f>CONCATENATE(Employees[[#This Row],[Lastname]]," ",Employees[[#This Row],[Firstname]], " ",LEFT(Employees[[#This Row],[Middlename]],1),IF(ISBLANK(Employees[[#This Row],[Middlename]])," ","."))</f>
        <v>DE OCAMPO ALMA A.</v>
      </c>
      <c r="C181" s="8" t="s">
        <v>361</v>
      </c>
      <c r="D181" s="8" t="s">
        <v>87</v>
      </c>
      <c r="E181" s="8" t="s">
        <v>1278</v>
      </c>
      <c r="F181" s="8" t="s">
        <v>125</v>
      </c>
      <c r="G181" s="18" t="s">
        <v>2007</v>
      </c>
      <c r="H181" s="8" t="s">
        <v>103</v>
      </c>
      <c r="I181" s="8" t="b">
        <f>COUNTIF(Employees[Employee Name],Employees[[#This Row],[Employee Name]])&gt;1</f>
        <v>0</v>
      </c>
    </row>
    <row r="182" spans="1:9" ht="30" customHeight="1" x14ac:dyDescent="0.3">
      <c r="A182" s="44" t="e">
        <f t="shared" si="2"/>
        <v>#VALUE!</v>
      </c>
      <c r="B182" s="8" t="str">
        <f>CONCATENATE(Employees[[#This Row],[Lastname]]," ",Employees[[#This Row],[Firstname]], " ",LEFT(Employees[[#This Row],[Middlename]],1),IF(ISBLANK(Employees[[#This Row],[Middlename]])," ","."))</f>
        <v>DE OCAMPO MA. ELENA D.</v>
      </c>
      <c r="C182" s="8" t="s">
        <v>361</v>
      </c>
      <c r="D182" s="8" t="s">
        <v>362</v>
      </c>
      <c r="E182" s="8" t="s">
        <v>119</v>
      </c>
      <c r="F182" s="8" t="s">
        <v>125</v>
      </c>
      <c r="G182" s="18" t="s">
        <v>2007</v>
      </c>
      <c r="H182" s="8" t="s">
        <v>363</v>
      </c>
      <c r="I182" s="8" t="b">
        <f>COUNTIF(Employees[Employee Name],Employees[[#This Row],[Employee Name]])&gt;1</f>
        <v>0</v>
      </c>
    </row>
    <row r="183" spans="1:9" ht="30" customHeight="1" x14ac:dyDescent="0.3">
      <c r="A183" s="44" t="e">
        <f t="shared" si="2"/>
        <v>#VALUE!</v>
      </c>
      <c r="B183" s="8" t="str">
        <f>CONCATENATE(Employees[[#This Row],[Lastname]]," ",Employees[[#This Row],[Firstname]], " ",LEFT(Employees[[#This Row],[Middlename]],1),IF(ISBLANK(Employees[[#This Row],[Middlename]])," ","."))</f>
        <v>DE OCAMPO MARISSA B.</v>
      </c>
      <c r="C183" s="8" t="s">
        <v>361</v>
      </c>
      <c r="D183" s="8" t="s">
        <v>185</v>
      </c>
      <c r="E183" s="8" t="s">
        <v>145</v>
      </c>
      <c r="F183" s="8" t="s">
        <v>488</v>
      </c>
      <c r="G183" s="8" t="s">
        <v>2007</v>
      </c>
      <c r="H183" s="8" t="s">
        <v>489</v>
      </c>
      <c r="I183" s="8" t="b">
        <f>COUNTIF(Employees[Employee Name],Employees[[#This Row],[Employee Name]])&gt;1</f>
        <v>0</v>
      </c>
    </row>
    <row r="184" spans="1:9" ht="30" customHeight="1" x14ac:dyDescent="0.3">
      <c r="A184" s="44" t="e">
        <f t="shared" si="2"/>
        <v>#VALUE!</v>
      </c>
      <c r="B184" s="8" t="str">
        <f>CONCATENATE(Employees[[#This Row],[Lastname]]," ",Employees[[#This Row],[Firstname]], " ",LEFT(Employees[[#This Row],[Middlename]],1),IF(ISBLANK(Employees[[#This Row],[Middlename]])," ","."))</f>
        <v>DE SAGUN NANCY D.</v>
      </c>
      <c r="C184" s="8" t="s">
        <v>248</v>
      </c>
      <c r="D184" s="8" t="s">
        <v>1469</v>
      </c>
      <c r="E184" s="8" t="s">
        <v>100</v>
      </c>
      <c r="F184" s="8" t="s">
        <v>1294</v>
      </c>
      <c r="G184" s="18" t="s">
        <v>1294</v>
      </c>
      <c r="H184" s="8" t="s">
        <v>363</v>
      </c>
      <c r="I184" s="8" t="b">
        <f>COUNTIF(Employees[Employee Name],Employees[[#This Row],[Employee Name]])&gt;1</f>
        <v>0</v>
      </c>
    </row>
    <row r="185" spans="1:9" ht="30" customHeight="1" x14ac:dyDescent="0.3">
      <c r="A185" s="44" t="e">
        <f t="shared" si="2"/>
        <v>#VALUE!</v>
      </c>
      <c r="B185" s="8" t="str">
        <f>CONCATENATE(Employees[[#This Row],[Lastname]]," ",Employees[[#This Row],[Firstname]], " ",LEFT(Employees[[#This Row],[Middlename]],1),IF(ISBLANK(Employees[[#This Row],[Middlename]])," ","."))</f>
        <v>DE SAGUN VICTOR V.</v>
      </c>
      <c r="C185" s="8" t="s">
        <v>248</v>
      </c>
      <c r="D185" s="8" t="s">
        <v>249</v>
      </c>
      <c r="E185" s="8" t="s">
        <v>150</v>
      </c>
      <c r="F185" s="18" t="s">
        <v>2012</v>
      </c>
      <c r="G185" s="18" t="s">
        <v>2007</v>
      </c>
      <c r="H185" s="8" t="s">
        <v>242</v>
      </c>
      <c r="I185" s="8" t="b">
        <f>COUNTIF(Employees[Employee Name],Employees[[#This Row],[Employee Name]])&gt;1</f>
        <v>0</v>
      </c>
    </row>
    <row r="186" spans="1:9" ht="30" customHeight="1" x14ac:dyDescent="0.3">
      <c r="A186" s="44" t="e">
        <f t="shared" si="2"/>
        <v>#VALUE!</v>
      </c>
      <c r="B186" s="8" t="str">
        <f>CONCATENATE(Employees[[#This Row],[Lastname]]," ",Employees[[#This Row],[Firstname]], " ",LEFT(Employees[[#This Row],[Middlename]],1),IF(ISBLANK(Employees[[#This Row],[Middlename]])," ","."))</f>
        <v>DE VILLA JAYVEE U.</v>
      </c>
      <c r="C186" s="8" t="s">
        <v>339</v>
      </c>
      <c r="D186" s="8" t="s">
        <v>2033</v>
      </c>
      <c r="E186" s="8" t="s">
        <v>2034</v>
      </c>
      <c r="F186" s="8" t="s">
        <v>2035</v>
      </c>
      <c r="G186" s="8" t="s">
        <v>2007</v>
      </c>
      <c r="H186" s="8" t="s">
        <v>441</v>
      </c>
      <c r="I186" s="8" t="b">
        <f>COUNTIF(Employees[Employee Name],Employees[[#This Row],[Employee Name]])&gt;1</f>
        <v>0</v>
      </c>
    </row>
    <row r="187" spans="1:9" ht="30" customHeight="1" x14ac:dyDescent="0.3">
      <c r="A187" s="44" t="e">
        <f t="shared" si="2"/>
        <v>#VALUE!</v>
      </c>
      <c r="B187" s="8" t="str">
        <f>CONCATENATE(Employees[[#This Row],[Lastname]]," ",Employees[[#This Row],[Firstname]], " ",LEFT(Employees[[#This Row],[Middlename]],1),IF(ISBLANK(Employees[[#This Row],[Middlename]])," ","."))</f>
        <v>DE VILLA MYRNA D.</v>
      </c>
      <c r="C187" s="8" t="s">
        <v>339</v>
      </c>
      <c r="D187" s="8" t="s">
        <v>531</v>
      </c>
      <c r="E187" s="8" t="s">
        <v>785</v>
      </c>
      <c r="F187" s="8" t="s">
        <v>198</v>
      </c>
      <c r="G187" s="18" t="s">
        <v>2007</v>
      </c>
      <c r="H187" s="8" t="s">
        <v>209</v>
      </c>
      <c r="I187" s="8" t="b">
        <f>COUNTIF(Employees[Employee Name],Employees[[#This Row],[Employee Name]])&gt;1</f>
        <v>0</v>
      </c>
    </row>
    <row r="188" spans="1:9" ht="30" customHeight="1" x14ac:dyDescent="0.3">
      <c r="A188" s="44" t="e">
        <f t="shared" si="2"/>
        <v>#VALUE!</v>
      </c>
      <c r="B188" s="8" t="str">
        <f>CONCATENATE(Employees[[#This Row],[Lastname]]," ",Employees[[#This Row],[Firstname]], " ",LEFT(Employees[[#This Row],[Middlename]],1),IF(ISBLANK(Employees[[#This Row],[Middlename]])," ","."))</f>
        <v>DE VILLA OFELIA G.</v>
      </c>
      <c r="C188" s="8" t="s">
        <v>339</v>
      </c>
      <c r="D188" s="8" t="s">
        <v>197</v>
      </c>
      <c r="E188" s="8" t="s">
        <v>166</v>
      </c>
      <c r="F188" s="8" t="s">
        <v>198</v>
      </c>
      <c r="G188" s="18" t="s">
        <v>2007</v>
      </c>
      <c r="H188" s="8" t="s">
        <v>337</v>
      </c>
      <c r="I188" s="8" t="b">
        <f>COUNTIF(Employees[Employee Name],Employees[[#This Row],[Employee Name]])&gt;1</f>
        <v>0</v>
      </c>
    </row>
    <row r="189" spans="1:9" ht="30" customHeight="1" x14ac:dyDescent="0.3">
      <c r="A189" s="44" t="e">
        <f t="shared" si="2"/>
        <v>#VALUE!</v>
      </c>
      <c r="B189" s="8" t="str">
        <f>CONCATENATE(Employees[[#This Row],[Lastname]]," ",Employees[[#This Row],[Firstname]], " ",LEFT(Employees[[#This Row],[Middlename]],1),IF(ISBLANK(Employees[[#This Row],[Middlename]])," ","."))</f>
        <v>DEL MUNDO ESTER B.</v>
      </c>
      <c r="C189" s="8" t="s">
        <v>449</v>
      </c>
      <c r="D189" s="8" t="s">
        <v>450</v>
      </c>
      <c r="E189" s="8" t="s">
        <v>145</v>
      </c>
      <c r="F189" s="8" t="s">
        <v>125</v>
      </c>
      <c r="G189" s="18" t="s">
        <v>2007</v>
      </c>
      <c r="H189" s="8" t="s">
        <v>272</v>
      </c>
      <c r="I189" s="8" t="b">
        <f>COUNTIF(Employees[Employee Name],Employees[[#This Row],[Employee Name]])&gt;1</f>
        <v>0</v>
      </c>
    </row>
    <row r="190" spans="1:9" ht="30" customHeight="1" x14ac:dyDescent="0.3">
      <c r="A190" s="44" t="e">
        <f t="shared" si="2"/>
        <v>#VALUE!</v>
      </c>
      <c r="B190" s="8" t="str">
        <f>CONCATENATE(Employees[[#This Row],[Lastname]]," ",Employees[[#This Row],[Firstname]], " ",LEFT(Employees[[#This Row],[Middlename]],1),IF(ISBLANK(Employees[[#This Row],[Middlename]])," ","."))</f>
        <v>DEL MUNDO HERMOGENES C.</v>
      </c>
      <c r="C190" s="8" t="s">
        <v>449</v>
      </c>
      <c r="D190" s="8" t="s">
        <v>452</v>
      </c>
      <c r="E190" s="8" t="s">
        <v>134</v>
      </c>
      <c r="F190" s="8" t="s">
        <v>453</v>
      </c>
      <c r="G190" s="18" t="s">
        <v>2007</v>
      </c>
      <c r="H190" s="8" t="s">
        <v>272</v>
      </c>
      <c r="I190" s="8" t="b">
        <f>COUNTIF(Employees[Employee Name],Employees[[#This Row],[Employee Name]])&gt;1</f>
        <v>0</v>
      </c>
    </row>
    <row r="191" spans="1:9" ht="30" customHeight="1" x14ac:dyDescent="0.3">
      <c r="A191" s="44" t="e">
        <f t="shared" si="2"/>
        <v>#VALUE!</v>
      </c>
      <c r="B191" s="8" t="str">
        <f>CONCATENATE(Employees[[#This Row],[Lastname]]," ",Employees[[#This Row],[Firstname]], " ",LEFT(Employees[[#This Row],[Middlename]],1),IF(ISBLANK(Employees[[#This Row],[Middlename]])," ","."))</f>
        <v>DEL MUNDO JONAS B.</v>
      </c>
      <c r="C191" s="8" t="s">
        <v>449</v>
      </c>
      <c r="D191" s="8" t="s">
        <v>2002</v>
      </c>
      <c r="E191" s="8" t="s">
        <v>145</v>
      </c>
      <c r="F191" s="8" t="s">
        <v>1294</v>
      </c>
      <c r="G191" s="18" t="s">
        <v>1294</v>
      </c>
      <c r="H191" s="8" t="s">
        <v>135</v>
      </c>
      <c r="I191" s="8" t="b">
        <f>COUNTIF(Employees[Employee Name],Employees[[#This Row],[Employee Name]])&gt;1</f>
        <v>0</v>
      </c>
    </row>
    <row r="192" spans="1:9" ht="30" customHeight="1" x14ac:dyDescent="0.3">
      <c r="A192" s="44" t="e">
        <f t="shared" si="2"/>
        <v>#VALUE!</v>
      </c>
      <c r="B192" s="8" t="str">
        <f>CONCATENATE(Employees[[#This Row],[Lastname]]," ",Employees[[#This Row],[Firstname]], " ",LEFT(Employees[[#This Row],[Middlename]],1),IF(ISBLANK(Employees[[#This Row],[Middlename]])," ","."))</f>
        <v>DEL MUNDO ROSALLE A.</v>
      </c>
      <c r="C192" s="8" t="s">
        <v>449</v>
      </c>
      <c r="D192" s="8" t="s">
        <v>523</v>
      </c>
      <c r="E192" s="8" t="s">
        <v>88</v>
      </c>
      <c r="F192" s="8" t="s">
        <v>125</v>
      </c>
      <c r="G192" s="18" t="s">
        <v>2007</v>
      </c>
      <c r="H192" s="8" t="s">
        <v>156</v>
      </c>
      <c r="I192" s="8" t="b">
        <f>COUNTIF(Employees[Employee Name],Employees[[#This Row],[Employee Name]])&gt;1</f>
        <v>0</v>
      </c>
    </row>
    <row r="193" spans="1:9" ht="30" customHeight="1" x14ac:dyDescent="0.3">
      <c r="A193" s="44" t="e">
        <f t="shared" si="2"/>
        <v>#VALUE!</v>
      </c>
      <c r="B193" s="8" t="str">
        <f>CONCATENATE(Employees[[#This Row],[Lastname]]," ",Employees[[#This Row],[Firstname]], " ",LEFT(Employees[[#This Row],[Middlename]],1),IF(ISBLANK(Employees[[#This Row],[Middlename]])," ","."))</f>
        <v>DELA CRUZ CHARITO A.</v>
      </c>
      <c r="C193" s="8" t="s">
        <v>1018</v>
      </c>
      <c r="D193" s="8" t="s">
        <v>1470</v>
      </c>
      <c r="E193" s="8" t="s">
        <v>665</v>
      </c>
      <c r="F193" s="8" t="s">
        <v>1294</v>
      </c>
      <c r="G193" s="18" t="s">
        <v>1294</v>
      </c>
      <c r="H193" s="8" t="s">
        <v>644</v>
      </c>
      <c r="I193" s="8" t="b">
        <f>COUNTIF(Employees[Employee Name],Employees[[#This Row],[Employee Name]])&gt;1</f>
        <v>0</v>
      </c>
    </row>
    <row r="194" spans="1:9" ht="30" customHeight="1" x14ac:dyDescent="0.3">
      <c r="A194" s="44" t="e">
        <f t="shared" si="2"/>
        <v>#VALUE!</v>
      </c>
      <c r="B194" s="8" t="str">
        <f>CONCATENATE(Employees[[#This Row],[Lastname]]," ",Employees[[#This Row],[Firstname]], " ",LEFT(Employees[[#This Row],[Middlename]],1),IF(ISBLANK(Employees[[#This Row],[Middlename]])," ","."))</f>
        <v>DELA CRUZ EVANGELINE P.</v>
      </c>
      <c r="C194" s="8" t="s">
        <v>1018</v>
      </c>
      <c r="D194" s="8" t="s">
        <v>208</v>
      </c>
      <c r="E194" s="8" t="s">
        <v>124</v>
      </c>
      <c r="F194" s="8" t="s">
        <v>125</v>
      </c>
      <c r="G194" s="18" t="s">
        <v>2007</v>
      </c>
      <c r="H194" s="8" t="s">
        <v>1019</v>
      </c>
      <c r="I194" s="8" t="b">
        <f>COUNTIF(Employees[Employee Name],Employees[[#This Row],[Employee Name]])&gt;1</f>
        <v>0</v>
      </c>
    </row>
    <row r="195" spans="1:9" ht="30" customHeight="1" x14ac:dyDescent="0.3">
      <c r="A195" s="44" t="e">
        <f t="shared" si="2"/>
        <v>#VALUE!</v>
      </c>
      <c r="B195" s="8" t="str">
        <f>CONCATENATE(Employees[[#This Row],[Lastname]]," ",Employees[[#This Row],[Firstname]], " ",LEFT(Employees[[#This Row],[Middlename]],1),IF(ISBLANK(Employees[[#This Row],[Middlename]])," ","."))</f>
        <v>DELA CRUZ SHIELA G.</v>
      </c>
      <c r="C195" s="8" t="s">
        <v>1018</v>
      </c>
      <c r="D195" s="8" t="s">
        <v>1999</v>
      </c>
      <c r="E195" s="8" t="s">
        <v>2000</v>
      </c>
      <c r="F195" s="8" t="s">
        <v>192</v>
      </c>
      <c r="G195" s="8" t="s">
        <v>2007</v>
      </c>
      <c r="H195" s="8" t="s">
        <v>97</v>
      </c>
      <c r="I195" s="8" t="b">
        <f>COUNTIF(Employees[Employee Name],Employees[[#This Row],[Employee Name]])&gt;1</f>
        <v>0</v>
      </c>
    </row>
    <row r="196" spans="1:9" ht="30" customHeight="1" x14ac:dyDescent="0.3">
      <c r="A196" s="44" t="e">
        <f t="shared" si="2"/>
        <v>#VALUE!</v>
      </c>
      <c r="B196" s="8" t="str">
        <f>CONCATENATE(Employees[[#This Row],[Lastname]]," ",Employees[[#This Row],[Firstname]], " ",LEFT(Employees[[#This Row],[Middlename]],1),IF(ISBLANK(Employees[[#This Row],[Middlename]])," ","."))</f>
        <v>DELA GRACIA MA. CECILIA P.</v>
      </c>
      <c r="C196" s="8" t="s">
        <v>867</v>
      </c>
      <c r="D196" s="8" t="s">
        <v>868</v>
      </c>
      <c r="E196" s="8" t="s">
        <v>869</v>
      </c>
      <c r="F196" s="8" t="s">
        <v>870</v>
      </c>
      <c r="G196" s="18" t="s">
        <v>2007</v>
      </c>
      <c r="H196" s="8" t="s">
        <v>441</v>
      </c>
      <c r="I196" s="8" t="b">
        <f>COUNTIF(Employees[Employee Name],Employees[[#This Row],[Employee Name]])&gt;1</f>
        <v>0</v>
      </c>
    </row>
    <row r="197" spans="1:9" ht="30" customHeight="1" x14ac:dyDescent="0.3">
      <c r="A197" s="44" t="e">
        <f t="shared" si="2"/>
        <v>#VALUE!</v>
      </c>
      <c r="B197" s="8" t="str">
        <f>CONCATENATE(Employees[[#This Row],[Lastname]]," ",Employees[[#This Row],[Firstname]], " ",LEFT(Employees[[#This Row],[Middlename]],1),IF(ISBLANK(Employees[[#This Row],[Middlename]])," ","."))</f>
        <v>DELA PEÑA ALFREDO C.</v>
      </c>
      <c r="C197" s="8" t="s">
        <v>1002</v>
      </c>
      <c r="D197" s="8" t="s">
        <v>180</v>
      </c>
      <c r="E197" s="8" t="s">
        <v>904</v>
      </c>
      <c r="F197" s="8" t="s">
        <v>903</v>
      </c>
      <c r="G197" s="18" t="s">
        <v>2007</v>
      </c>
      <c r="H197" s="8" t="s">
        <v>272</v>
      </c>
      <c r="I197" s="8" t="b">
        <f>COUNTIF(Employees[Employee Name],Employees[[#This Row],[Employee Name]])&gt;1</f>
        <v>0</v>
      </c>
    </row>
    <row r="198" spans="1:9" ht="30" customHeight="1" x14ac:dyDescent="0.3">
      <c r="A198" s="44" t="e">
        <f t="shared" ref="A198:A261" si="3">A197+1</f>
        <v>#VALUE!</v>
      </c>
      <c r="B198" s="8" t="str">
        <f>CONCATENATE(Employees[[#This Row],[Lastname]]," ",Employees[[#This Row],[Firstname]], " ",LEFT(Employees[[#This Row],[Middlename]],1),IF(ISBLANK(Employees[[#This Row],[Middlename]])," ","."))</f>
        <v>DELFINO NINA C.</v>
      </c>
      <c r="C198" s="8" t="s">
        <v>388</v>
      </c>
      <c r="D198" s="8" t="s">
        <v>389</v>
      </c>
      <c r="E198" s="8" t="s">
        <v>134</v>
      </c>
      <c r="F198" s="8" t="s">
        <v>96</v>
      </c>
      <c r="G198" s="8" t="s">
        <v>2007</v>
      </c>
      <c r="H198" s="8" t="s">
        <v>97</v>
      </c>
      <c r="I198" s="8" t="b">
        <f>COUNTIF(Employees[Employee Name],Employees[[#This Row],[Employee Name]])&gt;1</f>
        <v>0</v>
      </c>
    </row>
    <row r="199" spans="1:9" ht="30" customHeight="1" x14ac:dyDescent="0.3">
      <c r="A199" s="44" t="e">
        <f t="shared" si="3"/>
        <v>#VALUE!</v>
      </c>
      <c r="B199" s="8" t="str">
        <f>CONCATENATE(Employees[[#This Row],[Lastname]]," ",Employees[[#This Row],[Firstname]], " ",LEFT(Employees[[#This Row],[Middlename]],1),IF(ISBLANK(Employees[[#This Row],[Middlename]])," ","."))</f>
        <v xml:space="preserve">DELMUNDO JONAS  </v>
      </c>
      <c r="C199" s="18" t="s">
        <v>2118</v>
      </c>
      <c r="D199" s="18" t="s">
        <v>2002</v>
      </c>
      <c r="E199" s="8"/>
      <c r="F199" s="18" t="s">
        <v>2119</v>
      </c>
      <c r="G199" s="8"/>
      <c r="H199" s="18" t="s">
        <v>135</v>
      </c>
      <c r="I199" s="8" t="b">
        <f>COUNTIF(Employees[Employee Name],Employees[[#This Row],[Employee Name]])&gt;1</f>
        <v>0</v>
      </c>
    </row>
    <row r="200" spans="1:9" ht="30" customHeight="1" x14ac:dyDescent="0.3">
      <c r="A200" s="44" t="e">
        <f t="shared" si="3"/>
        <v>#VALUE!</v>
      </c>
      <c r="B200" s="8" t="str">
        <f>CONCATENATE(Employees[[#This Row],[Lastname]]," ",Employees[[#This Row],[Firstname]], " ",LEFT(Employees[[#This Row],[Middlename]],1),IF(ISBLANK(Employees[[#This Row],[Middlename]])," ","."))</f>
        <v>DEMATERA PEDRO B.</v>
      </c>
      <c r="C200" s="8" t="s">
        <v>1471</v>
      </c>
      <c r="D200" s="8" t="s">
        <v>1472</v>
      </c>
      <c r="E200" s="8" t="s">
        <v>803</v>
      </c>
      <c r="F200" s="8" t="s">
        <v>1294</v>
      </c>
      <c r="G200" s="18" t="s">
        <v>1294</v>
      </c>
      <c r="H200" s="8" t="s">
        <v>352</v>
      </c>
      <c r="I200" s="8" t="b">
        <f>COUNTIF(Employees[Employee Name],Employees[[#This Row],[Employee Name]])&gt;1</f>
        <v>0</v>
      </c>
    </row>
    <row r="201" spans="1:9" ht="30" customHeight="1" x14ac:dyDescent="0.3">
      <c r="A201" s="44" t="e">
        <f t="shared" si="3"/>
        <v>#VALUE!</v>
      </c>
      <c r="B201" s="8" t="str">
        <f>CONCATENATE(Employees[[#This Row],[Lastname]]," ",Employees[[#This Row],[Firstname]], " ",LEFT(Employees[[#This Row],[Middlename]],1),IF(ISBLANK(Employees[[#This Row],[Middlename]])," ","."))</f>
        <v>DERLA APOLONIO JR D.</v>
      </c>
      <c r="C201" s="8" t="s">
        <v>1473</v>
      </c>
      <c r="D201" s="8" t="s">
        <v>1474</v>
      </c>
      <c r="E201" s="8" t="s">
        <v>119</v>
      </c>
      <c r="F201" s="8" t="s">
        <v>1294</v>
      </c>
      <c r="G201" s="18" t="s">
        <v>1294</v>
      </c>
      <c r="H201" s="8" t="s">
        <v>290</v>
      </c>
      <c r="I201" s="8" t="b">
        <f>COUNTIF(Employees[Employee Name],Employees[[#This Row],[Employee Name]])&gt;1</f>
        <v>0</v>
      </c>
    </row>
    <row r="202" spans="1:9" ht="30" customHeight="1" x14ac:dyDescent="0.3">
      <c r="A202" s="44" t="e">
        <f t="shared" si="3"/>
        <v>#VALUE!</v>
      </c>
      <c r="B202" s="8" t="str">
        <f>CONCATENATE(Employees[[#This Row],[Lastname]]," ",Employees[[#This Row],[Firstname]], " ",LEFT(Employees[[#This Row],[Middlename]],1),IF(ISBLANK(Employees[[#This Row],[Middlename]])," ","."))</f>
        <v>DERLA ARTHUR D.</v>
      </c>
      <c r="C202" s="8" t="s">
        <v>1473</v>
      </c>
      <c r="D202" s="8" t="s">
        <v>1475</v>
      </c>
      <c r="E202" s="8" t="s">
        <v>1476</v>
      </c>
      <c r="F202" s="8" t="s">
        <v>1294</v>
      </c>
      <c r="G202" s="18" t="s">
        <v>1294</v>
      </c>
      <c r="H202" s="8" t="s">
        <v>290</v>
      </c>
      <c r="I202" s="8" t="b">
        <f>COUNTIF(Employees[Employee Name],Employees[[#This Row],[Employee Name]])&gt;1</f>
        <v>0</v>
      </c>
    </row>
    <row r="203" spans="1:9" ht="30" customHeight="1" x14ac:dyDescent="0.3">
      <c r="A203" s="44" t="e">
        <f t="shared" si="3"/>
        <v>#VALUE!</v>
      </c>
      <c r="B203" s="8" t="str">
        <f>CONCATENATE(Employees[[#This Row],[Lastname]]," ",Employees[[#This Row],[Firstname]], " ",LEFT(Employees[[#This Row],[Middlename]],1),IF(ISBLANK(Employees[[#This Row],[Middlename]])," ","."))</f>
        <v>DESEPEDA ADELAIDA R.</v>
      </c>
      <c r="C203" s="18" t="s">
        <v>2116</v>
      </c>
      <c r="D203" s="18" t="s">
        <v>264</v>
      </c>
      <c r="E203" s="18" t="s">
        <v>332</v>
      </c>
      <c r="F203" s="18" t="s">
        <v>1294</v>
      </c>
      <c r="G203" s="8"/>
      <c r="H203" s="18" t="s">
        <v>209</v>
      </c>
      <c r="I203" s="8" t="b">
        <f>COUNTIF(Employees[Employee Name],Employees[[#This Row],[Employee Name]])&gt;1</f>
        <v>0</v>
      </c>
    </row>
    <row r="204" spans="1:9" ht="30" customHeight="1" x14ac:dyDescent="0.3">
      <c r="A204" s="44" t="e">
        <f t="shared" si="3"/>
        <v>#VALUE!</v>
      </c>
      <c r="B204" s="8" t="str">
        <f>CONCATENATE(Employees[[#This Row],[Lastname]]," ",Employees[[#This Row],[Firstname]], " ",LEFT(Employees[[#This Row],[Middlename]],1),IF(ISBLANK(Employees[[#This Row],[Middlename]])," ","."))</f>
        <v>DESINGAŃO PURIFICACION A.</v>
      </c>
      <c r="C204" s="8" t="s">
        <v>1477</v>
      </c>
      <c r="D204" s="8" t="s">
        <v>1478</v>
      </c>
      <c r="E204" s="8" t="s">
        <v>1479</v>
      </c>
      <c r="F204" s="8" t="s">
        <v>1294</v>
      </c>
      <c r="G204" s="18" t="s">
        <v>1294</v>
      </c>
      <c r="H204" s="8" t="s">
        <v>363</v>
      </c>
      <c r="I204" s="8" t="b">
        <f>COUNTIF(Employees[Employee Name],Employees[[#This Row],[Employee Name]])&gt;1</f>
        <v>0</v>
      </c>
    </row>
    <row r="205" spans="1:9" ht="30" customHeight="1" x14ac:dyDescent="0.3">
      <c r="A205" s="44" t="e">
        <f t="shared" si="3"/>
        <v>#VALUE!</v>
      </c>
      <c r="B205" s="8" t="str">
        <f>CONCATENATE(Employees[[#This Row],[Lastname]]," ",Employees[[#This Row],[Firstname]], " ",LEFT(Employees[[#This Row],[Middlename]],1),IF(ISBLANK(Employees[[#This Row],[Middlename]])," ","."))</f>
        <v xml:space="preserve">DESIPEDA ALDWIN  </v>
      </c>
      <c r="C205" s="18" t="s">
        <v>1480</v>
      </c>
      <c r="D205" s="18" t="s">
        <v>2114</v>
      </c>
      <c r="E205" s="8"/>
      <c r="F205" s="18" t="s">
        <v>1294</v>
      </c>
      <c r="G205" s="18"/>
      <c r="H205" s="18" t="s">
        <v>290</v>
      </c>
      <c r="I205" s="8" t="b">
        <f>COUNTIF(Employees[Employee Name],Employees[[#This Row],[Employee Name]])&gt;1</f>
        <v>0</v>
      </c>
    </row>
    <row r="206" spans="1:9" ht="30" customHeight="1" x14ac:dyDescent="0.3">
      <c r="A206" s="44" t="e">
        <f t="shared" si="3"/>
        <v>#VALUE!</v>
      </c>
      <c r="B206" s="8" t="str">
        <f>CONCATENATE(Employees[[#This Row],[Lastname]]," ",Employees[[#This Row],[Firstname]], " ",LEFT(Employees[[#This Row],[Middlename]],1),IF(ISBLANK(Employees[[#This Row],[Middlename]])," ","."))</f>
        <v>DESIPEDA MACARIA P.</v>
      </c>
      <c r="C206" s="8" t="s">
        <v>1480</v>
      </c>
      <c r="D206" s="8" t="s">
        <v>1481</v>
      </c>
      <c r="E206" s="8" t="s">
        <v>1482</v>
      </c>
      <c r="F206" s="8" t="s">
        <v>1294</v>
      </c>
      <c r="G206" s="18" t="s">
        <v>1294</v>
      </c>
      <c r="H206" s="8" t="s">
        <v>1712</v>
      </c>
      <c r="I206" s="8" t="b">
        <f>COUNTIF(Employees[Employee Name],Employees[[#This Row],[Employee Name]])&gt;1</f>
        <v>0</v>
      </c>
    </row>
    <row r="207" spans="1:9" ht="30" customHeight="1" x14ac:dyDescent="0.3">
      <c r="A207" s="44" t="e">
        <f t="shared" si="3"/>
        <v>#VALUE!</v>
      </c>
      <c r="B207" s="8" t="str">
        <f>CONCATENATE(Employees[[#This Row],[Lastname]]," ",Employees[[#This Row],[Firstname]], " ",LEFT(Employees[[#This Row],[Middlename]],1),IF(ISBLANK(Employees[[#This Row],[Middlename]])," ","."))</f>
        <v>DEVILLA ALICE P.</v>
      </c>
      <c r="C207" s="18" t="s">
        <v>2110</v>
      </c>
      <c r="D207" s="18" t="s">
        <v>2111</v>
      </c>
      <c r="E207" s="18" t="s">
        <v>124</v>
      </c>
      <c r="F207" s="18" t="s">
        <v>1294</v>
      </c>
      <c r="G207" s="8"/>
      <c r="H207" s="18" t="s">
        <v>2066</v>
      </c>
      <c r="I207" s="8" t="b">
        <f>COUNTIF(Employees[Employee Name],Employees[[#This Row],[Employee Name]])&gt;1</f>
        <v>0</v>
      </c>
    </row>
    <row r="208" spans="1:9" ht="30" customHeight="1" x14ac:dyDescent="0.3">
      <c r="A208" s="44" t="e">
        <f t="shared" si="3"/>
        <v>#VALUE!</v>
      </c>
      <c r="B208" s="8" t="str">
        <f>CONCATENATE(Employees[[#This Row],[Lastname]]," ",Employees[[#This Row],[Firstname]], " ",LEFT(Employees[[#This Row],[Middlename]],1),IF(ISBLANK(Employees[[#This Row],[Middlename]])," ","."))</f>
        <v>DIAZ CAROLINA P.</v>
      </c>
      <c r="C208" s="8" t="s">
        <v>1291</v>
      </c>
      <c r="D208" s="8" t="s">
        <v>544</v>
      </c>
      <c r="E208" s="8" t="s">
        <v>124</v>
      </c>
      <c r="F208" s="8" t="s">
        <v>1294</v>
      </c>
      <c r="G208" s="18" t="s">
        <v>1294</v>
      </c>
      <c r="H208" s="8" t="s">
        <v>363</v>
      </c>
      <c r="I208" s="8" t="b">
        <f>COUNTIF(Employees[Employee Name],Employees[[#This Row],[Employee Name]])&gt;1</f>
        <v>0</v>
      </c>
    </row>
    <row r="209" spans="1:9" ht="30" customHeight="1" x14ac:dyDescent="0.3">
      <c r="A209" s="44" t="e">
        <f t="shared" si="3"/>
        <v>#VALUE!</v>
      </c>
      <c r="B209" s="8" t="str">
        <f>CONCATENATE(Employees[[#This Row],[Lastname]]," ",Employees[[#This Row],[Firstname]], " ",LEFT(Employees[[#This Row],[Middlename]],1),IF(ISBLANK(Employees[[#This Row],[Middlename]])," ","."))</f>
        <v xml:space="preserve">DIGNO DANILO  </v>
      </c>
      <c r="C209" s="8" t="s">
        <v>1483</v>
      </c>
      <c r="D209" s="8" t="s">
        <v>308</v>
      </c>
      <c r="E209" s="8"/>
      <c r="F209" s="8" t="s">
        <v>1294</v>
      </c>
      <c r="G209" s="18" t="s">
        <v>1294</v>
      </c>
      <c r="H209" s="8" t="s">
        <v>290</v>
      </c>
      <c r="I209" s="8" t="b">
        <f>COUNTIF(Employees[Employee Name],Employees[[#This Row],[Employee Name]])&gt;1</f>
        <v>0</v>
      </c>
    </row>
    <row r="210" spans="1:9" ht="30" customHeight="1" x14ac:dyDescent="0.3">
      <c r="A210" s="44" t="e">
        <f t="shared" si="3"/>
        <v>#VALUE!</v>
      </c>
      <c r="B210" s="8" t="str">
        <f>CONCATENATE(Employees[[#This Row],[Lastname]]," ",Employees[[#This Row],[Firstname]], " ",LEFT(Employees[[#This Row],[Middlename]],1),IF(ISBLANK(Employees[[#This Row],[Middlename]])," ","."))</f>
        <v xml:space="preserve">DIGO MANUEL  </v>
      </c>
      <c r="C210" s="8" t="s">
        <v>292</v>
      </c>
      <c r="D210" s="8" t="s">
        <v>293</v>
      </c>
      <c r="E210" s="8"/>
      <c r="F210" s="18" t="s">
        <v>2013</v>
      </c>
      <c r="G210" s="18" t="s">
        <v>2007</v>
      </c>
      <c r="H210" s="8" t="s">
        <v>199</v>
      </c>
      <c r="I210" s="8" t="b">
        <f>COUNTIF(Employees[Employee Name],Employees[[#This Row],[Employee Name]])&gt;1</f>
        <v>0</v>
      </c>
    </row>
    <row r="211" spans="1:9" ht="30" customHeight="1" x14ac:dyDescent="0.3">
      <c r="A211" s="44" t="e">
        <f t="shared" si="3"/>
        <v>#VALUE!</v>
      </c>
      <c r="B211" s="8" t="str">
        <f>CONCATENATE(Employees[[#This Row],[Lastname]]," ",Employees[[#This Row],[Firstname]], " ",LEFT(Employees[[#This Row],[Middlename]],1),IF(ISBLANK(Employees[[#This Row],[Middlename]])," ","."))</f>
        <v>DIGO MARIE BERNADETTE C.</v>
      </c>
      <c r="C211" s="8" t="s">
        <v>292</v>
      </c>
      <c r="D211" s="8" t="s">
        <v>1484</v>
      </c>
      <c r="E211" s="8" t="s">
        <v>1485</v>
      </c>
      <c r="F211" s="8" t="s">
        <v>1294</v>
      </c>
      <c r="G211" s="18" t="s">
        <v>1294</v>
      </c>
      <c r="H211" s="8" t="s">
        <v>97</v>
      </c>
      <c r="I211" s="8" t="b">
        <f>COUNTIF(Employees[Employee Name],Employees[[#This Row],[Employee Name]])&gt;1</f>
        <v>0</v>
      </c>
    </row>
    <row r="212" spans="1:9" ht="30" customHeight="1" x14ac:dyDescent="0.3">
      <c r="A212" s="44" t="e">
        <f t="shared" si="3"/>
        <v>#VALUE!</v>
      </c>
      <c r="B212" s="8" t="str">
        <f>CONCATENATE(Employees[[#This Row],[Lastname]]," ",Employees[[#This Row],[Firstname]], " ",LEFT(Employees[[#This Row],[Middlename]],1),IF(ISBLANK(Employees[[#This Row],[Middlename]])," ","."))</f>
        <v>DILIDILI AIREEN M.</v>
      </c>
      <c r="C212" s="8" t="s">
        <v>1486</v>
      </c>
      <c r="D212" s="8" t="s">
        <v>1487</v>
      </c>
      <c r="E212" s="8" t="s">
        <v>809</v>
      </c>
      <c r="F212" s="8" t="s">
        <v>1294</v>
      </c>
      <c r="G212" s="18" t="s">
        <v>1294</v>
      </c>
      <c r="H212" s="8" t="s">
        <v>1712</v>
      </c>
      <c r="I212" s="8" t="b">
        <f>COUNTIF(Employees[Employee Name],Employees[[#This Row],[Employee Name]])&gt;1</f>
        <v>0</v>
      </c>
    </row>
    <row r="213" spans="1:9" ht="30" customHeight="1" x14ac:dyDescent="0.3">
      <c r="A213" s="44" t="e">
        <f t="shared" si="3"/>
        <v>#VALUE!</v>
      </c>
      <c r="B213" s="8" t="str">
        <f>CONCATENATE(Employees[[#This Row],[Lastname]]," ",Employees[[#This Row],[Firstname]], " ",LEFT(Employees[[#This Row],[Middlename]],1),IF(ISBLANK(Employees[[#This Row],[Middlename]])," ","."))</f>
        <v>DIMAANO LEOVIGILDA A.</v>
      </c>
      <c r="C213" s="8" t="s">
        <v>1488</v>
      </c>
      <c r="D213" s="8" t="s">
        <v>1489</v>
      </c>
      <c r="E213" s="8" t="s">
        <v>285</v>
      </c>
      <c r="F213" s="8" t="s">
        <v>1294</v>
      </c>
      <c r="G213" s="18" t="s">
        <v>1294</v>
      </c>
      <c r="H213" s="8" t="s">
        <v>1714</v>
      </c>
      <c r="I213" s="8" t="b">
        <f>COUNTIF(Employees[Employee Name],Employees[[#This Row],[Employee Name]])&gt;1</f>
        <v>0</v>
      </c>
    </row>
    <row r="214" spans="1:9" ht="30" customHeight="1" x14ac:dyDescent="0.3">
      <c r="A214" s="44" t="e">
        <f t="shared" si="3"/>
        <v>#VALUE!</v>
      </c>
      <c r="B214" s="8" t="str">
        <f>CONCATENATE(Employees[[#This Row],[Lastname]]," ",Employees[[#This Row],[Firstname]], " ",LEFT(Employees[[#This Row],[Middlename]],1),IF(ISBLANK(Employees[[#This Row],[Middlename]])," ","."))</f>
        <v>DIMAILIG ARLYN R.</v>
      </c>
      <c r="C214" s="8" t="s">
        <v>1490</v>
      </c>
      <c r="D214" s="8" t="s">
        <v>1491</v>
      </c>
      <c r="E214" s="8" t="s">
        <v>332</v>
      </c>
      <c r="F214" s="8" t="s">
        <v>1294</v>
      </c>
      <c r="G214" s="18" t="s">
        <v>1294</v>
      </c>
      <c r="H214" s="8" t="s">
        <v>592</v>
      </c>
      <c r="I214" s="8" t="b">
        <f>COUNTIF(Employees[Employee Name],Employees[[#This Row],[Employee Name]])&gt;1</f>
        <v>0</v>
      </c>
    </row>
    <row r="215" spans="1:9" ht="30" customHeight="1" x14ac:dyDescent="0.3">
      <c r="A215" s="44" t="e">
        <f t="shared" si="3"/>
        <v>#VALUE!</v>
      </c>
      <c r="B215" s="8" t="str">
        <f>CONCATENATE(Employees[[#This Row],[Lastname]]," ",Employees[[#This Row],[Firstname]], " ",LEFT(Employees[[#This Row],[Middlename]],1),IF(ISBLANK(Employees[[#This Row],[Middlename]])," ","."))</f>
        <v>DIMAPILIS ALFREDO C.</v>
      </c>
      <c r="C215" s="8" t="s">
        <v>100</v>
      </c>
      <c r="D215" s="8" t="s">
        <v>180</v>
      </c>
      <c r="E215" s="8" t="s">
        <v>134</v>
      </c>
      <c r="F215" s="8" t="s">
        <v>181</v>
      </c>
      <c r="G215" s="18" t="s">
        <v>2007</v>
      </c>
      <c r="H215" s="8" t="s">
        <v>182</v>
      </c>
      <c r="I215" s="8" t="b">
        <f>COUNTIF(Employees[Employee Name],Employees[[#This Row],[Employee Name]])&gt;1</f>
        <v>0</v>
      </c>
    </row>
    <row r="216" spans="1:9" ht="30" customHeight="1" x14ac:dyDescent="0.3">
      <c r="A216" s="44" t="e">
        <f t="shared" si="3"/>
        <v>#VALUE!</v>
      </c>
      <c r="B216" s="8" t="str">
        <f>CONCATENATE(Employees[[#This Row],[Lastname]]," ",Employees[[#This Row],[Firstname]], " ",LEFT(Employees[[#This Row],[Middlename]],1),IF(ISBLANK(Employees[[#This Row],[Middlename]])," ","."))</f>
        <v>DIMAPILIS ANTHONY A.</v>
      </c>
      <c r="C216" s="8" t="s">
        <v>100</v>
      </c>
      <c r="D216" s="8" t="s">
        <v>101</v>
      </c>
      <c r="E216" s="8" t="s">
        <v>88</v>
      </c>
      <c r="F216" s="8" t="s">
        <v>102</v>
      </c>
      <c r="G216" s="8" t="s">
        <v>2007</v>
      </c>
      <c r="H216" s="8" t="s">
        <v>103</v>
      </c>
      <c r="I216" s="8" t="b">
        <f>COUNTIF(Employees[Employee Name],Employees[[#This Row],[Employee Name]])&gt;1</f>
        <v>0</v>
      </c>
    </row>
    <row r="217" spans="1:9" ht="30" customHeight="1" x14ac:dyDescent="0.3">
      <c r="A217" s="44" t="e">
        <f t="shared" si="3"/>
        <v>#VALUE!</v>
      </c>
      <c r="B217" s="8" t="str">
        <f>CONCATENATE(Employees[[#This Row],[Lastname]]," ",Employees[[#This Row],[Firstname]], " ",LEFT(Employees[[#This Row],[Middlename]],1),IF(ISBLANK(Employees[[#This Row],[Middlename]])," ","."))</f>
        <v>DIMAPILIS ARIEL M.</v>
      </c>
      <c r="C217" s="8" t="s">
        <v>100</v>
      </c>
      <c r="D217" s="8" t="s">
        <v>402</v>
      </c>
      <c r="E217" s="8" t="s">
        <v>322</v>
      </c>
      <c r="F217" s="8" t="s">
        <v>403</v>
      </c>
      <c r="G217" s="8" t="s">
        <v>2007</v>
      </c>
      <c r="H217" s="8" t="s">
        <v>103</v>
      </c>
      <c r="I217" s="8" t="b">
        <f>COUNTIF(Employees[Employee Name],Employees[[#This Row],[Employee Name]])&gt;1</f>
        <v>0</v>
      </c>
    </row>
    <row r="218" spans="1:9" ht="30" customHeight="1" x14ac:dyDescent="0.3">
      <c r="A218" s="44" t="e">
        <f t="shared" si="3"/>
        <v>#VALUE!</v>
      </c>
      <c r="B218" s="8" t="str">
        <f>CONCATENATE(Employees[[#This Row],[Lastname]]," ",Employees[[#This Row],[Firstname]], " ",LEFT(Employees[[#This Row],[Middlename]],1),IF(ISBLANK(Employees[[#This Row],[Middlename]])," ","."))</f>
        <v>DIMAPILIS DENNIS C.</v>
      </c>
      <c r="C218" s="8" t="s">
        <v>100</v>
      </c>
      <c r="D218" s="8" t="s">
        <v>301</v>
      </c>
      <c r="E218" s="8" t="s">
        <v>134</v>
      </c>
      <c r="F218" s="8" t="s">
        <v>302</v>
      </c>
      <c r="G218" s="18" t="s">
        <v>2007</v>
      </c>
      <c r="H218" s="8" t="s">
        <v>297</v>
      </c>
      <c r="I218" s="8" t="b">
        <f>COUNTIF(Employees[Employee Name],Employees[[#This Row],[Employee Name]])&gt;1</f>
        <v>0</v>
      </c>
    </row>
    <row r="219" spans="1:9" ht="30" customHeight="1" x14ac:dyDescent="0.3">
      <c r="A219" s="44" t="e">
        <f t="shared" si="3"/>
        <v>#VALUE!</v>
      </c>
      <c r="B219" s="8" t="str">
        <f>CONCATENATE(Employees[[#This Row],[Lastname]]," ",Employees[[#This Row],[Firstname]], " ",LEFT(Employees[[#This Row],[Middlename]],1),IF(ISBLANK(Employees[[#This Row],[Middlename]])," ","."))</f>
        <v>DIMAPILIS ELIZABETH A.</v>
      </c>
      <c r="C219" s="8" t="s">
        <v>100</v>
      </c>
      <c r="D219" s="8" t="s">
        <v>211</v>
      </c>
      <c r="E219" s="8" t="s">
        <v>618</v>
      </c>
      <c r="F219" s="8" t="s">
        <v>212</v>
      </c>
      <c r="G219" s="18" t="s">
        <v>2007</v>
      </c>
      <c r="H219" s="8" t="s">
        <v>213</v>
      </c>
      <c r="I219" s="8" t="b">
        <f>COUNTIF(Employees[Employee Name],Employees[[#This Row],[Employee Name]])&gt;1</f>
        <v>0</v>
      </c>
    </row>
    <row r="220" spans="1:9" s="8" customFormat="1" ht="30" customHeight="1" x14ac:dyDescent="0.3">
      <c r="A220" s="44" t="e">
        <f t="shared" si="3"/>
        <v>#VALUE!</v>
      </c>
      <c r="B220" s="8" t="str">
        <f>CONCATENATE(Employees[[#This Row],[Lastname]]," ",Employees[[#This Row],[Firstname]], " ",LEFT(Employees[[#This Row],[Middlename]],1),IF(ISBLANK(Employees[[#This Row],[Middlename]])," ","."))</f>
        <v>DIMAPILIS ELVIRA S.</v>
      </c>
      <c r="C220" s="8" t="s">
        <v>100</v>
      </c>
      <c r="D220" s="8" t="s">
        <v>501</v>
      </c>
      <c r="E220" s="8" t="s">
        <v>161</v>
      </c>
      <c r="F220" s="8" t="s">
        <v>125</v>
      </c>
      <c r="G220" s="18" t="s">
        <v>2007</v>
      </c>
      <c r="H220" s="8" t="s">
        <v>103</v>
      </c>
      <c r="I220" s="8" t="b">
        <f>COUNTIF(Employees[Employee Name],Employees[[#This Row],[Employee Name]])&gt;1</f>
        <v>0</v>
      </c>
    </row>
    <row r="221" spans="1:9" s="8" customFormat="1" ht="30" customHeight="1" x14ac:dyDescent="0.3">
      <c r="A221" s="44" t="e">
        <f t="shared" si="3"/>
        <v>#VALUE!</v>
      </c>
      <c r="B221" s="8" t="str">
        <f>CONCATENATE(Employees[[#This Row],[Lastname]]," ",Employees[[#This Row],[Firstname]], " ",LEFT(Employees[[#This Row],[Middlename]],1),IF(ISBLANK(Employees[[#This Row],[Middlename]])," ","."))</f>
        <v>DIMAPILIS JONNA T.</v>
      </c>
      <c r="C221" s="8" t="s">
        <v>100</v>
      </c>
      <c r="D221" s="8" t="s">
        <v>106</v>
      </c>
      <c r="E221" s="8" t="s">
        <v>107</v>
      </c>
      <c r="F221" s="8" t="s">
        <v>108</v>
      </c>
      <c r="G221" s="18" t="s">
        <v>2007</v>
      </c>
      <c r="H221" s="8" t="s">
        <v>109</v>
      </c>
      <c r="I221" s="8" t="b">
        <f>COUNTIF(Employees[Employee Name],Employees[[#This Row],[Employee Name]])&gt;1</f>
        <v>0</v>
      </c>
    </row>
    <row r="222" spans="1:9" s="8" customFormat="1" ht="30" customHeight="1" x14ac:dyDescent="0.3">
      <c r="A222" s="44" t="e">
        <f t="shared" si="3"/>
        <v>#VALUE!</v>
      </c>
      <c r="B222" s="8" t="str">
        <f>CONCATENATE(Employees[[#This Row],[Lastname]]," ",Employees[[#This Row],[Firstname]], " ",LEFT(Employees[[#This Row],[Middlename]],1),IF(ISBLANK(Employees[[#This Row],[Middlename]])," ","."))</f>
        <v>DIMAPILIS JOSEPHINE P.</v>
      </c>
      <c r="C222" s="8" t="s">
        <v>100</v>
      </c>
      <c r="D222" s="8" t="s">
        <v>408</v>
      </c>
      <c r="E222" s="8" t="s">
        <v>124</v>
      </c>
      <c r="F222" s="8" t="s">
        <v>125</v>
      </c>
      <c r="G222" s="18" t="s">
        <v>2007</v>
      </c>
      <c r="H222" s="8" t="s">
        <v>103</v>
      </c>
      <c r="I222" s="8" t="b">
        <f>COUNTIF(Employees[Employee Name],Employees[[#This Row],[Employee Name]])&gt;1</f>
        <v>0</v>
      </c>
    </row>
    <row r="223" spans="1:9" ht="30" customHeight="1" x14ac:dyDescent="0.3">
      <c r="A223" s="44" t="e">
        <f t="shared" si="3"/>
        <v>#VALUE!</v>
      </c>
      <c r="B223" s="8" t="str">
        <f>CONCATENATE(Employees[[#This Row],[Lastname]]," ",Employees[[#This Row],[Firstname]], " ",LEFT(Employees[[#This Row],[Middlename]],1),IF(ISBLANK(Employees[[#This Row],[Middlename]])," ","."))</f>
        <v>DIMAPILIS MA. TRINIDAD S.</v>
      </c>
      <c r="C223" s="8" t="s">
        <v>100</v>
      </c>
      <c r="D223" s="8" t="s">
        <v>260</v>
      </c>
      <c r="E223" s="8" t="s">
        <v>161</v>
      </c>
      <c r="F223" s="8" t="s">
        <v>198</v>
      </c>
      <c r="G223" s="18" t="s">
        <v>2007</v>
      </c>
      <c r="H223" s="8" t="s">
        <v>261</v>
      </c>
      <c r="I223" s="8" t="b">
        <f>COUNTIF(Employees[Employee Name],Employees[[#This Row],[Employee Name]])&gt;1</f>
        <v>0</v>
      </c>
    </row>
    <row r="224" spans="1:9" ht="30" customHeight="1" x14ac:dyDescent="0.3">
      <c r="A224" s="44" t="e">
        <f t="shared" si="3"/>
        <v>#VALUE!</v>
      </c>
      <c r="B224" s="8" t="str">
        <f>CONCATENATE(Employees[[#This Row],[Lastname]]," ",Employees[[#This Row],[Firstname]], " ",LEFT(Employees[[#This Row],[Middlename]],1),IF(ISBLANK(Employees[[#This Row],[Middlename]])," ","."))</f>
        <v>DIMAPILIS VILMA T.</v>
      </c>
      <c r="C224" s="8" t="s">
        <v>100</v>
      </c>
      <c r="D224" s="8" t="s">
        <v>526</v>
      </c>
      <c r="E224" s="8" t="s">
        <v>882</v>
      </c>
      <c r="F224" s="8" t="s">
        <v>198</v>
      </c>
      <c r="G224" s="18" t="s">
        <v>2007</v>
      </c>
      <c r="H224" s="8" t="s">
        <v>209</v>
      </c>
      <c r="I224" s="8" t="b">
        <f>COUNTIF(Employees[Employee Name],Employees[[#This Row],[Employee Name]])&gt;1</f>
        <v>0</v>
      </c>
    </row>
    <row r="225" spans="1:9" ht="30" customHeight="1" x14ac:dyDescent="0.3">
      <c r="A225" s="44" t="e">
        <f t="shared" si="3"/>
        <v>#VALUE!</v>
      </c>
      <c r="B225" s="8" t="str">
        <f>CONCATENATE(Employees[[#This Row],[Lastname]]," ",Employees[[#This Row],[Firstname]], " ",LEFT(Employees[[#This Row],[Middlename]],1),IF(ISBLANK(Employees[[#This Row],[Middlename]])," ","."))</f>
        <v>DIMAPILIS VINCE BENEDICT R.</v>
      </c>
      <c r="C225" s="8" t="s">
        <v>100</v>
      </c>
      <c r="D225" s="8" t="s">
        <v>1492</v>
      </c>
      <c r="E225" s="8" t="s">
        <v>1493</v>
      </c>
      <c r="F225" s="8" t="s">
        <v>1711</v>
      </c>
      <c r="G225" s="18" t="s">
        <v>1711</v>
      </c>
      <c r="H225" s="8" t="s">
        <v>135</v>
      </c>
      <c r="I225" s="8" t="b">
        <f>COUNTIF(Employees[Employee Name],Employees[[#This Row],[Employee Name]])&gt;1</f>
        <v>0</v>
      </c>
    </row>
    <row r="226" spans="1:9" ht="30" customHeight="1" x14ac:dyDescent="0.3">
      <c r="A226" s="44" t="e">
        <f t="shared" si="3"/>
        <v>#VALUE!</v>
      </c>
      <c r="B226" s="8" t="str">
        <f>CONCATENATE(Employees[[#This Row],[Lastname]]," ",Employees[[#This Row],[Firstname]], " ",LEFT(Employees[[#This Row],[Middlename]],1),IF(ISBLANK(Employees[[#This Row],[Middlename]])," ","."))</f>
        <v>DIMARANAN ANNA P.</v>
      </c>
      <c r="C226" s="8" t="s">
        <v>168</v>
      </c>
      <c r="D226" s="8" t="s">
        <v>1494</v>
      </c>
      <c r="E226" s="8" t="s">
        <v>1495</v>
      </c>
      <c r="F226" s="8" t="s">
        <v>1711</v>
      </c>
      <c r="G226" s="18" t="s">
        <v>1711</v>
      </c>
      <c r="H226" s="8" t="s">
        <v>1724</v>
      </c>
      <c r="I226" s="8" t="b">
        <f>COUNTIF(Employees[Employee Name],Employees[[#This Row],[Employee Name]])&gt;1</f>
        <v>0</v>
      </c>
    </row>
    <row r="227" spans="1:9" ht="30" customHeight="1" x14ac:dyDescent="0.3">
      <c r="A227" s="44" t="e">
        <f t="shared" si="3"/>
        <v>#VALUE!</v>
      </c>
      <c r="B227" s="8" t="str">
        <f>CONCATENATE(Employees[[#This Row],[Lastname]]," ",Employees[[#This Row],[Firstname]], " ",LEFT(Employees[[#This Row],[Middlename]],1),IF(ISBLANK(Employees[[#This Row],[Middlename]])," ","."))</f>
        <v>DIMARANAN GREGORIA C.</v>
      </c>
      <c r="C227" s="8" t="s">
        <v>168</v>
      </c>
      <c r="D227" s="8" t="s">
        <v>865</v>
      </c>
      <c r="E227" s="8" t="s">
        <v>654</v>
      </c>
      <c r="F227" s="8" t="s">
        <v>314</v>
      </c>
      <c r="G227" s="18" t="s">
        <v>2007</v>
      </c>
      <c r="H227" s="8" t="s">
        <v>441</v>
      </c>
      <c r="I227" s="8" t="b">
        <f>COUNTIF(Employees[Employee Name],Employees[[#This Row],[Employee Name]])&gt;1</f>
        <v>0</v>
      </c>
    </row>
    <row r="228" spans="1:9" ht="30" customHeight="1" x14ac:dyDescent="0.3">
      <c r="A228" s="44" t="e">
        <f t="shared" si="3"/>
        <v>#VALUE!</v>
      </c>
      <c r="B228" s="8" t="str">
        <f>CONCATENATE(Employees[[#This Row],[Lastname]]," ",Employees[[#This Row],[Firstname]], " ",LEFT(Employees[[#This Row],[Middlename]],1),IF(ISBLANK(Employees[[#This Row],[Middlename]])," ","."))</f>
        <v>DIMARANAN JENELIN B.</v>
      </c>
      <c r="C228" s="18" t="s">
        <v>168</v>
      </c>
      <c r="D228" s="18" t="s">
        <v>2049</v>
      </c>
      <c r="E228" s="18" t="s">
        <v>145</v>
      </c>
      <c r="F228" s="18" t="s">
        <v>1292</v>
      </c>
      <c r="G228" s="18" t="s">
        <v>1294</v>
      </c>
      <c r="H228" s="18" t="s">
        <v>363</v>
      </c>
      <c r="I228" s="8" t="b">
        <f>COUNTIF(Employees[Employee Name],Employees[[#This Row],[Employee Name]])&gt;1</f>
        <v>0</v>
      </c>
    </row>
    <row r="229" spans="1:9" ht="30" customHeight="1" x14ac:dyDescent="0.3">
      <c r="A229" s="44" t="e">
        <f t="shared" si="3"/>
        <v>#VALUE!</v>
      </c>
      <c r="B229" s="8" t="str">
        <f>CONCATENATE(Employees[[#This Row],[Lastname]]," ",Employees[[#This Row],[Firstname]], " ",LEFT(Employees[[#This Row],[Middlename]],1),IF(ISBLANK(Employees[[#This Row],[Middlename]])," ","."))</f>
        <v>DIMARANAN JOEL M.</v>
      </c>
      <c r="C229" s="8" t="s">
        <v>168</v>
      </c>
      <c r="D229" s="8" t="s">
        <v>793</v>
      </c>
      <c r="E229" s="8" t="s">
        <v>84</v>
      </c>
      <c r="F229" s="8" t="s">
        <v>1711</v>
      </c>
      <c r="G229" s="18" t="s">
        <v>1711</v>
      </c>
      <c r="H229" s="8" t="s">
        <v>1712</v>
      </c>
      <c r="I229" s="8" t="b">
        <f>COUNTIF(Employees[Employee Name],Employees[[#This Row],[Employee Name]])&gt;1</f>
        <v>0</v>
      </c>
    </row>
    <row r="230" spans="1:9" ht="30" customHeight="1" x14ac:dyDescent="0.3">
      <c r="A230" s="44" t="e">
        <f t="shared" si="3"/>
        <v>#VALUE!</v>
      </c>
      <c r="B230" s="8" t="str">
        <f>CONCATENATE(Employees[[#This Row],[Lastname]]," ",Employees[[#This Row],[Firstname]], " ",LEFT(Employees[[#This Row],[Middlename]],1),IF(ISBLANK(Employees[[#This Row],[Middlename]])," ","."))</f>
        <v>DIMARANAN KHRISSELLE E.</v>
      </c>
      <c r="C230" s="8" t="s">
        <v>168</v>
      </c>
      <c r="D230" s="8" t="s">
        <v>1496</v>
      </c>
      <c r="E230" s="8" t="s">
        <v>1497</v>
      </c>
      <c r="F230" s="8" t="s">
        <v>1718</v>
      </c>
      <c r="G230" s="8" t="s">
        <v>1711</v>
      </c>
      <c r="H230" s="8" t="s">
        <v>1716</v>
      </c>
      <c r="I230" s="8" t="b">
        <f>COUNTIF(Employees[Employee Name],Employees[[#This Row],[Employee Name]])&gt;1</f>
        <v>0</v>
      </c>
    </row>
    <row r="231" spans="1:9" ht="30" customHeight="1" x14ac:dyDescent="0.3">
      <c r="A231" s="44" t="e">
        <f t="shared" si="3"/>
        <v>#VALUE!</v>
      </c>
      <c r="B231" s="8" t="str">
        <f>CONCATENATE(Employees[[#This Row],[Lastname]]," ",Employees[[#This Row],[Firstname]], " ",LEFT(Employees[[#This Row],[Middlename]],1),IF(ISBLANK(Employees[[#This Row],[Middlename]])," ","."))</f>
        <v>DIMARANAN PERPETUA F.</v>
      </c>
      <c r="C231" s="8" t="s">
        <v>168</v>
      </c>
      <c r="D231" s="8" t="s">
        <v>528</v>
      </c>
      <c r="E231" s="8" t="s">
        <v>238</v>
      </c>
      <c r="F231" s="8" t="s">
        <v>120</v>
      </c>
      <c r="G231" s="18" t="s">
        <v>2007</v>
      </c>
      <c r="H231" s="8" t="s">
        <v>529</v>
      </c>
      <c r="I231" s="8" t="b">
        <f>COUNTIF(Employees[Employee Name],Employees[[#This Row],[Employee Name]])&gt;1</f>
        <v>0</v>
      </c>
    </row>
    <row r="232" spans="1:9" ht="30" customHeight="1" x14ac:dyDescent="0.3">
      <c r="A232" s="44" t="e">
        <f t="shared" si="3"/>
        <v>#VALUE!</v>
      </c>
      <c r="B232" s="8" t="str">
        <f>CONCATENATE(Employees[[#This Row],[Lastname]]," ",Employees[[#This Row],[Firstname]], " ",LEFT(Employees[[#This Row],[Middlename]],1),IF(ISBLANK(Employees[[#This Row],[Middlename]])," ","."))</f>
        <v>DIMARANAN REYNALDO R.</v>
      </c>
      <c r="C232" s="8" t="s">
        <v>168</v>
      </c>
      <c r="D232" s="8" t="s">
        <v>600</v>
      </c>
      <c r="E232" s="8" t="s">
        <v>332</v>
      </c>
      <c r="F232" s="8" t="s">
        <v>198</v>
      </c>
      <c r="G232" s="18" t="s">
        <v>2007</v>
      </c>
      <c r="H232" s="8" t="s">
        <v>287</v>
      </c>
      <c r="I232" s="8" t="b">
        <f>COUNTIF(Employees[Employee Name],Employees[[#This Row],[Employee Name]])&gt;1</f>
        <v>0</v>
      </c>
    </row>
    <row r="233" spans="1:9" ht="30" customHeight="1" x14ac:dyDescent="0.3">
      <c r="A233" s="44" t="e">
        <f t="shared" si="3"/>
        <v>#VALUE!</v>
      </c>
      <c r="B233" s="8" t="str">
        <f>CONCATENATE(Employees[[#This Row],[Lastname]]," ",Employees[[#This Row],[Firstname]], " ",LEFT(Employees[[#This Row],[Middlename]],1),IF(ISBLANK(Employees[[#This Row],[Middlename]])," ","."))</f>
        <v>DIMARANAN RODORA G.</v>
      </c>
      <c r="C233" s="8" t="s">
        <v>168</v>
      </c>
      <c r="D233" s="8" t="s">
        <v>169</v>
      </c>
      <c r="E233" s="8" t="s">
        <v>166</v>
      </c>
      <c r="F233" s="8" t="s">
        <v>170</v>
      </c>
      <c r="G233" s="18" t="s">
        <v>2007</v>
      </c>
      <c r="H233" s="8" t="s">
        <v>89</v>
      </c>
      <c r="I233" s="8" t="b">
        <f>COUNTIF(Employees[Employee Name],Employees[[#This Row],[Employee Name]])&gt;1</f>
        <v>0</v>
      </c>
    </row>
    <row r="234" spans="1:9" ht="30" customHeight="1" x14ac:dyDescent="0.3">
      <c r="A234" s="44" t="e">
        <f t="shared" si="3"/>
        <v>#VALUE!</v>
      </c>
      <c r="B234" s="8" t="str">
        <f>CONCATENATE(Employees[[#This Row],[Lastname]]," ",Employees[[#This Row],[Firstname]], " ",LEFT(Employees[[#This Row],[Middlename]],1),IF(ISBLANK(Employees[[#This Row],[Middlename]])," ","."))</f>
        <v xml:space="preserve">DISEPEDA ALDWIN  </v>
      </c>
      <c r="C234" s="18" t="s">
        <v>294</v>
      </c>
      <c r="D234" s="18" t="s">
        <v>2114</v>
      </c>
      <c r="E234" s="8"/>
      <c r="F234" s="18" t="s">
        <v>1294</v>
      </c>
      <c r="G234" s="18"/>
      <c r="H234" s="18" t="s">
        <v>290</v>
      </c>
      <c r="I234" s="8" t="b">
        <f>COUNTIF(Employees[Employee Name],Employees[[#This Row],[Employee Name]])&gt;1</f>
        <v>0</v>
      </c>
    </row>
    <row r="235" spans="1:9" ht="30" customHeight="1" x14ac:dyDescent="0.3">
      <c r="A235" s="44" t="e">
        <f t="shared" si="3"/>
        <v>#VALUE!</v>
      </c>
      <c r="B235" s="8" t="str">
        <f>CONCATENATE(Employees[[#This Row],[Lastname]]," ",Employees[[#This Row],[Firstname]], " ",LEFT(Employees[[#This Row],[Middlename]],1),IF(ISBLANK(Employees[[#This Row],[Middlename]])," ","."))</f>
        <v>DISEPEDA MACARIA P.</v>
      </c>
      <c r="C235" s="8" t="s">
        <v>294</v>
      </c>
      <c r="D235" s="8" t="s">
        <v>1481</v>
      </c>
      <c r="E235" s="8" t="s">
        <v>1482</v>
      </c>
      <c r="F235" s="8" t="s">
        <v>1294</v>
      </c>
      <c r="G235" s="18" t="s">
        <v>1294</v>
      </c>
      <c r="H235" s="8" t="s">
        <v>1712</v>
      </c>
      <c r="I235" s="8" t="b">
        <f>COUNTIF(Employees[Employee Name],Employees[[#This Row],[Employee Name]])&gt;1</f>
        <v>0</v>
      </c>
    </row>
    <row r="236" spans="1:9" ht="30" customHeight="1" x14ac:dyDescent="0.3">
      <c r="A236" s="44" t="e">
        <f t="shared" si="3"/>
        <v>#VALUE!</v>
      </c>
      <c r="B236" s="8" t="str">
        <f>CONCATENATE(Employees[[#This Row],[Lastname]]," ",Employees[[#This Row],[Firstname]], " ",LEFT(Employees[[#This Row],[Middlename]],1),IF(ISBLANK(Employees[[#This Row],[Middlename]])," ","."))</f>
        <v xml:space="preserve">DISEPEDA ROMELITO  </v>
      </c>
      <c r="C236" s="8" t="s">
        <v>294</v>
      </c>
      <c r="D236" s="8" t="s">
        <v>295</v>
      </c>
      <c r="E236" s="8"/>
      <c r="F236" s="8" t="s">
        <v>296</v>
      </c>
      <c r="G236" s="8" t="s">
        <v>2007</v>
      </c>
      <c r="H236" s="8" t="s">
        <v>297</v>
      </c>
      <c r="I236" s="8" t="b">
        <f>COUNTIF(Employees[Employee Name],Employees[[#This Row],[Employee Name]])&gt;1</f>
        <v>0</v>
      </c>
    </row>
    <row r="237" spans="1:9" ht="30" customHeight="1" x14ac:dyDescent="0.3">
      <c r="A237" s="44" t="e">
        <f t="shared" si="3"/>
        <v>#VALUE!</v>
      </c>
      <c r="B237" s="8" t="str">
        <f>CONCATENATE(Employees[[#This Row],[Lastname]]," ",Employees[[#This Row],[Firstname]], " ",LEFT(Employees[[#This Row],[Middlename]],1),IF(ISBLANK(Employees[[#This Row],[Middlename]])," ","."))</f>
        <v xml:space="preserve">DOCTORA ZENAIDA  </v>
      </c>
      <c r="C237" s="8" t="s">
        <v>289</v>
      </c>
      <c r="D237" s="8" t="s">
        <v>160</v>
      </c>
      <c r="E237" s="8"/>
      <c r="F237" s="18" t="s">
        <v>198</v>
      </c>
      <c r="G237" s="18" t="s">
        <v>2007</v>
      </c>
      <c r="H237" s="8" t="s">
        <v>290</v>
      </c>
      <c r="I237" s="8" t="b">
        <f>COUNTIF(Employees[Employee Name],Employees[[#This Row],[Employee Name]])&gt;1</f>
        <v>0</v>
      </c>
    </row>
    <row r="238" spans="1:9" ht="30" customHeight="1" x14ac:dyDescent="0.3">
      <c r="A238" s="44" t="e">
        <f t="shared" si="3"/>
        <v>#VALUE!</v>
      </c>
      <c r="B238" s="8" t="str">
        <f>CONCATENATE(Employees[[#This Row],[Lastname]]," ",Employees[[#This Row],[Firstname]], " ",LEFT(Employees[[#This Row],[Middlename]],1),IF(ISBLANK(Employees[[#This Row],[Middlename]])," ","."))</f>
        <v>DOGELIO CHRISTIAN B.</v>
      </c>
      <c r="C238" s="8" t="s">
        <v>535</v>
      </c>
      <c r="D238" s="8" t="s">
        <v>1498</v>
      </c>
      <c r="E238" s="8" t="s">
        <v>145</v>
      </c>
      <c r="F238" s="8" t="s">
        <v>1294</v>
      </c>
      <c r="G238" s="18" t="s">
        <v>1294</v>
      </c>
      <c r="H238" s="8" t="s">
        <v>328</v>
      </c>
      <c r="I238" s="8" t="b">
        <f>COUNTIF(Employees[Employee Name],Employees[[#This Row],[Employee Name]])&gt;1</f>
        <v>0</v>
      </c>
    </row>
    <row r="239" spans="1:9" ht="30" customHeight="1" x14ac:dyDescent="0.3">
      <c r="A239" s="44" t="e">
        <f t="shared" si="3"/>
        <v>#VALUE!</v>
      </c>
      <c r="B239" s="8" t="str">
        <f>CONCATENATE(Employees[[#This Row],[Lastname]]," ",Employees[[#This Row],[Firstname]], " ",LEFT(Employees[[#This Row],[Middlename]],1),IF(ISBLANK(Employees[[#This Row],[Middlename]])," ","."))</f>
        <v>DOGELIO DANNA MARIZ V.</v>
      </c>
      <c r="C239" s="18" t="s">
        <v>535</v>
      </c>
      <c r="D239" s="18" t="s">
        <v>2121</v>
      </c>
      <c r="E239" s="18" t="s">
        <v>150</v>
      </c>
      <c r="F239" s="18" t="s">
        <v>2122</v>
      </c>
      <c r="G239" s="18"/>
      <c r="H239" s="18" t="s">
        <v>441</v>
      </c>
      <c r="I239" s="8" t="b">
        <f>COUNTIF(Employees[Employee Name],Employees[[#This Row],[Employee Name]])&gt;1</f>
        <v>0</v>
      </c>
    </row>
    <row r="240" spans="1:9" ht="30" customHeight="1" x14ac:dyDescent="0.3">
      <c r="A240" s="44" t="e">
        <f t="shared" si="3"/>
        <v>#VALUE!</v>
      </c>
      <c r="B240" s="8" t="str">
        <f>CONCATENATE(Employees[[#This Row],[Lastname]]," ",Employees[[#This Row],[Firstname]], " ",LEFT(Employees[[#This Row],[Middlename]],1),IF(ISBLANK(Employees[[#This Row],[Middlename]])," ","."))</f>
        <v>DOGELIO JEAN MELODY M.</v>
      </c>
      <c r="C240" s="8" t="s">
        <v>535</v>
      </c>
      <c r="D240" s="8" t="s">
        <v>1499</v>
      </c>
      <c r="E240" s="8" t="s">
        <v>1500</v>
      </c>
      <c r="F240" s="8" t="s">
        <v>1711</v>
      </c>
      <c r="G240" s="18" t="s">
        <v>1711</v>
      </c>
      <c r="H240" s="8" t="s">
        <v>103</v>
      </c>
      <c r="I240" s="8" t="b">
        <f>COUNTIF(Employees[Employee Name],Employees[[#This Row],[Employee Name]])&gt;1</f>
        <v>0</v>
      </c>
    </row>
    <row r="241" spans="1:9" ht="30" customHeight="1" x14ac:dyDescent="0.3">
      <c r="A241" s="44" t="e">
        <f t="shared" si="3"/>
        <v>#VALUE!</v>
      </c>
      <c r="B241" s="8" t="str">
        <f>CONCATENATE(Employees[[#This Row],[Lastname]]," ",Employees[[#This Row],[Firstname]], " ",LEFT(Employees[[#This Row],[Middlename]],1),IF(ISBLANK(Employees[[#This Row],[Middlename]])," ","."))</f>
        <v>DOGELIO RONNEL D.</v>
      </c>
      <c r="C241" s="8" t="s">
        <v>535</v>
      </c>
      <c r="D241" s="8" t="s">
        <v>1313</v>
      </c>
      <c r="E241" s="8" t="s">
        <v>1314</v>
      </c>
      <c r="F241" s="8" t="s">
        <v>273</v>
      </c>
      <c r="G241" s="18" t="s">
        <v>2007</v>
      </c>
      <c r="H241" s="8" t="s">
        <v>272</v>
      </c>
      <c r="I241" s="8" t="b">
        <f>COUNTIF(Employees[Employee Name],Employees[[#This Row],[Employee Name]])&gt;1</f>
        <v>0</v>
      </c>
    </row>
    <row r="242" spans="1:9" ht="30" customHeight="1" x14ac:dyDescent="0.3">
      <c r="A242" s="44" t="e">
        <f t="shared" si="3"/>
        <v>#VALUE!</v>
      </c>
      <c r="B242" s="8" t="str">
        <f>CONCATENATE(Employees[[#This Row],[Lastname]]," ",Employees[[#This Row],[Firstname]], " ",LEFT(Employees[[#This Row],[Middlename]],1),IF(ISBLANK(Employees[[#This Row],[Middlename]])," ","."))</f>
        <v>DOGNIDON MARLYN P.</v>
      </c>
      <c r="C242" s="8" t="s">
        <v>702</v>
      </c>
      <c r="D242" s="8" t="s">
        <v>703</v>
      </c>
      <c r="E242" s="8" t="s">
        <v>124</v>
      </c>
      <c r="F242" s="8" t="s">
        <v>96</v>
      </c>
      <c r="G242" s="8" t="s">
        <v>2007</v>
      </c>
      <c r="H242" s="8" t="s">
        <v>97</v>
      </c>
      <c r="I242" s="8" t="b">
        <f>COUNTIF(Employees[Employee Name],Employees[[#This Row],[Employee Name]])&gt;1</f>
        <v>0</v>
      </c>
    </row>
    <row r="243" spans="1:9" ht="30" customHeight="1" x14ac:dyDescent="0.3">
      <c r="A243" s="44" t="e">
        <f t="shared" si="3"/>
        <v>#VALUE!</v>
      </c>
      <c r="B243" s="8" t="str">
        <f>CONCATENATE(Employees[[#This Row],[Lastname]]," ",Employees[[#This Row],[Firstname]], " ",LEFT(Employees[[#This Row],[Middlename]],1),IF(ISBLANK(Employees[[#This Row],[Middlename]])," ","."))</f>
        <v>DOLOT JESUS JR. D.</v>
      </c>
      <c r="C243" s="8" t="s">
        <v>1050</v>
      </c>
      <c r="D243" s="8" t="s">
        <v>1051</v>
      </c>
      <c r="E243" s="8" t="s">
        <v>119</v>
      </c>
      <c r="F243" s="8" t="s">
        <v>125</v>
      </c>
      <c r="G243" s="18" t="s">
        <v>2007</v>
      </c>
      <c r="H243" s="8" t="s">
        <v>156</v>
      </c>
      <c r="I243" s="8" t="b">
        <f>COUNTIF(Employees[Employee Name],Employees[[#This Row],[Employee Name]])&gt;1</f>
        <v>0</v>
      </c>
    </row>
    <row r="244" spans="1:9" ht="30" customHeight="1" x14ac:dyDescent="0.3">
      <c r="A244" s="44" t="e">
        <f t="shared" si="3"/>
        <v>#VALUE!</v>
      </c>
      <c r="B244" s="8" t="str">
        <f>CONCATENATE(Employees[[#This Row],[Lastname]]," ",Employees[[#This Row],[Firstname]], " ",LEFT(Employees[[#This Row],[Middlename]],1),IF(ISBLANK(Employees[[#This Row],[Middlename]])," ","."))</f>
        <v>DOMINGO RACHEL L.</v>
      </c>
      <c r="C244" s="8" t="s">
        <v>1234</v>
      </c>
      <c r="D244" s="8" t="s">
        <v>1235</v>
      </c>
      <c r="E244" s="8" t="s">
        <v>228</v>
      </c>
      <c r="F244" s="8" t="s">
        <v>1288</v>
      </c>
      <c r="G244" s="18" t="s">
        <v>2007</v>
      </c>
      <c r="H244" s="8" t="s">
        <v>199</v>
      </c>
      <c r="I244" s="8" t="b">
        <f>COUNTIF(Employees[Employee Name],Employees[[#This Row],[Employee Name]])&gt;1</f>
        <v>0</v>
      </c>
    </row>
    <row r="245" spans="1:9" ht="30" customHeight="1" x14ac:dyDescent="0.3">
      <c r="A245" s="44" t="e">
        <f t="shared" si="3"/>
        <v>#VALUE!</v>
      </c>
      <c r="B245" s="8" t="str">
        <f>CONCATENATE(Employees[[#This Row],[Lastname]]," ",Employees[[#This Row],[Firstname]], " ",LEFT(Employees[[#This Row],[Middlename]],1),IF(ISBLANK(Employees[[#This Row],[Middlename]])," ","."))</f>
        <v>DUNGO PURISIMA CORAZON E.</v>
      </c>
      <c r="C245" s="8" t="s">
        <v>1023</v>
      </c>
      <c r="D245" s="8" t="s">
        <v>410</v>
      </c>
      <c r="E245" s="8" t="s">
        <v>380</v>
      </c>
      <c r="F245" s="8" t="s">
        <v>392</v>
      </c>
      <c r="G245" s="8" t="s">
        <v>2007</v>
      </c>
      <c r="H245" s="8" t="s">
        <v>103</v>
      </c>
      <c r="I245" s="8" t="b">
        <f>COUNTIF(Employees[Employee Name],Employees[[#This Row],[Employee Name]])&gt;1</f>
        <v>0</v>
      </c>
    </row>
    <row r="246" spans="1:9" ht="30" customHeight="1" x14ac:dyDescent="0.3">
      <c r="A246" s="44" t="e">
        <f t="shared" si="3"/>
        <v>#VALUE!</v>
      </c>
      <c r="B246" s="8" t="str">
        <f>CONCATENATE(Employees[[#This Row],[Lastname]]," ",Employees[[#This Row],[Firstname]], " ",LEFT(Employees[[#This Row],[Middlename]],1),IF(ISBLANK(Employees[[#This Row],[Middlename]])," ","."))</f>
        <v>EGASAN DELIA J.</v>
      </c>
      <c r="C246" s="8" t="s">
        <v>823</v>
      </c>
      <c r="D246" s="8" t="s">
        <v>824</v>
      </c>
      <c r="E246" s="8" t="s">
        <v>193</v>
      </c>
      <c r="F246" s="18" t="s">
        <v>198</v>
      </c>
      <c r="G246" s="18" t="s">
        <v>2007</v>
      </c>
      <c r="H246" s="8" t="s">
        <v>135</v>
      </c>
      <c r="I246" s="8" t="b">
        <f>COUNTIF(Employees[Employee Name],Employees[[#This Row],[Employee Name]])&gt;1</f>
        <v>0</v>
      </c>
    </row>
    <row r="247" spans="1:9" ht="30" customHeight="1" x14ac:dyDescent="0.3">
      <c r="A247" s="44" t="e">
        <f t="shared" si="3"/>
        <v>#VALUE!</v>
      </c>
      <c r="B247" s="8" t="str">
        <f>CONCATENATE(Employees[[#This Row],[Lastname]]," ",Employees[[#This Row],[Firstname]], " ",LEFT(Employees[[#This Row],[Middlename]],1),IF(ISBLANK(Employees[[#This Row],[Middlename]])," ","."))</f>
        <v>EMELO MARXIANE T.</v>
      </c>
      <c r="C247" s="8" t="s">
        <v>929</v>
      </c>
      <c r="D247" s="8" t="s">
        <v>930</v>
      </c>
      <c r="E247" s="8" t="s">
        <v>107</v>
      </c>
      <c r="F247" s="8" t="s">
        <v>816</v>
      </c>
      <c r="G247" s="8" t="s">
        <v>2007</v>
      </c>
      <c r="H247" s="8" t="s">
        <v>97</v>
      </c>
      <c r="I247" s="8" t="b">
        <f>COUNTIF(Employees[Employee Name],Employees[[#This Row],[Employee Name]])&gt;1</f>
        <v>0</v>
      </c>
    </row>
    <row r="248" spans="1:9" ht="30" customHeight="1" x14ac:dyDescent="0.3">
      <c r="A248" s="44" t="e">
        <f t="shared" si="3"/>
        <v>#VALUE!</v>
      </c>
      <c r="B248" s="8" t="str">
        <f>CONCATENATE(Employees[[#This Row],[Lastname]]," ",Employees[[#This Row],[Firstname]], " ",LEFT(Employees[[#This Row],[Middlename]],1),IF(ISBLANK(Employees[[#This Row],[Middlename]])," ","."))</f>
        <v>EMELO MARYJANE T.</v>
      </c>
      <c r="C248" s="8" t="s">
        <v>929</v>
      </c>
      <c r="D248" s="8" t="s">
        <v>1046</v>
      </c>
      <c r="E248" s="8" t="s">
        <v>107</v>
      </c>
      <c r="F248" s="8" t="s">
        <v>816</v>
      </c>
      <c r="G248" s="8" t="s">
        <v>2007</v>
      </c>
      <c r="H248" s="8" t="s">
        <v>97</v>
      </c>
      <c r="I248" s="8" t="b">
        <f>COUNTIF(Employees[Employee Name],Employees[[#This Row],[Employee Name]])&gt;1</f>
        <v>0</v>
      </c>
    </row>
    <row r="249" spans="1:9" ht="30" customHeight="1" x14ac:dyDescent="0.3">
      <c r="A249" s="44" t="e">
        <f t="shared" si="3"/>
        <v>#VALUE!</v>
      </c>
      <c r="B249" s="8" t="str">
        <f>CONCATENATE(Employees[[#This Row],[Lastname]]," ",Employees[[#This Row],[Firstname]], " ",LEFT(Employees[[#This Row],[Middlename]],1),IF(ISBLANK(Employees[[#This Row],[Middlename]])," ","."))</f>
        <v>ENMACIO LEILA A.</v>
      </c>
      <c r="C249" s="8" t="s">
        <v>518</v>
      </c>
      <c r="D249" s="8" t="s">
        <v>519</v>
      </c>
      <c r="E249" s="8" t="s">
        <v>285</v>
      </c>
      <c r="F249" s="8" t="s">
        <v>520</v>
      </c>
      <c r="G249" s="18" t="s">
        <v>2007</v>
      </c>
      <c r="H249" s="8" t="s">
        <v>441</v>
      </c>
      <c r="I249" s="8" t="b">
        <f>COUNTIF(Employees[Employee Name],Employees[[#This Row],[Employee Name]])&gt;1</f>
        <v>0</v>
      </c>
    </row>
    <row r="250" spans="1:9" ht="30" customHeight="1" x14ac:dyDescent="0.3">
      <c r="A250" s="44" t="e">
        <f t="shared" si="3"/>
        <v>#VALUE!</v>
      </c>
      <c r="B250" s="8" t="str">
        <f>CONCATENATE(Employees[[#This Row],[Lastname]]," ",Employees[[#This Row],[Firstname]], " ",LEFT(Employees[[#This Row],[Middlename]],1),IF(ISBLANK(Employees[[#This Row],[Middlename]])," ","."))</f>
        <v>ENRIQUEZ ANABEL O.</v>
      </c>
      <c r="C250" s="8" t="s">
        <v>122</v>
      </c>
      <c r="D250" s="8" t="s">
        <v>391</v>
      </c>
      <c r="E250" s="8" t="s">
        <v>1502</v>
      </c>
      <c r="F250" s="8" t="s">
        <v>1294</v>
      </c>
      <c r="G250" s="18" t="s">
        <v>1294</v>
      </c>
      <c r="H250" s="8" t="s">
        <v>135</v>
      </c>
      <c r="I250" s="8" t="b">
        <f>COUNTIF(Employees[Employee Name],Employees[[#This Row],[Employee Name]])&gt;1</f>
        <v>0</v>
      </c>
    </row>
    <row r="251" spans="1:9" ht="30" customHeight="1" x14ac:dyDescent="0.3">
      <c r="A251" s="44" t="e">
        <f t="shared" si="3"/>
        <v>#VALUE!</v>
      </c>
      <c r="B251" s="8" t="str">
        <f>CONCATENATE(Employees[[#This Row],[Lastname]]," ",Employees[[#This Row],[Firstname]], " ",LEFT(Employees[[#This Row],[Middlename]],1),IF(ISBLANK(Employees[[#This Row],[Middlename]])," ","."))</f>
        <v>ENRIQUEZ EDGAR P.</v>
      </c>
      <c r="C251" s="8" t="s">
        <v>122</v>
      </c>
      <c r="D251" s="8" t="s">
        <v>123</v>
      </c>
      <c r="E251" s="8" t="s">
        <v>124</v>
      </c>
      <c r="F251" s="8" t="s">
        <v>125</v>
      </c>
      <c r="G251" s="18" t="s">
        <v>2007</v>
      </c>
      <c r="H251" s="8" t="s">
        <v>126</v>
      </c>
      <c r="I251" s="8" t="b">
        <f>COUNTIF(Employees[Employee Name],Employees[[#This Row],[Employee Name]])&gt;1</f>
        <v>0</v>
      </c>
    </row>
    <row r="252" spans="1:9" ht="30" customHeight="1" x14ac:dyDescent="0.3">
      <c r="A252" s="44" t="e">
        <f t="shared" si="3"/>
        <v>#VALUE!</v>
      </c>
      <c r="B252" s="8" t="str">
        <f>CONCATENATE(Employees[[#This Row],[Lastname]]," ",Employees[[#This Row],[Firstname]], " ",LEFT(Employees[[#This Row],[Middlename]],1),IF(ISBLANK(Employees[[#This Row],[Middlename]])," ","."))</f>
        <v xml:space="preserve">ENRIQUEZ ERIBERTO  </v>
      </c>
      <c r="C252" s="18" t="s">
        <v>122</v>
      </c>
      <c r="D252" s="18" t="s">
        <v>2128</v>
      </c>
      <c r="E252" s="8"/>
      <c r="F252" s="18" t="s">
        <v>1294</v>
      </c>
      <c r="G252" s="8"/>
      <c r="H252" s="18" t="s">
        <v>290</v>
      </c>
      <c r="I252" s="8" t="b">
        <f>COUNTIF(Employees[Employee Name],Employees[[#This Row],[Employee Name]])&gt;1</f>
        <v>0</v>
      </c>
    </row>
    <row r="253" spans="1:9" ht="30" customHeight="1" x14ac:dyDescent="0.3">
      <c r="A253" s="44" t="e">
        <f t="shared" si="3"/>
        <v>#VALUE!</v>
      </c>
      <c r="B253" s="8" t="str">
        <f>CONCATENATE(Employees[[#This Row],[Lastname]]," ",Employees[[#This Row],[Firstname]], " ",LEFT(Employees[[#This Row],[Middlename]],1),IF(ISBLANK(Employees[[#This Row],[Middlename]])," ","."))</f>
        <v>EREÑO MELANIE B.</v>
      </c>
      <c r="C253" s="18" t="s">
        <v>2151</v>
      </c>
      <c r="D253" s="18" t="s">
        <v>707</v>
      </c>
      <c r="E253" s="18" t="s">
        <v>145</v>
      </c>
      <c r="F253" s="18" t="s">
        <v>125</v>
      </c>
      <c r="G253" s="8"/>
      <c r="H253" s="18" t="s">
        <v>152</v>
      </c>
      <c r="I253" s="8" t="b">
        <f>COUNTIF(Employees[Employee Name],Employees[[#This Row],[Employee Name]])&gt;1</f>
        <v>0</v>
      </c>
    </row>
    <row r="254" spans="1:9" ht="30" customHeight="1" x14ac:dyDescent="0.3">
      <c r="A254" s="44" t="e">
        <f t="shared" si="3"/>
        <v>#VALUE!</v>
      </c>
      <c r="B254" s="8" t="str">
        <f>CONCATENATE(Employees[[#This Row],[Lastname]]," ",Employees[[#This Row],[Firstname]], " ",LEFT(Employees[[#This Row],[Middlename]],1),IF(ISBLANK(Employees[[#This Row],[Middlename]])," ","."))</f>
        <v>ERIDAO ROSALINDA P.</v>
      </c>
      <c r="C254" s="8" t="s">
        <v>231</v>
      </c>
      <c r="D254" s="8" t="s">
        <v>230</v>
      </c>
      <c r="E254" s="8" t="s">
        <v>124</v>
      </c>
      <c r="F254" s="8" t="s">
        <v>223</v>
      </c>
      <c r="G254" s="8" t="s">
        <v>2007</v>
      </c>
      <c r="H254" s="8" t="s">
        <v>213</v>
      </c>
      <c r="I254" s="8" t="b">
        <f>COUNTIF(Employees[Employee Name],Employees[[#This Row],[Employee Name]])&gt;1</f>
        <v>0</v>
      </c>
    </row>
    <row r="255" spans="1:9" ht="30" customHeight="1" x14ac:dyDescent="0.3">
      <c r="A255" s="44" t="e">
        <f t="shared" si="3"/>
        <v>#VALUE!</v>
      </c>
      <c r="B255" s="8" t="str">
        <f>CONCATENATE(Employees[[#This Row],[Lastname]]," ",Employees[[#This Row],[Firstname]], " ",LEFT(Employees[[#This Row],[Middlename]],1),IF(ISBLANK(Employees[[#This Row],[Middlename]])," ","."))</f>
        <v>ESCAMILLAS EVELYN M.</v>
      </c>
      <c r="C255" s="8" t="s">
        <v>414</v>
      </c>
      <c r="D255" s="8" t="s">
        <v>415</v>
      </c>
      <c r="E255" s="8" t="s">
        <v>84</v>
      </c>
      <c r="F255" s="8" t="s">
        <v>416</v>
      </c>
      <c r="G255" s="8" t="s">
        <v>2007</v>
      </c>
      <c r="H255" s="8" t="s">
        <v>103</v>
      </c>
      <c r="I255" s="8" t="b">
        <f>COUNTIF(Employees[Employee Name],Employees[[#This Row],[Employee Name]])&gt;1</f>
        <v>0</v>
      </c>
    </row>
    <row r="256" spans="1:9" ht="30" customHeight="1" x14ac:dyDescent="0.3">
      <c r="A256" s="44" t="e">
        <f t="shared" si="3"/>
        <v>#VALUE!</v>
      </c>
      <c r="B256" s="8" t="str">
        <f>CONCATENATE(Employees[[#This Row],[Lastname]]," ",Employees[[#This Row],[Firstname]], " ",LEFT(Employees[[#This Row],[Middlename]],1),IF(ISBLANK(Employees[[#This Row],[Middlename]])," ","."))</f>
        <v xml:space="preserve">ESMAEL EMRAN  </v>
      </c>
      <c r="C256" s="8" t="s">
        <v>1503</v>
      </c>
      <c r="D256" s="8" t="s">
        <v>1504</v>
      </c>
      <c r="E256" s="8"/>
      <c r="F256" s="8" t="s">
        <v>1294</v>
      </c>
      <c r="G256" s="18" t="s">
        <v>1294</v>
      </c>
      <c r="H256" s="8" t="s">
        <v>290</v>
      </c>
      <c r="I256" s="8" t="b">
        <f>COUNTIF(Employees[Employee Name],Employees[[#This Row],[Employee Name]])&gt;1</f>
        <v>0</v>
      </c>
    </row>
    <row r="257" spans="1:9" ht="30" customHeight="1" x14ac:dyDescent="0.3">
      <c r="A257" s="44" t="e">
        <f t="shared" si="3"/>
        <v>#VALUE!</v>
      </c>
      <c r="B257" s="8" t="str">
        <f>CONCATENATE(Employees[[#This Row],[Lastname]]," ",Employees[[#This Row],[Firstname]], " ",LEFT(Employees[[#This Row],[Middlename]],1),IF(ISBLANK(Employees[[#This Row],[Middlename]])," ","."))</f>
        <v>ESPINOSA RUBY ANN V.</v>
      </c>
      <c r="C257" s="8" t="s">
        <v>1505</v>
      </c>
      <c r="D257" s="8" t="s">
        <v>1506</v>
      </c>
      <c r="E257" s="8" t="s">
        <v>725</v>
      </c>
      <c r="F257" s="8" t="s">
        <v>1294</v>
      </c>
      <c r="G257" s="18" t="s">
        <v>1294</v>
      </c>
      <c r="H257" s="8" t="s">
        <v>97</v>
      </c>
      <c r="I257" s="8" t="b">
        <f>COUNTIF(Employees[Employee Name],Employees[[#This Row],[Employee Name]])&gt;1</f>
        <v>0</v>
      </c>
    </row>
    <row r="258" spans="1:9" ht="30" customHeight="1" x14ac:dyDescent="0.3">
      <c r="A258" s="44" t="e">
        <f t="shared" si="3"/>
        <v>#VALUE!</v>
      </c>
      <c r="B258" s="8" t="str">
        <f>CONCATENATE(Employees[[#This Row],[Lastname]]," ",Employees[[#This Row],[Firstname]], " ",LEFT(Employees[[#This Row],[Middlename]],1),IF(ISBLANK(Employees[[#This Row],[Middlename]])," ","."))</f>
        <v>ESPIRITU RONALD M.</v>
      </c>
      <c r="C258" s="8" t="s">
        <v>624</v>
      </c>
      <c r="D258" s="8" t="s">
        <v>625</v>
      </c>
      <c r="E258" s="8" t="s">
        <v>84</v>
      </c>
      <c r="F258" s="8" t="s">
        <v>125</v>
      </c>
      <c r="G258" s="18" t="s">
        <v>2007</v>
      </c>
      <c r="H258" s="8" t="s">
        <v>103</v>
      </c>
      <c r="I258" s="8" t="b">
        <f>COUNTIF(Employees[Employee Name],Employees[[#This Row],[Employee Name]])&gt;1</f>
        <v>0</v>
      </c>
    </row>
    <row r="259" spans="1:9" ht="30" customHeight="1" x14ac:dyDescent="0.3">
      <c r="A259" s="44" t="e">
        <f t="shared" si="3"/>
        <v>#VALUE!</v>
      </c>
      <c r="B259" s="8" t="str">
        <f>CONCATENATE(Employees[[#This Row],[Lastname]]," ",Employees[[#This Row],[Firstname]], " ",LEFT(Employees[[#This Row],[Middlename]],1),IF(ISBLANK(Employees[[#This Row],[Middlename]])," ","."))</f>
        <v>ESTABILLO JUSTINE CARL G.</v>
      </c>
      <c r="C259" s="8" t="s">
        <v>1410</v>
      </c>
      <c r="D259" s="8" t="s">
        <v>1507</v>
      </c>
      <c r="E259" s="8" t="s">
        <v>1508</v>
      </c>
      <c r="F259" s="8" t="s">
        <v>1711</v>
      </c>
      <c r="G259" s="18" t="s">
        <v>1711</v>
      </c>
      <c r="H259" s="8" t="s">
        <v>135</v>
      </c>
      <c r="I259" s="8" t="b">
        <f>COUNTIF(Employees[Employee Name],Employees[[#This Row],[Employee Name]])&gt;1</f>
        <v>0</v>
      </c>
    </row>
    <row r="260" spans="1:9" ht="30" customHeight="1" x14ac:dyDescent="0.3">
      <c r="A260" s="44" t="e">
        <f t="shared" si="3"/>
        <v>#VALUE!</v>
      </c>
      <c r="B260" s="8" t="str">
        <f>CONCATENATE(Employees[[#This Row],[Lastname]]," ",Employees[[#This Row],[Firstname]], " ",LEFT(Employees[[#This Row],[Middlename]],1),IF(ISBLANK(Employees[[#This Row],[Middlename]])," ","."))</f>
        <v>ESTALE JOCELYN M.</v>
      </c>
      <c r="C260" s="8" t="s">
        <v>1509</v>
      </c>
      <c r="D260" s="8" t="s">
        <v>1510</v>
      </c>
      <c r="E260" s="8" t="s">
        <v>132</v>
      </c>
      <c r="F260" s="8" t="s">
        <v>1294</v>
      </c>
      <c r="G260" s="18" t="s">
        <v>1294</v>
      </c>
      <c r="H260" s="8" t="s">
        <v>1714</v>
      </c>
      <c r="I260" s="8" t="b">
        <f>COUNTIF(Employees[Employee Name],Employees[[#This Row],[Employee Name]])&gt;1</f>
        <v>0</v>
      </c>
    </row>
    <row r="261" spans="1:9" ht="30" customHeight="1" x14ac:dyDescent="0.3">
      <c r="A261" s="44" t="e">
        <f t="shared" si="3"/>
        <v>#VALUE!</v>
      </c>
      <c r="B261" s="8" t="str">
        <f>CONCATENATE(Employees[[#This Row],[Lastname]]," ",Employees[[#This Row],[Firstname]], " ",LEFT(Employees[[#This Row],[Middlename]],1),IF(ISBLANK(Employees[[#This Row],[Middlename]])," ","."))</f>
        <v>ESTIEBER ARISTOTLE B.</v>
      </c>
      <c r="C261" s="8" t="s">
        <v>1511</v>
      </c>
      <c r="D261" s="8" t="s">
        <v>1512</v>
      </c>
      <c r="E261" s="8" t="s">
        <v>145</v>
      </c>
      <c r="F261" s="8" t="s">
        <v>1294</v>
      </c>
      <c r="G261" s="18" t="s">
        <v>1294</v>
      </c>
      <c r="H261" s="8" t="s">
        <v>290</v>
      </c>
      <c r="I261" s="8" t="b">
        <f>COUNTIF(Employees[Employee Name],Employees[[#This Row],[Employee Name]])&gt;1</f>
        <v>0</v>
      </c>
    </row>
    <row r="262" spans="1:9" ht="30" customHeight="1" x14ac:dyDescent="0.3">
      <c r="A262" s="44" t="e">
        <f t="shared" ref="A262:A325" si="4">A261+1</f>
        <v>#VALUE!</v>
      </c>
      <c r="B262" s="8" t="str">
        <f>CONCATENATE(Employees[[#This Row],[Lastname]]," ",Employees[[#This Row],[Firstname]], " ",LEFT(Employees[[#This Row],[Middlename]],1),IF(ISBLANK(Employees[[#This Row],[Middlename]])," ","."))</f>
        <v>ESTIGOY BEVERLY ANNE P.</v>
      </c>
      <c r="C262" s="8" t="s">
        <v>385</v>
      </c>
      <c r="D262" s="8" t="s">
        <v>386</v>
      </c>
      <c r="E262" s="8" t="s">
        <v>124</v>
      </c>
      <c r="F262" s="8" t="s">
        <v>96</v>
      </c>
      <c r="G262" s="8" t="s">
        <v>2007</v>
      </c>
      <c r="H262" s="8" t="s">
        <v>97</v>
      </c>
      <c r="I262" s="8" t="b">
        <f>COUNTIF(Employees[Employee Name],Employees[[#This Row],[Employee Name]])&gt;1</f>
        <v>0</v>
      </c>
    </row>
    <row r="263" spans="1:9" ht="30" customHeight="1" x14ac:dyDescent="0.3">
      <c r="A263" s="44" t="e">
        <f t="shared" si="4"/>
        <v>#VALUE!</v>
      </c>
      <c r="B263" s="8" t="str">
        <f>CONCATENATE(Employees[[#This Row],[Lastname]]," ",Employees[[#This Row],[Firstname]], " ",LEFT(Employees[[#This Row],[Middlename]],1),IF(ISBLANK(Employees[[#This Row],[Middlename]])," ","."))</f>
        <v>ESTOLE JOCELYN D.</v>
      </c>
      <c r="C263" s="8" t="s">
        <v>1513</v>
      </c>
      <c r="D263" s="8" t="s">
        <v>1510</v>
      </c>
      <c r="E263" s="8" t="s">
        <v>119</v>
      </c>
      <c r="F263" s="8" t="s">
        <v>1294</v>
      </c>
      <c r="G263" s="18" t="s">
        <v>1294</v>
      </c>
      <c r="H263" s="8" t="s">
        <v>368</v>
      </c>
      <c r="I263" s="8" t="b">
        <f>COUNTIF(Employees[Employee Name],Employees[[#This Row],[Employee Name]])&gt;1</f>
        <v>0</v>
      </c>
    </row>
    <row r="264" spans="1:9" ht="30" customHeight="1" x14ac:dyDescent="0.3">
      <c r="A264" s="44" t="e">
        <f t="shared" si="4"/>
        <v>#VALUE!</v>
      </c>
      <c r="B264" s="8" t="str">
        <f>CONCATENATE(Employees[[#This Row],[Lastname]]," ",Employees[[#This Row],[Firstname]], " ",LEFT(Employees[[#This Row],[Middlename]],1),IF(ISBLANK(Employees[[#This Row],[Middlename]])," ","."))</f>
        <v>ESTRANGCO MERCY U.</v>
      </c>
      <c r="C264" s="8" t="s">
        <v>594</v>
      </c>
      <c r="D264" s="8" t="s">
        <v>595</v>
      </c>
      <c r="E264" s="8" t="s">
        <v>596</v>
      </c>
      <c r="F264" s="8" t="s">
        <v>198</v>
      </c>
      <c r="G264" s="18" t="s">
        <v>2007</v>
      </c>
      <c r="H264" s="8" t="s">
        <v>592</v>
      </c>
      <c r="I264" s="8" t="b">
        <f>COUNTIF(Employees[Employee Name],Employees[[#This Row],[Employee Name]])&gt;1</f>
        <v>0</v>
      </c>
    </row>
    <row r="265" spans="1:9" ht="30" customHeight="1" x14ac:dyDescent="0.3">
      <c r="A265" s="44" t="e">
        <f t="shared" si="4"/>
        <v>#VALUE!</v>
      </c>
      <c r="B265" s="8" t="str">
        <f>CONCATENATE(Employees[[#This Row],[Lastname]]," ",Employees[[#This Row],[Firstname]], " ",LEFT(Employees[[#This Row],[Middlename]],1),IF(ISBLANK(Employees[[#This Row],[Middlename]])," ","."))</f>
        <v>EVANGELISTA NORENA S.</v>
      </c>
      <c r="C265" s="8" t="s">
        <v>767</v>
      </c>
      <c r="D265" s="8" t="s">
        <v>768</v>
      </c>
      <c r="E265" s="8" t="s">
        <v>161</v>
      </c>
      <c r="F265" s="8" t="s">
        <v>769</v>
      </c>
      <c r="G265" s="18" t="s">
        <v>2007</v>
      </c>
      <c r="H265" s="8" t="s">
        <v>103</v>
      </c>
      <c r="I265" s="8" t="b">
        <f>COUNTIF(Employees[Employee Name],Employees[[#This Row],[Employee Name]])&gt;1</f>
        <v>0</v>
      </c>
    </row>
    <row r="266" spans="1:9" ht="30" customHeight="1" x14ac:dyDescent="0.3">
      <c r="A266" s="44" t="e">
        <f t="shared" si="4"/>
        <v>#VALUE!</v>
      </c>
      <c r="B266" s="8" t="str">
        <f>CONCATENATE(Employees[[#This Row],[Lastname]]," ",Employees[[#This Row],[Firstname]], " ",LEFT(Employees[[#This Row],[Middlename]],1),IF(ISBLANK(Employees[[#This Row],[Middlename]])," ","."))</f>
        <v>FELICIDARIO PAMELA C.</v>
      </c>
      <c r="C266" s="8" t="s">
        <v>1266</v>
      </c>
      <c r="D266" s="8" t="s">
        <v>1267</v>
      </c>
      <c r="E266" s="8" t="s">
        <v>1268</v>
      </c>
      <c r="F266" s="8" t="s">
        <v>125</v>
      </c>
      <c r="G266" s="18" t="s">
        <v>2007</v>
      </c>
      <c r="H266" s="8" t="s">
        <v>1201</v>
      </c>
      <c r="I266" s="8" t="b">
        <f>COUNTIF(Employees[Employee Name],Employees[[#This Row],[Employee Name]])&gt;1</f>
        <v>0</v>
      </c>
    </row>
    <row r="267" spans="1:9" ht="30" customHeight="1" x14ac:dyDescent="0.3">
      <c r="A267" s="44" t="e">
        <f t="shared" si="4"/>
        <v>#VALUE!</v>
      </c>
      <c r="B267" s="8" t="str">
        <f>CONCATENATE(Employees[[#This Row],[Lastname]]," ",Employees[[#This Row],[Firstname]], " ",LEFT(Employees[[#This Row],[Middlename]],1),IF(ISBLANK(Employees[[#This Row],[Middlename]])," ","."))</f>
        <v>FELLO VIRGILIO O.</v>
      </c>
      <c r="C267" s="8" t="s">
        <v>1132</v>
      </c>
      <c r="D267" s="8" t="s">
        <v>1133</v>
      </c>
      <c r="E267" s="8" t="s">
        <v>583</v>
      </c>
      <c r="F267" s="8" t="s">
        <v>1294</v>
      </c>
      <c r="G267" s="18" t="s">
        <v>1294</v>
      </c>
      <c r="H267" s="8" t="s">
        <v>199</v>
      </c>
      <c r="I267" s="8" t="b">
        <f>COUNTIF(Employees[Employee Name],Employees[[#This Row],[Employee Name]])&gt;1</f>
        <v>0</v>
      </c>
    </row>
    <row r="268" spans="1:9" ht="30" customHeight="1" x14ac:dyDescent="0.3">
      <c r="A268" s="44" t="e">
        <f t="shared" si="4"/>
        <v>#VALUE!</v>
      </c>
      <c r="B268" s="8" t="str">
        <f>CONCATENATE(Employees[[#This Row],[Lastname]]," ",Employees[[#This Row],[Firstname]], " ",LEFT(Employees[[#This Row],[Middlename]],1),IF(ISBLANK(Employees[[#This Row],[Middlename]])," ","."))</f>
        <v>FERMA AMELITA V.</v>
      </c>
      <c r="C268" s="8" t="s">
        <v>432</v>
      </c>
      <c r="D268" s="8" t="s">
        <v>773</v>
      </c>
      <c r="E268" s="8" t="s">
        <v>725</v>
      </c>
      <c r="F268" s="18" t="s">
        <v>2014</v>
      </c>
      <c r="G268" s="18" t="s">
        <v>2007</v>
      </c>
      <c r="H268" s="18" t="s">
        <v>1068</v>
      </c>
      <c r="I268" s="8" t="b">
        <f>COUNTIF(Employees[Employee Name],Employees[[#This Row],[Employee Name]])&gt;1</f>
        <v>0</v>
      </c>
    </row>
    <row r="269" spans="1:9" ht="30" customHeight="1" x14ac:dyDescent="0.3">
      <c r="A269" s="44" t="e">
        <f t="shared" si="4"/>
        <v>#VALUE!</v>
      </c>
      <c r="B269" s="8" t="str">
        <f>CONCATENATE(Employees[[#This Row],[Lastname]]," ",Employees[[#This Row],[Firstname]], " ",LEFT(Employees[[#This Row],[Middlename]],1),IF(ISBLANK(Employees[[#This Row],[Middlename]])," ","."))</f>
        <v>FERMA ARCELI C.</v>
      </c>
      <c r="C269" s="8" t="s">
        <v>432</v>
      </c>
      <c r="D269" s="8" t="s">
        <v>433</v>
      </c>
      <c r="E269" s="8" t="s">
        <v>134</v>
      </c>
      <c r="F269" s="8" t="s">
        <v>125</v>
      </c>
      <c r="G269" s="18" t="s">
        <v>2007</v>
      </c>
      <c r="H269" s="8" t="s">
        <v>333</v>
      </c>
      <c r="I269" s="8" t="b">
        <f>COUNTIF(Employees[Employee Name],Employees[[#This Row],[Employee Name]])&gt;1</f>
        <v>0</v>
      </c>
    </row>
    <row r="270" spans="1:9" ht="30" customHeight="1" x14ac:dyDescent="0.3">
      <c r="A270" s="44" t="e">
        <f t="shared" si="4"/>
        <v>#VALUE!</v>
      </c>
      <c r="B270" s="8" t="str">
        <f>CONCATENATE(Employees[[#This Row],[Lastname]]," ",Employees[[#This Row],[Firstname]], " ",LEFT(Employees[[#This Row],[Middlename]],1),IF(ISBLANK(Employees[[#This Row],[Middlename]])," ","."))</f>
        <v>FERMA ELIZA C.</v>
      </c>
      <c r="C270" s="18" t="s">
        <v>432</v>
      </c>
      <c r="D270" s="18" t="s">
        <v>2144</v>
      </c>
      <c r="E270" s="18" t="s">
        <v>134</v>
      </c>
      <c r="F270" s="18" t="s">
        <v>2145</v>
      </c>
      <c r="G270" s="8"/>
      <c r="H270" s="18" t="s">
        <v>2146</v>
      </c>
      <c r="I270" s="8" t="b">
        <f>COUNTIF(Employees[Employee Name],Employees[[#This Row],[Employee Name]])&gt;1</f>
        <v>0</v>
      </c>
    </row>
    <row r="271" spans="1:9" ht="30" customHeight="1" x14ac:dyDescent="0.3">
      <c r="A271" s="44" t="e">
        <f t="shared" si="4"/>
        <v>#VALUE!</v>
      </c>
      <c r="B271" s="8" t="str">
        <f>CONCATENATE(Employees[[#This Row],[Lastname]]," ",Employees[[#This Row],[Firstname]], " ",LEFT(Employees[[#This Row],[Middlename]],1),IF(ISBLANK(Employees[[#This Row],[Middlename]])," ","."))</f>
        <v>FERMA ERIC N.</v>
      </c>
      <c r="C271" s="8" t="s">
        <v>432</v>
      </c>
      <c r="D271" s="8" t="s">
        <v>1514</v>
      </c>
      <c r="E271" s="8" t="s">
        <v>1515</v>
      </c>
      <c r="F271" s="8" t="s">
        <v>1294</v>
      </c>
      <c r="G271" s="18" t="s">
        <v>1294</v>
      </c>
      <c r="H271" s="8" t="s">
        <v>209</v>
      </c>
      <c r="I271" s="8" t="b">
        <f>COUNTIF(Employees[Employee Name],Employees[[#This Row],[Employee Name]])&gt;1</f>
        <v>0</v>
      </c>
    </row>
    <row r="272" spans="1:9" ht="30" customHeight="1" x14ac:dyDescent="0.3">
      <c r="A272" s="44" t="e">
        <f t="shared" si="4"/>
        <v>#VALUE!</v>
      </c>
      <c r="B272" s="8" t="str">
        <f>CONCATENATE(Employees[[#This Row],[Lastname]]," ",Employees[[#This Row],[Firstname]], " ",LEFT(Employees[[#This Row],[Middlename]],1),IF(ISBLANK(Employees[[#This Row],[Middlename]])," ","."))</f>
        <v>FERMA ETHEL GRACE N.</v>
      </c>
      <c r="C272" s="8" t="s">
        <v>432</v>
      </c>
      <c r="D272" s="8" t="s">
        <v>1516</v>
      </c>
      <c r="E272" s="8" t="s">
        <v>1517</v>
      </c>
      <c r="F272" s="8" t="s">
        <v>1294</v>
      </c>
      <c r="G272" s="18" t="s">
        <v>1294</v>
      </c>
      <c r="H272" s="8" t="s">
        <v>97</v>
      </c>
      <c r="I272" s="8" t="b">
        <f>COUNTIF(Employees[Employee Name],Employees[[#This Row],[Employee Name]])&gt;1</f>
        <v>0</v>
      </c>
    </row>
    <row r="273" spans="1:9" ht="30" customHeight="1" x14ac:dyDescent="0.3">
      <c r="A273" s="44" t="e">
        <f t="shared" si="4"/>
        <v>#VALUE!</v>
      </c>
      <c r="B273" s="8" t="str">
        <f>CONCATENATE(Employees[[#This Row],[Lastname]]," ",Employees[[#This Row],[Firstname]], " ",LEFT(Employees[[#This Row],[Middlename]],1),IF(ISBLANK(Employees[[#This Row],[Middlename]])," ","."))</f>
        <v>FERMA JOSEFA O.</v>
      </c>
      <c r="C273" s="8" t="s">
        <v>432</v>
      </c>
      <c r="D273" s="8" t="s">
        <v>1099</v>
      </c>
      <c r="E273" s="8" t="s">
        <v>841</v>
      </c>
      <c r="F273" s="8" t="s">
        <v>870</v>
      </c>
      <c r="G273" s="18" t="s">
        <v>2007</v>
      </c>
      <c r="H273" s="18" t="s">
        <v>109</v>
      </c>
      <c r="I273" s="8" t="b">
        <f>COUNTIF(Employees[Employee Name],Employees[[#This Row],[Employee Name]])&gt;1</f>
        <v>0</v>
      </c>
    </row>
    <row r="274" spans="1:9" ht="30" customHeight="1" x14ac:dyDescent="0.3">
      <c r="A274" s="44" t="e">
        <f t="shared" si="4"/>
        <v>#VALUE!</v>
      </c>
      <c r="B274" s="8" t="str">
        <f>CONCATENATE(Employees[[#This Row],[Lastname]]," ",Employees[[#This Row],[Firstname]], " ",LEFT(Employees[[#This Row],[Middlename]],1),IF(ISBLANK(Employees[[#This Row],[Middlename]])," ","."))</f>
        <v>FERMA MARIA I.</v>
      </c>
      <c r="C274" s="8" t="s">
        <v>432</v>
      </c>
      <c r="D274" s="8" t="s">
        <v>723</v>
      </c>
      <c r="E274" s="8" t="s">
        <v>960</v>
      </c>
      <c r="F274" s="8" t="s">
        <v>125</v>
      </c>
      <c r="G274" s="18" t="s">
        <v>2007</v>
      </c>
      <c r="H274" s="8" t="s">
        <v>539</v>
      </c>
      <c r="I274" s="8" t="b">
        <f>COUNTIF(Employees[Employee Name],Employees[[#This Row],[Employee Name]])&gt;1</f>
        <v>0</v>
      </c>
    </row>
    <row r="275" spans="1:9" ht="30" customHeight="1" x14ac:dyDescent="0.3">
      <c r="A275" s="44" t="e">
        <f t="shared" si="4"/>
        <v>#VALUE!</v>
      </c>
      <c r="B275" s="8" t="str">
        <f>CONCATENATE(Employees[[#This Row],[Lastname]]," ",Employees[[#This Row],[Firstname]], " ",LEFT(Employees[[#This Row],[Middlename]],1),IF(ISBLANK(Employees[[#This Row],[Middlename]])," ","."))</f>
        <v>FERMA MARIA VICTORIA D.</v>
      </c>
      <c r="C275" s="8" t="s">
        <v>432</v>
      </c>
      <c r="D275" s="8" t="s">
        <v>575</v>
      </c>
      <c r="E275" s="8" t="s">
        <v>119</v>
      </c>
      <c r="F275" s="8" t="s">
        <v>125</v>
      </c>
      <c r="G275" s="18" t="s">
        <v>2007</v>
      </c>
      <c r="H275" s="8" t="s">
        <v>368</v>
      </c>
      <c r="I275" s="8" t="b">
        <f>COUNTIF(Employees[Employee Name],Employees[[#This Row],[Employee Name]])&gt;1</f>
        <v>0</v>
      </c>
    </row>
    <row r="276" spans="1:9" ht="30" customHeight="1" x14ac:dyDescent="0.3">
      <c r="A276" s="44" t="e">
        <f t="shared" si="4"/>
        <v>#VALUE!</v>
      </c>
      <c r="B276" s="8" t="str">
        <f>CONCATENATE(Employees[[#This Row],[Lastname]]," ",Employees[[#This Row],[Firstname]], " ",LEFT(Employees[[#This Row],[Middlename]],1),IF(ISBLANK(Employees[[#This Row],[Middlename]])," ","."))</f>
        <v xml:space="preserve">FERMA RAYMOND  </v>
      </c>
      <c r="C276" s="8" t="s">
        <v>432</v>
      </c>
      <c r="D276" s="8" t="s">
        <v>1518</v>
      </c>
      <c r="E276" s="8"/>
      <c r="F276" s="8" t="s">
        <v>1294</v>
      </c>
      <c r="G276" s="18" t="s">
        <v>1294</v>
      </c>
      <c r="H276" s="8" t="s">
        <v>290</v>
      </c>
      <c r="I276" s="8" t="b">
        <f>COUNTIF(Employees[Employee Name],Employees[[#This Row],[Employee Name]])&gt;1</f>
        <v>0</v>
      </c>
    </row>
    <row r="277" spans="1:9" ht="30" customHeight="1" x14ac:dyDescent="0.3">
      <c r="A277" s="44" t="e">
        <f t="shared" si="4"/>
        <v>#VALUE!</v>
      </c>
      <c r="B277" s="8" t="str">
        <f>CONCATENATE(Employees[[#This Row],[Lastname]]," ",Employees[[#This Row],[Firstname]], " ",LEFT(Employees[[#This Row],[Middlename]],1),IF(ISBLANK(Employees[[#This Row],[Middlename]])," ","."))</f>
        <v xml:space="preserve">FERMA ROMEO  </v>
      </c>
      <c r="C277" s="8" t="s">
        <v>432</v>
      </c>
      <c r="D277" s="8" t="s">
        <v>795</v>
      </c>
      <c r="E277" s="8"/>
      <c r="F277" s="18" t="s">
        <v>125</v>
      </c>
      <c r="G277" s="18" t="s">
        <v>2007</v>
      </c>
      <c r="H277" s="8" t="s">
        <v>290</v>
      </c>
      <c r="I277" s="8" t="b">
        <f>COUNTIF(Employees[Employee Name],Employees[[#This Row],[Employee Name]])&gt;1</f>
        <v>0</v>
      </c>
    </row>
    <row r="278" spans="1:9" ht="30" customHeight="1" x14ac:dyDescent="0.3">
      <c r="A278" s="44" t="e">
        <f t="shared" si="4"/>
        <v>#VALUE!</v>
      </c>
      <c r="B278" s="8" t="str">
        <f>CONCATENATE(Employees[[#This Row],[Lastname]]," ",Employees[[#This Row],[Firstname]], " ",LEFT(Employees[[#This Row],[Middlename]],1),IF(ISBLANK(Employees[[#This Row],[Middlename]])," ","."))</f>
        <v>FERNANDEZ MILAGROS C.</v>
      </c>
      <c r="C278" s="8" t="s">
        <v>787</v>
      </c>
      <c r="D278" s="8" t="s">
        <v>1080</v>
      </c>
      <c r="E278" s="8" t="s">
        <v>654</v>
      </c>
      <c r="F278" s="8" t="s">
        <v>198</v>
      </c>
      <c r="G278" s="18" t="s">
        <v>2007</v>
      </c>
      <c r="H278" s="8" t="s">
        <v>103</v>
      </c>
      <c r="I278" s="8" t="b">
        <f>COUNTIF(Employees[Employee Name],Employees[[#This Row],[Employee Name]])&gt;1</f>
        <v>0</v>
      </c>
    </row>
    <row r="279" spans="1:9" ht="30" customHeight="1" x14ac:dyDescent="0.3">
      <c r="A279" s="44" t="e">
        <f t="shared" si="4"/>
        <v>#VALUE!</v>
      </c>
      <c r="B279" s="8" t="str">
        <f>CONCATENATE(Employees[[#This Row],[Lastname]]," ",Employees[[#This Row],[Firstname]], " ",LEFT(Employees[[#This Row],[Middlename]],1),IF(ISBLANK(Employees[[#This Row],[Middlename]])," ","."))</f>
        <v xml:space="preserve">FLAVIER ADORACION  </v>
      </c>
      <c r="C279" s="8" t="s">
        <v>476</v>
      </c>
      <c r="D279" s="8" t="s">
        <v>477</v>
      </c>
      <c r="E279" s="8"/>
      <c r="F279" s="8" t="s">
        <v>478</v>
      </c>
      <c r="G279" s="18" t="s">
        <v>2007</v>
      </c>
      <c r="H279" s="8" t="s">
        <v>109</v>
      </c>
      <c r="I279" s="8" t="b">
        <f>COUNTIF(Employees[Employee Name],Employees[[#This Row],[Employee Name]])&gt;1</f>
        <v>0</v>
      </c>
    </row>
    <row r="280" spans="1:9" ht="30" customHeight="1" x14ac:dyDescent="0.3">
      <c r="A280" s="44" t="e">
        <f t="shared" si="4"/>
        <v>#VALUE!</v>
      </c>
      <c r="B280" s="8" t="str">
        <f>CONCATENATE(Employees[[#This Row],[Lastname]]," ",Employees[[#This Row],[Firstname]], " ",LEFT(Employees[[#This Row],[Middlename]],1),IF(ISBLANK(Employees[[#This Row],[Middlename]])," ","."))</f>
        <v xml:space="preserve">FLORES EDERLYN  </v>
      </c>
      <c r="C280" s="8" t="s">
        <v>1519</v>
      </c>
      <c r="D280" s="8" t="s">
        <v>1520</v>
      </c>
      <c r="E280" s="8"/>
      <c r="F280" s="8" t="s">
        <v>1294</v>
      </c>
      <c r="G280" s="18" t="s">
        <v>1294</v>
      </c>
      <c r="H280" s="8" t="s">
        <v>290</v>
      </c>
      <c r="I280" s="8" t="b">
        <f>COUNTIF(Employees[Employee Name],Employees[[#This Row],[Employee Name]])&gt;1</f>
        <v>0</v>
      </c>
    </row>
    <row r="281" spans="1:9" ht="30" customHeight="1" x14ac:dyDescent="0.3">
      <c r="A281" s="44" t="e">
        <f t="shared" si="4"/>
        <v>#VALUE!</v>
      </c>
      <c r="B281" s="8" t="str">
        <f>CONCATENATE(Employees[[#This Row],[Lastname]]," ",Employees[[#This Row],[Firstname]], " ",LEFT(Employees[[#This Row],[Middlename]],1),IF(ISBLANK(Employees[[#This Row],[Middlename]])," ","."))</f>
        <v>FLORES MARIA PATRICIA NICOLE C.</v>
      </c>
      <c r="C281" s="8" t="s">
        <v>1519</v>
      </c>
      <c r="D281" s="8" t="s">
        <v>1521</v>
      </c>
      <c r="E281" s="8" t="s">
        <v>1522</v>
      </c>
      <c r="F281" s="8" t="s">
        <v>1294</v>
      </c>
      <c r="G281" s="18" t="s">
        <v>1294</v>
      </c>
      <c r="H281" s="8" t="s">
        <v>97</v>
      </c>
      <c r="I281" s="8" t="b">
        <f>COUNTIF(Employees[Employee Name],Employees[[#This Row],[Employee Name]])&gt;1</f>
        <v>0</v>
      </c>
    </row>
    <row r="282" spans="1:9" ht="30" customHeight="1" x14ac:dyDescent="0.3">
      <c r="A282" s="44" t="e">
        <f t="shared" si="4"/>
        <v>#VALUE!</v>
      </c>
      <c r="B282" s="8" t="str">
        <f>CONCATENATE(Employees[[#This Row],[Lastname]]," ",Employees[[#This Row],[Firstname]], " ",LEFT(Employees[[#This Row],[Middlename]],1),IF(ISBLANK(Employees[[#This Row],[Middlename]])," ","."))</f>
        <v xml:space="preserve">FLORES RICHARD  </v>
      </c>
      <c r="C282" s="8" t="s">
        <v>1519</v>
      </c>
      <c r="D282" s="8" t="s">
        <v>1380</v>
      </c>
      <c r="E282" s="8"/>
      <c r="F282" s="8" t="s">
        <v>1294</v>
      </c>
      <c r="G282" s="18" t="s">
        <v>1294</v>
      </c>
      <c r="H282" s="8" t="s">
        <v>290</v>
      </c>
      <c r="I282" s="8" t="b">
        <f>COUNTIF(Employees[Employee Name],Employees[[#This Row],[Employee Name]])&gt;1</f>
        <v>0</v>
      </c>
    </row>
    <row r="283" spans="1:9" ht="30" customHeight="1" x14ac:dyDescent="0.3">
      <c r="A283" s="44" t="e">
        <f t="shared" si="4"/>
        <v>#VALUE!</v>
      </c>
      <c r="B283" s="8" t="str">
        <f>CONCATENATE(Employees[[#This Row],[Lastname]]," ",Employees[[#This Row],[Firstname]], " ",LEFT(Employees[[#This Row],[Middlename]],1),IF(ISBLANK(Employees[[#This Row],[Middlename]])," ","."))</f>
        <v>FRONDOZO AILEEN D.</v>
      </c>
      <c r="C283" s="8" t="s">
        <v>1523</v>
      </c>
      <c r="D283" s="8" t="s">
        <v>118</v>
      </c>
      <c r="E283" s="8" t="s">
        <v>119</v>
      </c>
      <c r="F283" s="8" t="s">
        <v>1294</v>
      </c>
      <c r="G283" s="18" t="s">
        <v>1294</v>
      </c>
      <c r="H283" s="8" t="s">
        <v>438</v>
      </c>
      <c r="I283" s="8" t="b">
        <f>COUNTIF(Employees[Employee Name],Employees[[#This Row],[Employee Name]])&gt;1</f>
        <v>0</v>
      </c>
    </row>
    <row r="284" spans="1:9" ht="30" customHeight="1" x14ac:dyDescent="0.3">
      <c r="A284" s="44" t="e">
        <f t="shared" si="4"/>
        <v>#VALUE!</v>
      </c>
      <c r="B284" s="8" t="str">
        <f>CONCATENATE(Employees[[#This Row],[Lastname]]," ",Employees[[#This Row],[Firstname]], " ",LEFT(Employees[[#This Row],[Middlename]],1),IF(ISBLANK(Employees[[#This Row],[Middlename]])," ","."))</f>
        <v>GABEJA MHAR G.</v>
      </c>
      <c r="C284" s="8" t="s">
        <v>604</v>
      </c>
      <c r="D284" s="8" t="s">
        <v>605</v>
      </c>
      <c r="E284" s="8" t="s">
        <v>166</v>
      </c>
      <c r="F284" s="8" t="s">
        <v>606</v>
      </c>
      <c r="G284" s="18" t="s">
        <v>2007</v>
      </c>
      <c r="H284" s="8" t="s">
        <v>592</v>
      </c>
      <c r="I284" s="8" t="b">
        <f>COUNTIF(Employees[Employee Name],Employees[[#This Row],[Employee Name]])&gt;1</f>
        <v>0</v>
      </c>
    </row>
    <row r="285" spans="1:9" ht="30" customHeight="1" x14ac:dyDescent="0.3">
      <c r="A285" s="44" t="e">
        <f t="shared" si="4"/>
        <v>#VALUE!</v>
      </c>
      <c r="B285" s="8" t="str">
        <f>CONCATENATE(Employees[[#This Row],[Lastname]]," ",Employees[[#This Row],[Firstname]], " ",LEFT(Employees[[#This Row],[Middlename]],1),IF(ISBLANK(Employees[[#This Row],[Middlename]])," ","."))</f>
        <v>GALANG JULIET B.</v>
      </c>
      <c r="C285" s="8" t="s">
        <v>936</v>
      </c>
      <c r="D285" s="8" t="s">
        <v>937</v>
      </c>
      <c r="E285" s="8" t="s">
        <v>938</v>
      </c>
      <c r="F285" s="8" t="s">
        <v>2009</v>
      </c>
      <c r="G285" s="18" t="s">
        <v>2008</v>
      </c>
      <c r="H285" s="8" t="s">
        <v>359</v>
      </c>
      <c r="I285" s="8" t="b">
        <f>COUNTIF(Employees[Employee Name],Employees[[#This Row],[Employee Name]])&gt;1</f>
        <v>0</v>
      </c>
    </row>
    <row r="286" spans="1:9" ht="30" customHeight="1" x14ac:dyDescent="0.3">
      <c r="A286" s="44" t="e">
        <f t="shared" si="4"/>
        <v>#VALUE!</v>
      </c>
      <c r="B286" s="8" t="str">
        <f>CONCATENATE(Employees[[#This Row],[Lastname]]," ",Employees[[#This Row],[Firstname]], " ",LEFT(Employees[[#This Row],[Middlename]],1),IF(ISBLANK(Employees[[#This Row],[Middlename]])," ","."))</f>
        <v>GALARDE DELFIN A.</v>
      </c>
      <c r="C286" s="8" t="s">
        <v>1524</v>
      </c>
      <c r="D286" s="8" t="s">
        <v>1525</v>
      </c>
      <c r="E286" s="8" t="s">
        <v>88</v>
      </c>
      <c r="F286" s="8" t="s">
        <v>1294</v>
      </c>
      <c r="G286" s="18" t="s">
        <v>1294</v>
      </c>
      <c r="H286" s="8" t="s">
        <v>1725</v>
      </c>
      <c r="I286" s="8" t="b">
        <f>COUNTIF(Employees[Employee Name],Employees[[#This Row],[Employee Name]])&gt;1</f>
        <v>0</v>
      </c>
    </row>
    <row r="287" spans="1:9" ht="30" customHeight="1" x14ac:dyDescent="0.3">
      <c r="A287" s="44" t="e">
        <f t="shared" si="4"/>
        <v>#VALUE!</v>
      </c>
      <c r="B287" s="8" t="str">
        <f>CONCATENATE(Employees[[#This Row],[Lastname]]," ",Employees[[#This Row],[Firstname]], " ",LEFT(Employees[[#This Row],[Middlename]],1),IF(ISBLANK(Employees[[#This Row],[Middlename]])," ","."))</f>
        <v>GARCIA HAIZEL M.</v>
      </c>
      <c r="C287" s="8" t="s">
        <v>365</v>
      </c>
      <c r="D287" s="8" t="s">
        <v>366</v>
      </c>
      <c r="E287" s="8" t="s">
        <v>809</v>
      </c>
      <c r="F287" s="8" t="s">
        <v>367</v>
      </c>
      <c r="G287" s="18" t="s">
        <v>2007</v>
      </c>
      <c r="H287" s="8" t="s">
        <v>368</v>
      </c>
      <c r="I287" s="8" t="b">
        <f>COUNTIF(Employees[Employee Name],Employees[[#This Row],[Employee Name]])&gt;1</f>
        <v>0</v>
      </c>
    </row>
    <row r="288" spans="1:9" ht="30" customHeight="1" x14ac:dyDescent="0.3">
      <c r="A288" s="44" t="e">
        <f t="shared" si="4"/>
        <v>#VALUE!</v>
      </c>
      <c r="B288" s="8" t="str">
        <f>CONCATENATE(Employees[[#This Row],[Lastname]]," ",Employees[[#This Row],[Firstname]], " ",LEFT(Employees[[#This Row],[Middlename]],1),IF(ISBLANK(Employees[[#This Row],[Middlename]])," ","."))</f>
        <v>GARCIA JOAN B.</v>
      </c>
      <c r="C288" s="8" t="s">
        <v>365</v>
      </c>
      <c r="D288" s="8" t="s">
        <v>1526</v>
      </c>
      <c r="E288" s="8" t="s">
        <v>187</v>
      </c>
      <c r="F288" s="8" t="s">
        <v>1294</v>
      </c>
      <c r="G288" s="18" t="s">
        <v>1294</v>
      </c>
      <c r="H288" s="8" t="s">
        <v>97</v>
      </c>
      <c r="I288" s="8" t="b">
        <f>COUNTIF(Employees[Employee Name],Employees[[#This Row],[Employee Name]])&gt;1</f>
        <v>0</v>
      </c>
    </row>
    <row r="289" spans="1:9" ht="30" customHeight="1" x14ac:dyDescent="0.3">
      <c r="A289" s="44" t="e">
        <f t="shared" si="4"/>
        <v>#VALUE!</v>
      </c>
      <c r="B289" s="8" t="str">
        <f>CONCATENATE(Employees[[#This Row],[Lastname]]," ",Employees[[#This Row],[Firstname]], " ",LEFT(Employees[[#This Row],[Middlename]],1),IF(ISBLANK(Employees[[#This Row],[Middlename]])," ","."))</f>
        <v>GATPANDAN DOLORES J.</v>
      </c>
      <c r="C289" s="8" t="s">
        <v>218</v>
      </c>
      <c r="D289" s="8" t="s">
        <v>219</v>
      </c>
      <c r="E289" s="8" t="s">
        <v>139</v>
      </c>
      <c r="F289" s="8" t="s">
        <v>212</v>
      </c>
      <c r="G289" s="18" t="s">
        <v>2007</v>
      </c>
      <c r="H289" s="8" t="s">
        <v>213</v>
      </c>
      <c r="I289" s="8" t="b">
        <f>COUNTIF(Employees[Employee Name],Employees[[#This Row],[Employee Name]])&gt;1</f>
        <v>0</v>
      </c>
    </row>
    <row r="290" spans="1:9" ht="30" customHeight="1" x14ac:dyDescent="0.3">
      <c r="A290" s="44" t="e">
        <f t="shared" si="4"/>
        <v>#VALUE!</v>
      </c>
      <c r="B290" s="8" t="str">
        <f>CONCATENATE(Employees[[#This Row],[Lastname]]," ",Employees[[#This Row],[Firstname]], " ",LEFT(Employees[[#This Row],[Middlename]],1),IF(ISBLANK(Employees[[#This Row],[Middlename]])," ","."))</f>
        <v xml:space="preserve">GATPANDAN ETHEL  </v>
      </c>
      <c r="C290" s="8" t="s">
        <v>218</v>
      </c>
      <c r="D290" s="8" t="s">
        <v>1527</v>
      </c>
      <c r="E290" s="8"/>
      <c r="F290" s="8" t="s">
        <v>1294</v>
      </c>
      <c r="G290" s="18" t="s">
        <v>1294</v>
      </c>
      <c r="H290" s="8" t="s">
        <v>97</v>
      </c>
      <c r="I290" s="8" t="b">
        <f>COUNTIF(Employees[Employee Name],Employees[[#This Row],[Employee Name]])&gt;1</f>
        <v>0</v>
      </c>
    </row>
    <row r="291" spans="1:9" ht="30" customHeight="1" x14ac:dyDescent="0.3">
      <c r="A291" s="44" t="e">
        <f t="shared" si="4"/>
        <v>#VALUE!</v>
      </c>
      <c r="B291" s="8" t="str">
        <f>CONCATENATE(Employees[[#This Row],[Lastname]]," ",Employees[[#This Row],[Firstname]], " ",LEFT(Employees[[#This Row],[Middlename]],1),IF(ISBLANK(Employees[[#This Row],[Middlename]])," ","."))</f>
        <v>GATPANDAN MICHAEL E.</v>
      </c>
      <c r="C291" s="8" t="s">
        <v>218</v>
      </c>
      <c r="D291" s="8" t="s">
        <v>1528</v>
      </c>
      <c r="E291" s="8" t="s">
        <v>1529</v>
      </c>
      <c r="F291" s="8" t="s">
        <v>1294</v>
      </c>
      <c r="G291" s="18" t="s">
        <v>1294</v>
      </c>
      <c r="H291" s="8" t="s">
        <v>209</v>
      </c>
      <c r="I291" s="8" t="b">
        <f>COUNTIF(Employees[Employee Name],Employees[[#This Row],[Employee Name]])&gt;1</f>
        <v>0</v>
      </c>
    </row>
    <row r="292" spans="1:9" ht="30" customHeight="1" x14ac:dyDescent="0.3">
      <c r="A292" s="44" t="e">
        <f t="shared" si="4"/>
        <v>#VALUE!</v>
      </c>
      <c r="B292" s="8" t="str">
        <f>CONCATENATE(Employees[[#This Row],[Lastname]]," ",Employees[[#This Row],[Firstname]], " ",LEFT(Employees[[#This Row],[Middlename]],1),IF(ISBLANK(Employees[[#This Row],[Middlename]])," ","."))</f>
        <v>GATPANDAN NENITA M.</v>
      </c>
      <c r="C292" s="8" t="s">
        <v>218</v>
      </c>
      <c r="D292" s="8" t="s">
        <v>370</v>
      </c>
      <c r="E292" s="8" t="s">
        <v>84</v>
      </c>
      <c r="F292" s="8" t="s">
        <v>633</v>
      </c>
      <c r="G292" s="18" t="s">
        <v>2007</v>
      </c>
      <c r="H292" s="8" t="s">
        <v>371</v>
      </c>
      <c r="I292" s="8" t="b">
        <f>COUNTIF(Employees[Employee Name],Employees[[#This Row],[Employee Name]])&gt;1</f>
        <v>0</v>
      </c>
    </row>
    <row r="293" spans="1:9" ht="30" customHeight="1" x14ac:dyDescent="0.3">
      <c r="A293" s="44" t="e">
        <f t="shared" si="4"/>
        <v>#VALUE!</v>
      </c>
      <c r="B293" s="8" t="str">
        <f>CONCATENATE(Employees[[#This Row],[Lastname]]," ",Employees[[#This Row],[Firstname]], " ",LEFT(Employees[[#This Row],[Middlename]],1),IF(ISBLANK(Employees[[#This Row],[Middlename]])," ","."))</f>
        <v>GOMEZ EMMA M.</v>
      </c>
      <c r="C293" s="8" t="s">
        <v>683</v>
      </c>
      <c r="D293" s="8" t="s">
        <v>486</v>
      </c>
      <c r="E293" s="8" t="s">
        <v>84</v>
      </c>
      <c r="F293" s="8" t="s">
        <v>684</v>
      </c>
      <c r="G293" s="18" t="s">
        <v>2007</v>
      </c>
      <c r="H293" s="8" t="s">
        <v>272</v>
      </c>
      <c r="I293" s="8" t="b">
        <f>COUNTIF(Employees[Employee Name],Employees[[#This Row],[Employee Name]])&gt;1</f>
        <v>0</v>
      </c>
    </row>
    <row r="294" spans="1:9" ht="30" customHeight="1" x14ac:dyDescent="0.3">
      <c r="A294" s="44" t="e">
        <f t="shared" si="4"/>
        <v>#VALUE!</v>
      </c>
      <c r="B294" s="8" t="str">
        <f>CONCATENATE(Employees[[#This Row],[Lastname]]," ",Employees[[#This Row],[Firstname]], " ",LEFT(Employees[[#This Row],[Middlename]],1),IF(ISBLANK(Employees[[#This Row],[Middlename]])," ","."))</f>
        <v>GONZALES CHRISTI NERISSE E.</v>
      </c>
      <c r="C294" s="8" t="s">
        <v>859</v>
      </c>
      <c r="D294" s="8" t="s">
        <v>1530</v>
      </c>
      <c r="E294" s="8" t="s">
        <v>380</v>
      </c>
      <c r="F294" s="8" t="s">
        <v>1294</v>
      </c>
      <c r="G294" s="18" t="s">
        <v>1294</v>
      </c>
      <c r="H294" s="8" t="s">
        <v>272</v>
      </c>
      <c r="I294" s="8" t="b">
        <f>COUNTIF(Employees[Employee Name],Employees[[#This Row],[Employee Name]])&gt;1</f>
        <v>0</v>
      </c>
    </row>
    <row r="295" spans="1:9" ht="30" customHeight="1" x14ac:dyDescent="0.3">
      <c r="A295" s="44" t="e">
        <f t="shared" si="4"/>
        <v>#VALUE!</v>
      </c>
      <c r="B295" s="8" t="str">
        <f>CONCATENATE(Employees[[#This Row],[Lastname]]," ",Employees[[#This Row],[Firstname]], " ",LEFT(Employees[[#This Row],[Middlename]],1),IF(ISBLANK(Employees[[#This Row],[Middlename]])," ","."))</f>
        <v>GONZALES MARIO O.</v>
      </c>
      <c r="C295" s="8" t="s">
        <v>859</v>
      </c>
      <c r="D295" s="8" t="s">
        <v>598</v>
      </c>
      <c r="E295" s="8" t="s">
        <v>1531</v>
      </c>
      <c r="F295" s="8" t="s">
        <v>1294</v>
      </c>
      <c r="G295" s="18" t="s">
        <v>1294</v>
      </c>
      <c r="H295" s="8" t="s">
        <v>209</v>
      </c>
      <c r="I295" s="8" t="b">
        <f>COUNTIF(Employees[Employee Name],Employees[[#This Row],[Employee Name]])&gt;1</f>
        <v>0</v>
      </c>
    </row>
    <row r="296" spans="1:9" ht="30" customHeight="1" x14ac:dyDescent="0.3">
      <c r="A296" s="44" t="e">
        <f t="shared" si="4"/>
        <v>#VALUE!</v>
      </c>
      <c r="B296" s="8" t="str">
        <f>CONCATENATE(Employees[[#This Row],[Lastname]]," ",Employees[[#This Row],[Firstname]], " ",LEFT(Employees[[#This Row],[Middlename]],1),IF(ISBLANK(Employees[[#This Row],[Middlename]])," ","."))</f>
        <v>GONZALES MARY JANE D.</v>
      </c>
      <c r="C296" s="8" t="s">
        <v>859</v>
      </c>
      <c r="D296" s="8" t="s">
        <v>1501</v>
      </c>
      <c r="E296" s="8" t="s">
        <v>119</v>
      </c>
      <c r="F296" s="8" t="s">
        <v>1294</v>
      </c>
      <c r="G296" s="18" t="s">
        <v>1294</v>
      </c>
      <c r="H296" s="8" t="s">
        <v>213</v>
      </c>
      <c r="I296" s="8" t="b">
        <f>COUNTIF(Employees[Employee Name],Employees[[#This Row],[Employee Name]])&gt;1</f>
        <v>0</v>
      </c>
    </row>
    <row r="297" spans="1:9" ht="30" customHeight="1" x14ac:dyDescent="0.3">
      <c r="A297" s="44" t="e">
        <f t="shared" si="4"/>
        <v>#VALUE!</v>
      </c>
      <c r="B297" s="8" t="str">
        <f>CONCATENATE(Employees[[#This Row],[Lastname]]," ",Employees[[#This Row],[Firstname]], " ",LEFT(Employees[[#This Row],[Middlename]],1),IF(ISBLANK(Employees[[#This Row],[Middlename]])," ","."))</f>
        <v>GUAÑEZO MA. GINA P.</v>
      </c>
      <c r="C297" s="8" t="s">
        <v>763</v>
      </c>
      <c r="D297" s="8" t="s">
        <v>764</v>
      </c>
      <c r="E297" s="8" t="s">
        <v>124</v>
      </c>
      <c r="F297" s="8" t="s">
        <v>392</v>
      </c>
      <c r="G297" s="8" t="s">
        <v>2007</v>
      </c>
      <c r="H297" s="8" t="s">
        <v>103</v>
      </c>
      <c r="I297" s="8" t="b">
        <f>COUNTIF(Employees[Employee Name],Employees[[#This Row],[Employee Name]])&gt;1</f>
        <v>0</v>
      </c>
    </row>
    <row r="298" spans="1:9" ht="30" customHeight="1" x14ac:dyDescent="0.3">
      <c r="A298" s="44" t="e">
        <f t="shared" si="4"/>
        <v>#VALUE!</v>
      </c>
      <c r="B298" s="8" t="str">
        <f>CONCATENATE(Employees[[#This Row],[Lastname]]," ",Employees[[#This Row],[Firstname]], " ",LEFT(Employees[[#This Row],[Middlename]],1),IF(ISBLANK(Employees[[#This Row],[Middlename]])," ","."))</f>
        <v>GUAÑEZO MARY ANNE P.</v>
      </c>
      <c r="C298" s="18" t="s">
        <v>763</v>
      </c>
      <c r="D298" s="8" t="s">
        <v>838</v>
      </c>
      <c r="E298" s="8" t="s">
        <v>839</v>
      </c>
      <c r="F298" s="8" t="s">
        <v>125</v>
      </c>
      <c r="G298" s="18" t="s">
        <v>2007</v>
      </c>
      <c r="H298" s="8" t="s">
        <v>103</v>
      </c>
      <c r="I298" s="8" t="b">
        <f>COUNTIF(Employees[Employee Name],Employees[[#This Row],[Employee Name]])&gt;1</f>
        <v>0</v>
      </c>
    </row>
    <row r="299" spans="1:9" ht="30" customHeight="1" x14ac:dyDescent="0.3">
      <c r="A299" s="44" t="e">
        <f t="shared" si="4"/>
        <v>#VALUE!</v>
      </c>
      <c r="B299" s="8" t="str">
        <f>CONCATENATE(Employees[[#This Row],[Lastname]]," ",Employees[[#This Row],[Firstname]], " ",LEFT(Employees[[#This Row],[Middlename]],1),IF(ISBLANK(Employees[[#This Row],[Middlename]])," ","."))</f>
        <v xml:space="preserve">GUEVARRA ROLANDO  </v>
      </c>
      <c r="C299" s="8" t="s">
        <v>1532</v>
      </c>
      <c r="D299" s="8" t="s">
        <v>1533</v>
      </c>
      <c r="E299" s="8"/>
      <c r="F299" s="8" t="s">
        <v>1294</v>
      </c>
      <c r="G299" s="18" t="s">
        <v>1294</v>
      </c>
      <c r="H299" s="8" t="s">
        <v>290</v>
      </c>
      <c r="I299" s="8" t="b">
        <f>COUNTIF(Employees[Employee Name],Employees[[#This Row],[Employee Name]])&gt;1</f>
        <v>0</v>
      </c>
    </row>
    <row r="300" spans="1:9" ht="30" customHeight="1" x14ac:dyDescent="0.3">
      <c r="A300" s="44" t="e">
        <f t="shared" si="4"/>
        <v>#VALUE!</v>
      </c>
      <c r="B300" s="8" t="str">
        <f>CONCATENATE(Employees[[#This Row],[Lastname]]," ",Employees[[#This Row],[Firstname]], " ",LEFT(Employees[[#This Row],[Middlename]],1),IF(ISBLANK(Employees[[#This Row],[Middlename]])," ","."))</f>
        <v>GUMIRAN HERMINIA A.</v>
      </c>
      <c r="C300" s="8" t="s">
        <v>1534</v>
      </c>
      <c r="D300" s="8" t="s">
        <v>1535</v>
      </c>
      <c r="E300" s="8" t="s">
        <v>1536</v>
      </c>
      <c r="F300" s="8" t="s">
        <v>1294</v>
      </c>
      <c r="G300" s="18" t="s">
        <v>1294</v>
      </c>
      <c r="H300" s="8" t="s">
        <v>1069</v>
      </c>
      <c r="I300" s="8" t="b">
        <f>COUNTIF(Employees[Employee Name],Employees[[#This Row],[Employee Name]])&gt;1</f>
        <v>0</v>
      </c>
    </row>
    <row r="301" spans="1:9" ht="30" customHeight="1" x14ac:dyDescent="0.3">
      <c r="A301" s="44" t="e">
        <f t="shared" si="4"/>
        <v>#VALUE!</v>
      </c>
      <c r="B301" s="8" t="str">
        <f>CONCATENATE(Employees[[#This Row],[Lastname]]," ",Employees[[#This Row],[Firstname]], " ",LEFT(Employees[[#This Row],[Middlename]],1),IF(ISBLANK(Employees[[#This Row],[Middlename]])," ","."))</f>
        <v>GUTIERREZ LYDIA C.</v>
      </c>
      <c r="C301" s="8" t="s">
        <v>172</v>
      </c>
      <c r="D301" s="8" t="s">
        <v>173</v>
      </c>
      <c r="E301" s="8" t="s">
        <v>694</v>
      </c>
      <c r="F301" s="8" t="s">
        <v>174</v>
      </c>
      <c r="G301" s="18" t="s">
        <v>2007</v>
      </c>
      <c r="H301" s="8" t="s">
        <v>89</v>
      </c>
      <c r="I301" s="8" t="b">
        <f>COUNTIF(Employees[Employee Name],Employees[[#This Row],[Employee Name]])&gt;1</f>
        <v>0</v>
      </c>
    </row>
    <row r="302" spans="1:9" ht="30" customHeight="1" x14ac:dyDescent="0.3">
      <c r="A302" s="44" t="e">
        <f t="shared" si="4"/>
        <v>#VALUE!</v>
      </c>
      <c r="B302" s="8" t="str">
        <f>CONCATENATE(Employees[[#This Row],[Lastname]]," ",Employees[[#This Row],[Firstname]], " ",LEFT(Employees[[#This Row],[Middlename]],1),IF(ISBLANK(Employees[[#This Row],[Middlename]])," ","."))</f>
        <v>GUTIERREZ MARICIS A.</v>
      </c>
      <c r="C302" s="18" t="s">
        <v>172</v>
      </c>
      <c r="D302" s="18" t="s">
        <v>2133</v>
      </c>
      <c r="E302" s="18" t="s">
        <v>88</v>
      </c>
      <c r="F302" s="18" t="s">
        <v>2131</v>
      </c>
      <c r="G302" s="8"/>
      <c r="H302" s="18" t="s">
        <v>141</v>
      </c>
      <c r="I302" s="8" t="b">
        <f>COUNTIF(Employees[Employee Name],Employees[[#This Row],[Employee Name]])&gt;1</f>
        <v>0</v>
      </c>
    </row>
    <row r="303" spans="1:9" ht="30" customHeight="1" x14ac:dyDescent="0.3">
      <c r="A303" s="44" t="e">
        <f t="shared" si="4"/>
        <v>#VALUE!</v>
      </c>
      <c r="B303" s="8" t="str">
        <f>CONCATENATE(Employees[[#This Row],[Lastname]]," ",Employees[[#This Row],[Firstname]], " ",LEFT(Employees[[#This Row],[Middlename]],1),IF(ISBLANK(Employees[[#This Row],[Middlename]])," ","."))</f>
        <v>GUTIERREZ RENCELLE LALAINE A.</v>
      </c>
      <c r="C303" s="8" t="s">
        <v>172</v>
      </c>
      <c r="D303" s="8" t="s">
        <v>1537</v>
      </c>
      <c r="E303" s="8" t="s">
        <v>285</v>
      </c>
      <c r="F303" s="8" t="s">
        <v>1294</v>
      </c>
      <c r="G303" s="18" t="s">
        <v>1294</v>
      </c>
      <c r="H303" s="8" t="s">
        <v>126</v>
      </c>
      <c r="I303" s="8" t="b">
        <f>COUNTIF(Employees[Employee Name],Employees[[#This Row],[Employee Name]])&gt;1</f>
        <v>0</v>
      </c>
    </row>
    <row r="304" spans="1:9" ht="30" customHeight="1" x14ac:dyDescent="0.3">
      <c r="A304" s="44" t="e">
        <f t="shared" si="4"/>
        <v>#VALUE!</v>
      </c>
      <c r="B304" s="8" t="str">
        <f>CONCATENATE(Employees[[#This Row],[Lastname]]," ",Employees[[#This Row],[Firstname]], " ",LEFT(Employees[[#This Row],[Middlename]],1),IF(ISBLANK(Employees[[#This Row],[Middlename]])," ","."))</f>
        <v>HADAP JONALYN L.</v>
      </c>
      <c r="C304" s="8" t="s">
        <v>233</v>
      </c>
      <c r="D304" s="8" t="s">
        <v>234</v>
      </c>
      <c r="E304" s="8" t="s">
        <v>235</v>
      </c>
      <c r="F304" s="8" t="s">
        <v>212</v>
      </c>
      <c r="G304" s="18" t="s">
        <v>2007</v>
      </c>
      <c r="H304" s="8" t="s">
        <v>213</v>
      </c>
      <c r="I304" s="8" t="b">
        <f>COUNTIF(Employees[Employee Name],Employees[[#This Row],[Employee Name]])&gt;1</f>
        <v>0</v>
      </c>
    </row>
    <row r="305" spans="1:9" ht="30" customHeight="1" x14ac:dyDescent="0.3">
      <c r="A305" s="44" t="e">
        <f t="shared" si="4"/>
        <v>#VALUE!</v>
      </c>
      <c r="B305" s="8" t="str">
        <f>CONCATENATE(Employees[[#This Row],[Lastname]]," ",Employees[[#This Row],[Firstname]], " ",LEFT(Employees[[#This Row],[Middlename]],1),IF(ISBLANK(Employees[[#This Row],[Middlename]])," ","."))</f>
        <v>HAPITA MELANIE A.</v>
      </c>
      <c r="C305" s="8" t="s">
        <v>706</v>
      </c>
      <c r="D305" s="8" t="s">
        <v>707</v>
      </c>
      <c r="E305" s="8" t="s">
        <v>1538</v>
      </c>
      <c r="F305" s="8" t="s">
        <v>1294</v>
      </c>
      <c r="G305" s="18" t="s">
        <v>1294</v>
      </c>
      <c r="H305" s="8" t="s">
        <v>97</v>
      </c>
      <c r="I305" s="8" t="b">
        <f>COUNTIF(Employees[Employee Name],Employees[[#This Row],[Employee Name]])&gt;1</f>
        <v>0</v>
      </c>
    </row>
    <row r="306" spans="1:9" ht="30" customHeight="1" x14ac:dyDescent="0.3">
      <c r="A306" s="44" t="e">
        <f t="shared" si="4"/>
        <v>#VALUE!</v>
      </c>
      <c r="B306" s="8" t="str">
        <f>CONCATENATE(Employees[[#This Row],[Lastname]]," ",Employees[[#This Row],[Firstname]], " ",LEFT(Employees[[#This Row],[Middlename]],1),IF(ISBLANK(Employees[[#This Row],[Middlename]])," ","."))</f>
        <v>HAYAG JERMAINE JOI D.</v>
      </c>
      <c r="C306" s="8" t="s">
        <v>1270</v>
      </c>
      <c r="D306" s="8" t="s">
        <v>1271</v>
      </c>
      <c r="E306" s="8" t="s">
        <v>449</v>
      </c>
      <c r="F306" s="8" t="s">
        <v>96</v>
      </c>
      <c r="G306" s="8" t="s">
        <v>2007</v>
      </c>
      <c r="H306" s="8" t="s">
        <v>135</v>
      </c>
      <c r="I306" s="8" t="b">
        <f>COUNTIF(Employees[Employee Name],Employees[[#This Row],[Employee Name]])&gt;1</f>
        <v>0</v>
      </c>
    </row>
    <row r="307" spans="1:9" ht="30" customHeight="1" x14ac:dyDescent="0.3">
      <c r="A307" s="44" t="e">
        <f t="shared" si="4"/>
        <v>#VALUE!</v>
      </c>
      <c r="B307" s="8" t="str">
        <f>CONCATENATE(Employees[[#This Row],[Lastname]]," ",Employees[[#This Row],[Firstname]], " ",LEFT(Employees[[#This Row],[Middlename]],1),IF(ISBLANK(Employees[[#This Row],[Middlename]])," ","."))</f>
        <v xml:space="preserve">HERNADEZ VICTOR  </v>
      </c>
      <c r="C307" s="8" t="s">
        <v>921</v>
      </c>
      <c r="D307" s="8" t="s">
        <v>249</v>
      </c>
      <c r="E307" s="8"/>
      <c r="F307" s="18" t="s">
        <v>125</v>
      </c>
      <c r="G307" s="18" t="s">
        <v>2007</v>
      </c>
      <c r="H307" s="8" t="s">
        <v>97</v>
      </c>
      <c r="I307" s="8" t="b">
        <f>COUNTIF(Employees[Employee Name],Employees[[#This Row],[Employee Name]])&gt;1</f>
        <v>0</v>
      </c>
    </row>
    <row r="308" spans="1:9" ht="30" customHeight="1" x14ac:dyDescent="0.3">
      <c r="A308" s="44" t="e">
        <f t="shared" si="4"/>
        <v>#VALUE!</v>
      </c>
      <c r="B308" s="8" t="str">
        <f>CONCATENATE(Employees[[#This Row],[Lastname]]," ",Employees[[#This Row],[Firstname]], " ",LEFT(Employees[[#This Row],[Middlename]],1),IF(ISBLANK(Employees[[#This Row],[Middlename]])," ","."))</f>
        <v>HERNANDEZ CORNELIO A.</v>
      </c>
      <c r="C308" s="8" t="s">
        <v>128</v>
      </c>
      <c r="D308" s="8" t="s">
        <v>590</v>
      </c>
      <c r="E308" s="8" t="s">
        <v>88</v>
      </c>
      <c r="F308" s="8" t="s">
        <v>198</v>
      </c>
      <c r="G308" s="18" t="s">
        <v>2007</v>
      </c>
      <c r="H308" s="8" t="s">
        <v>368</v>
      </c>
      <c r="I308" s="8" t="b">
        <f>COUNTIF(Employees[Employee Name],Employees[[#This Row],[Employee Name]])&gt;1</f>
        <v>0</v>
      </c>
    </row>
    <row r="309" spans="1:9" ht="30" customHeight="1" x14ac:dyDescent="0.3">
      <c r="A309" s="44" t="e">
        <f t="shared" si="4"/>
        <v>#VALUE!</v>
      </c>
      <c r="B309" s="8" t="str">
        <f>CONCATENATE(Employees[[#This Row],[Lastname]]," ",Employees[[#This Row],[Firstname]], " ",LEFT(Employees[[#This Row],[Middlename]],1),IF(ISBLANK(Employees[[#This Row],[Middlename]])," ","."))</f>
        <v>HERNANDEZ DONATO Q.</v>
      </c>
      <c r="C309" s="8" t="s">
        <v>128</v>
      </c>
      <c r="D309" s="8" t="s">
        <v>383</v>
      </c>
      <c r="E309" s="8" t="s">
        <v>278</v>
      </c>
      <c r="F309" s="8" t="s">
        <v>96</v>
      </c>
      <c r="G309" s="8" t="s">
        <v>2007</v>
      </c>
      <c r="H309" s="8" t="s">
        <v>97</v>
      </c>
      <c r="I309" s="8" t="b">
        <f>COUNTIF(Employees[Employee Name],Employees[[#This Row],[Employee Name]])&gt;1</f>
        <v>0</v>
      </c>
    </row>
    <row r="310" spans="1:9" ht="30" customHeight="1" x14ac:dyDescent="0.3">
      <c r="A310" s="44" t="e">
        <f t="shared" si="4"/>
        <v>#VALUE!</v>
      </c>
      <c r="B310" s="8" t="str">
        <f>CONCATENATE(Employees[[#This Row],[Lastname]]," ",Employees[[#This Row],[Firstname]], " ",LEFT(Employees[[#This Row],[Middlename]],1),IF(ISBLANK(Employees[[#This Row],[Middlename]])," ","."))</f>
        <v>HERNANDEZ MARIO A.</v>
      </c>
      <c r="C310" s="8" t="s">
        <v>128</v>
      </c>
      <c r="D310" s="8" t="s">
        <v>598</v>
      </c>
      <c r="E310" s="8" t="s">
        <v>88</v>
      </c>
      <c r="F310" s="8" t="s">
        <v>198</v>
      </c>
      <c r="G310" s="18" t="s">
        <v>2007</v>
      </c>
      <c r="H310" s="8" t="s">
        <v>592</v>
      </c>
      <c r="I310" s="8" t="b">
        <f>COUNTIF(Employees[Employee Name],Employees[[#This Row],[Employee Name]])&gt;1</f>
        <v>0</v>
      </c>
    </row>
    <row r="311" spans="1:9" ht="30" customHeight="1" x14ac:dyDescent="0.3">
      <c r="A311" s="44" t="e">
        <f t="shared" si="4"/>
        <v>#VALUE!</v>
      </c>
      <c r="B311" s="8" t="str">
        <f>CONCATENATE(Employees[[#This Row],[Lastname]]," ",Employees[[#This Row],[Firstname]], " ",LEFT(Employees[[#This Row],[Middlename]],1),IF(ISBLANK(Employees[[#This Row],[Middlename]])," ","."))</f>
        <v>HERNANDEZ ROBERTO M.</v>
      </c>
      <c r="C311" s="8" t="s">
        <v>128</v>
      </c>
      <c r="D311" s="8" t="s">
        <v>129</v>
      </c>
      <c r="E311" s="8" t="s">
        <v>84</v>
      </c>
      <c r="F311" s="8" t="s">
        <v>125</v>
      </c>
      <c r="G311" s="18" t="s">
        <v>2007</v>
      </c>
      <c r="H311" s="8" t="s">
        <v>130</v>
      </c>
      <c r="I311" s="8" t="b">
        <f>COUNTIF(Employees[Employee Name],Employees[[#This Row],[Employee Name]])&gt;1</f>
        <v>0</v>
      </c>
    </row>
    <row r="312" spans="1:9" ht="30" customHeight="1" x14ac:dyDescent="0.3">
      <c r="A312" s="44" t="e">
        <f t="shared" si="4"/>
        <v>#VALUE!</v>
      </c>
      <c r="B312" s="8" t="str">
        <f>CONCATENATE(Employees[[#This Row],[Lastname]]," ",Employees[[#This Row],[Firstname]], " ",LEFT(Employees[[#This Row],[Middlename]],1),IF(ISBLANK(Employees[[#This Row],[Middlename]])," ","."))</f>
        <v>HERNANDEZ RODERICK M.</v>
      </c>
      <c r="C312" s="8" t="s">
        <v>128</v>
      </c>
      <c r="D312" s="8" t="s">
        <v>1539</v>
      </c>
      <c r="E312" s="8" t="s">
        <v>84</v>
      </c>
      <c r="F312" s="8" t="s">
        <v>1294</v>
      </c>
      <c r="G312" s="18" t="s">
        <v>1294</v>
      </c>
      <c r="H312" s="8" t="s">
        <v>1714</v>
      </c>
      <c r="I312" s="8" t="b">
        <f>COUNTIF(Employees[Employee Name],Employees[[#This Row],[Employee Name]])&gt;1</f>
        <v>0</v>
      </c>
    </row>
    <row r="313" spans="1:9" ht="30" customHeight="1" x14ac:dyDescent="0.3">
      <c r="A313" s="44" t="e">
        <f t="shared" si="4"/>
        <v>#VALUE!</v>
      </c>
      <c r="B313" s="8" t="str">
        <f>CONCATENATE(Employees[[#This Row],[Lastname]]," ",Employees[[#This Row],[Firstname]], " ",LEFT(Employees[[#This Row],[Middlename]],1),IF(ISBLANK(Employees[[#This Row],[Middlename]])," ","."))</f>
        <v>HERNANDO BENILDA S.</v>
      </c>
      <c r="C313" s="8" t="s">
        <v>621</v>
      </c>
      <c r="D313" s="8" t="s">
        <v>1343</v>
      </c>
      <c r="E313" s="8" t="s">
        <v>1344</v>
      </c>
      <c r="F313" s="8" t="s">
        <v>125</v>
      </c>
      <c r="G313" s="18" t="s">
        <v>2007</v>
      </c>
      <c r="H313" s="8" t="s">
        <v>363</v>
      </c>
      <c r="I313" s="8" t="b">
        <f>COUNTIF(Employees[Employee Name],Employees[[#This Row],[Employee Name]])&gt;1</f>
        <v>0</v>
      </c>
    </row>
    <row r="314" spans="1:9" ht="30" customHeight="1" x14ac:dyDescent="0.3">
      <c r="A314" s="44" t="e">
        <f t="shared" si="4"/>
        <v>#VALUE!</v>
      </c>
      <c r="B314" s="8" t="str">
        <f>CONCATENATE(Employees[[#This Row],[Lastname]]," ",Employees[[#This Row],[Firstname]], " ",LEFT(Employees[[#This Row],[Middlename]],1),IF(ISBLANK(Employees[[#This Row],[Middlename]])," ","."))</f>
        <v>HERNANDO MERIC B.</v>
      </c>
      <c r="C314" s="8" t="s">
        <v>621</v>
      </c>
      <c r="D314" s="8" t="s">
        <v>622</v>
      </c>
      <c r="E314" s="8" t="s">
        <v>145</v>
      </c>
      <c r="F314" s="8" t="s">
        <v>324</v>
      </c>
      <c r="G314" s="18" t="s">
        <v>2007</v>
      </c>
      <c r="H314" s="8" t="s">
        <v>182</v>
      </c>
      <c r="I314" s="8" t="b">
        <f>COUNTIF(Employees[Employee Name],Employees[[#This Row],[Employee Name]])&gt;1</f>
        <v>0</v>
      </c>
    </row>
    <row r="315" spans="1:9" ht="30" customHeight="1" x14ac:dyDescent="0.3">
      <c r="A315" s="44" t="e">
        <f t="shared" si="4"/>
        <v>#VALUE!</v>
      </c>
      <c r="B315" s="8" t="str">
        <f>CONCATENATE(Employees[[#This Row],[Lastname]]," ",Employees[[#This Row],[Firstname]], " ",LEFT(Employees[[#This Row],[Middlename]],1),IF(ISBLANK(Employees[[#This Row],[Middlename]])," ","."))</f>
        <v>HERNANDO MERLE B.</v>
      </c>
      <c r="C315" s="8" t="s">
        <v>621</v>
      </c>
      <c r="D315" s="8" t="s">
        <v>1199</v>
      </c>
      <c r="E315" s="8" t="s">
        <v>145</v>
      </c>
      <c r="F315" s="8" t="s">
        <v>1200</v>
      </c>
      <c r="G315" s="8" t="s">
        <v>2007</v>
      </c>
      <c r="H315" s="18" t="s">
        <v>1201</v>
      </c>
      <c r="I315" s="8" t="b">
        <f>COUNTIF(Employees[Employee Name],Employees[[#This Row],[Employee Name]])&gt;1</f>
        <v>0</v>
      </c>
    </row>
    <row r="316" spans="1:9" ht="30" customHeight="1" x14ac:dyDescent="0.3">
      <c r="A316" s="44" t="e">
        <f t="shared" si="4"/>
        <v>#VALUE!</v>
      </c>
      <c r="B316" s="8" t="str">
        <f>CONCATENATE(Employees[[#This Row],[Lastname]]," ",Employees[[#This Row],[Firstname]], " ",LEFT(Employees[[#This Row],[Middlename]],1),IF(ISBLANK(Employees[[#This Row],[Middlename]])," ","."))</f>
        <v>IGNO CRISTINA M.</v>
      </c>
      <c r="C316" s="8" t="s">
        <v>83</v>
      </c>
      <c r="D316" s="8" t="s">
        <v>431</v>
      </c>
      <c r="E316" s="8" t="s">
        <v>84</v>
      </c>
      <c r="F316" s="18" t="s">
        <v>125</v>
      </c>
      <c r="G316" s="18" t="s">
        <v>2007</v>
      </c>
      <c r="H316" s="8" t="s">
        <v>89</v>
      </c>
      <c r="I316" s="8" t="b">
        <f>COUNTIF(Employees[Employee Name],Employees[[#This Row],[Employee Name]])&gt;1</f>
        <v>0</v>
      </c>
    </row>
    <row r="317" spans="1:9" ht="30" customHeight="1" x14ac:dyDescent="0.3">
      <c r="A317" s="44" t="e">
        <f t="shared" si="4"/>
        <v>#VALUE!</v>
      </c>
      <c r="B317" s="8" t="str">
        <f>CONCATENATE(Employees[[#This Row],[Lastname]]," ",Employees[[#This Row],[Firstname]], " ",LEFT(Employees[[#This Row],[Middlename]],1),IF(ISBLANK(Employees[[#This Row],[Middlename]])," ","."))</f>
        <v>JABINES MARIA SHELLY D.</v>
      </c>
      <c r="C317" s="8" t="s">
        <v>1540</v>
      </c>
      <c r="D317" s="8" t="s">
        <v>1541</v>
      </c>
      <c r="E317" s="8" t="s">
        <v>119</v>
      </c>
      <c r="F317" s="8" t="s">
        <v>1294</v>
      </c>
      <c r="G317" s="18" t="s">
        <v>1294</v>
      </c>
      <c r="H317" s="8" t="s">
        <v>371</v>
      </c>
      <c r="I317" s="8" t="b">
        <f>COUNTIF(Employees[Employee Name],Employees[[#This Row],[Employee Name]])&gt;1</f>
        <v>0</v>
      </c>
    </row>
    <row r="318" spans="1:9" ht="30" customHeight="1" x14ac:dyDescent="0.3">
      <c r="A318" s="44" t="e">
        <f t="shared" si="4"/>
        <v>#VALUE!</v>
      </c>
      <c r="B318" s="8" t="str">
        <f>CONCATENATE(Employees[[#This Row],[Lastname]]," ",Employees[[#This Row],[Firstname]], " ",LEFT(Employees[[#This Row],[Middlename]],1),IF(ISBLANK(Employees[[#This Row],[Middlename]])," ","."))</f>
        <v>JAVIER CARMELITA M.</v>
      </c>
      <c r="C318" s="8" t="s">
        <v>193</v>
      </c>
      <c r="D318" s="8" t="s">
        <v>194</v>
      </c>
      <c r="E318" s="8" t="s">
        <v>84</v>
      </c>
      <c r="F318" s="18" t="s">
        <v>198</v>
      </c>
      <c r="G318" s="18" t="s">
        <v>2007</v>
      </c>
      <c r="H318" s="18" t="s">
        <v>368</v>
      </c>
      <c r="I318" s="8" t="b">
        <f>COUNTIF(Employees[Employee Name],Employees[[#This Row],[Employee Name]])&gt;1</f>
        <v>0</v>
      </c>
    </row>
    <row r="319" spans="1:9" ht="30" customHeight="1" x14ac:dyDescent="0.3">
      <c r="A319" s="44" t="e">
        <f t="shared" si="4"/>
        <v>#VALUE!</v>
      </c>
      <c r="B319" s="8" t="str">
        <f>CONCATENATE(Employees[[#This Row],[Lastname]]," ",Employees[[#This Row],[Firstname]], " ",LEFT(Employees[[#This Row],[Middlename]],1),IF(ISBLANK(Employees[[#This Row],[Middlename]])," ","."))</f>
        <v>JAVIER ELISEO B.</v>
      </c>
      <c r="C319" s="8" t="s">
        <v>193</v>
      </c>
      <c r="D319" s="8" t="s">
        <v>717</v>
      </c>
      <c r="E319" s="8" t="s">
        <v>145</v>
      </c>
      <c r="F319" s="8" t="s">
        <v>718</v>
      </c>
      <c r="G319" s="8" t="s">
        <v>2007</v>
      </c>
      <c r="H319" s="8" t="s">
        <v>539</v>
      </c>
      <c r="I319" s="8" t="b">
        <f>COUNTIF(Employees[Employee Name],Employees[[#This Row],[Employee Name]])&gt;1</f>
        <v>0</v>
      </c>
    </row>
    <row r="320" spans="1:9" ht="30" customHeight="1" x14ac:dyDescent="0.3">
      <c r="A320" s="44" t="e">
        <f t="shared" si="4"/>
        <v>#VALUE!</v>
      </c>
      <c r="B320" s="8" t="str">
        <f>CONCATENATE(Employees[[#This Row],[Lastname]]," ",Employees[[#This Row],[Firstname]], " ",LEFT(Employees[[#This Row],[Middlename]],1),IF(ISBLANK(Employees[[#This Row],[Middlename]])," ","."))</f>
        <v>JAVIER EMMA R.</v>
      </c>
      <c r="C320" s="8" t="s">
        <v>193</v>
      </c>
      <c r="D320" s="8" t="s">
        <v>486</v>
      </c>
      <c r="E320" s="8" t="s">
        <v>332</v>
      </c>
      <c r="F320" s="8" t="s">
        <v>108</v>
      </c>
      <c r="G320" s="18" t="s">
        <v>2007</v>
      </c>
      <c r="H320" s="8" t="s">
        <v>97</v>
      </c>
      <c r="I320" s="8" t="b">
        <f>COUNTIF(Employees[Employee Name],Employees[[#This Row],[Employee Name]])&gt;1</f>
        <v>0</v>
      </c>
    </row>
    <row r="321" spans="1:9" ht="30" customHeight="1" x14ac:dyDescent="0.3">
      <c r="A321" s="44" t="e">
        <f t="shared" si="4"/>
        <v>#VALUE!</v>
      </c>
      <c r="B321" s="8" t="str">
        <f>CONCATENATE(Employees[[#This Row],[Lastname]]," ",Employees[[#This Row],[Firstname]], " ",LEFT(Employees[[#This Row],[Middlename]],1),IF(ISBLANK(Employees[[#This Row],[Middlename]])," ","."))</f>
        <v xml:space="preserve">JAVIER HILARIO  </v>
      </c>
      <c r="C321" s="8" t="s">
        <v>193</v>
      </c>
      <c r="D321" s="8" t="s">
        <v>280</v>
      </c>
      <c r="E321" s="8"/>
      <c r="F321" s="18" t="s">
        <v>883</v>
      </c>
      <c r="G321" s="18" t="s">
        <v>2007</v>
      </c>
      <c r="H321" s="8" t="s">
        <v>199</v>
      </c>
      <c r="I321" s="8" t="b">
        <f>COUNTIF(Employees[Employee Name],Employees[[#This Row],[Employee Name]])&gt;1</f>
        <v>0</v>
      </c>
    </row>
    <row r="322" spans="1:9" ht="30" customHeight="1" x14ac:dyDescent="0.3">
      <c r="A322" s="44" t="e">
        <f t="shared" si="4"/>
        <v>#VALUE!</v>
      </c>
      <c r="B322" s="8" t="str">
        <f>CONCATENATE(Employees[[#This Row],[Lastname]]," ",Employees[[#This Row],[Firstname]], " ",LEFT(Employees[[#This Row],[Middlename]],1),IF(ISBLANK(Employees[[#This Row],[Middlename]])," ","."))</f>
        <v>JAVIER MYLENE M.</v>
      </c>
      <c r="C322" s="8" t="s">
        <v>193</v>
      </c>
      <c r="D322" s="8" t="s">
        <v>910</v>
      </c>
      <c r="E322" s="8" t="s">
        <v>911</v>
      </c>
      <c r="F322" s="8" t="s">
        <v>108</v>
      </c>
      <c r="G322" s="18" t="s">
        <v>2007</v>
      </c>
      <c r="H322" s="8" t="s">
        <v>141</v>
      </c>
      <c r="I322" s="8" t="b">
        <f>COUNTIF(Employees[Employee Name],Employees[[#This Row],[Employee Name]])&gt;1</f>
        <v>0</v>
      </c>
    </row>
    <row r="323" spans="1:9" ht="30" customHeight="1" x14ac:dyDescent="0.3">
      <c r="A323" s="44" t="e">
        <f t="shared" si="4"/>
        <v>#VALUE!</v>
      </c>
      <c r="B323" s="8" t="str">
        <f>CONCATENATE(Employees[[#This Row],[Lastname]]," ",Employees[[#This Row],[Firstname]], " ",LEFT(Employees[[#This Row],[Middlename]],1),IF(ISBLANK(Employees[[#This Row],[Middlename]])," ","."))</f>
        <v>JORGE CAROLINA M.</v>
      </c>
      <c r="C323" s="8" t="s">
        <v>761</v>
      </c>
      <c r="D323" s="8" t="s">
        <v>544</v>
      </c>
      <c r="E323" s="8" t="s">
        <v>143</v>
      </c>
      <c r="F323" s="8" t="s">
        <v>170</v>
      </c>
      <c r="G323" s="18" t="s">
        <v>2007</v>
      </c>
      <c r="H323" s="8" t="s">
        <v>103</v>
      </c>
      <c r="I323" s="8" t="b">
        <f>COUNTIF(Employees[Employee Name],Employees[[#This Row],[Employee Name]])&gt;1</f>
        <v>0</v>
      </c>
    </row>
    <row r="324" spans="1:9" ht="30" customHeight="1" x14ac:dyDescent="0.3">
      <c r="A324" s="44" t="e">
        <f t="shared" si="4"/>
        <v>#VALUE!</v>
      </c>
      <c r="B324" s="8" t="str">
        <f>CONCATENATE(Employees[[#This Row],[Lastname]]," ",Employees[[#This Row],[Firstname]], " ",LEFT(Employees[[#This Row],[Middlename]],1),IF(ISBLANK(Employees[[#This Row],[Middlename]])," ","."))</f>
        <v>JUMARANG AIME A.</v>
      </c>
      <c r="C324" s="8" t="s">
        <v>855</v>
      </c>
      <c r="D324" s="8" t="s">
        <v>894</v>
      </c>
      <c r="E324" s="8" t="s">
        <v>915</v>
      </c>
      <c r="F324" s="8" t="s">
        <v>895</v>
      </c>
      <c r="G324" s="8" t="s">
        <v>2007</v>
      </c>
      <c r="H324" s="8" t="s">
        <v>97</v>
      </c>
      <c r="I324" s="8" t="b">
        <f>COUNTIF(Employees[Employee Name],Employees[[#This Row],[Employee Name]])&gt;1</f>
        <v>0</v>
      </c>
    </row>
    <row r="325" spans="1:9" ht="30" customHeight="1" x14ac:dyDescent="0.3">
      <c r="A325" s="44" t="e">
        <f t="shared" si="4"/>
        <v>#VALUE!</v>
      </c>
      <c r="B325" s="8" t="str">
        <f>CONCATENATE(Employees[[#This Row],[Lastname]]," ",Employees[[#This Row],[Firstname]], " ",LEFT(Employees[[#This Row],[Middlename]],1),IF(ISBLANK(Employees[[#This Row],[Middlename]])," ","."))</f>
        <v>JUNILLER ALTHEA JANINE A.</v>
      </c>
      <c r="C325" s="18" t="s">
        <v>2125</v>
      </c>
      <c r="D325" s="18" t="s">
        <v>2126</v>
      </c>
      <c r="E325" s="18" t="s">
        <v>88</v>
      </c>
      <c r="F325" s="18" t="s">
        <v>1294</v>
      </c>
      <c r="G325" s="18"/>
      <c r="H325" s="18" t="s">
        <v>152</v>
      </c>
      <c r="I325" s="8" t="b">
        <f>COUNTIF(Employees[Employee Name],Employees[[#This Row],[Employee Name]])&gt;1</f>
        <v>0</v>
      </c>
    </row>
    <row r="326" spans="1:9" ht="30" customHeight="1" x14ac:dyDescent="0.3">
      <c r="A326" s="44" t="e">
        <f t="shared" ref="A326:A389" si="5">A325+1</f>
        <v>#VALUE!</v>
      </c>
      <c r="B326" s="8" t="str">
        <f>CONCATENATE(Employees[[#This Row],[Lastname]]," ",Employees[[#This Row],[Firstname]], " ",LEFT(Employees[[#This Row],[Middlename]],1),IF(ISBLANK(Employees[[#This Row],[Middlename]])," ","."))</f>
        <v>LABANANCIA TEDDY BOY N.</v>
      </c>
      <c r="C326" s="8" t="s">
        <v>1542</v>
      </c>
      <c r="D326" s="8" t="s">
        <v>1543</v>
      </c>
      <c r="E326" s="8" t="s">
        <v>1544</v>
      </c>
      <c r="F326" s="8" t="s">
        <v>1294</v>
      </c>
      <c r="G326" s="18" t="s">
        <v>1294</v>
      </c>
      <c r="H326" s="8" t="s">
        <v>1726</v>
      </c>
      <c r="I326" s="8" t="b">
        <f>COUNTIF(Employees[Employee Name],Employees[[#This Row],[Employee Name]])&gt;1</f>
        <v>0</v>
      </c>
    </row>
    <row r="327" spans="1:9" ht="30" customHeight="1" x14ac:dyDescent="0.3">
      <c r="A327" s="44" t="e">
        <f t="shared" si="5"/>
        <v>#VALUE!</v>
      </c>
      <c r="B327" s="8" t="str">
        <f>CONCATENATE(Employees[[#This Row],[Lastname]]," ",Employees[[#This Row],[Firstname]], " ",LEFT(Employees[[#This Row],[Middlename]],1),IF(ISBLANK(Employees[[#This Row],[Middlename]])," ","."))</f>
        <v>LABARDA GINA L.</v>
      </c>
      <c r="C327" s="8" t="s">
        <v>546</v>
      </c>
      <c r="D327" s="8" t="s">
        <v>547</v>
      </c>
      <c r="E327" s="8" t="s">
        <v>235</v>
      </c>
      <c r="F327" s="8" t="s">
        <v>198</v>
      </c>
      <c r="G327" s="18" t="s">
        <v>2007</v>
      </c>
      <c r="H327" s="8" t="s">
        <v>199</v>
      </c>
      <c r="I327" s="8" t="b">
        <f>COUNTIF(Employees[Employee Name],Employees[[#This Row],[Employee Name]])&gt;1</f>
        <v>0</v>
      </c>
    </row>
    <row r="328" spans="1:9" ht="30" customHeight="1" x14ac:dyDescent="0.3">
      <c r="A328" s="44" t="e">
        <f t="shared" si="5"/>
        <v>#VALUE!</v>
      </c>
      <c r="B328" s="8" t="str">
        <f>CONCATENATE(Employees[[#This Row],[Lastname]]," ",Employees[[#This Row],[Firstname]], " ",LEFT(Employees[[#This Row],[Middlename]],1),IF(ISBLANK(Employees[[#This Row],[Middlename]])," ","."))</f>
        <v>LACIBAL RYAN G.</v>
      </c>
      <c r="C328" s="8" t="s">
        <v>2160</v>
      </c>
      <c r="D328" s="8" t="s">
        <v>2161</v>
      </c>
      <c r="E328" s="8" t="s">
        <v>166</v>
      </c>
      <c r="F328" s="8" t="s">
        <v>1294</v>
      </c>
      <c r="G328" s="8"/>
      <c r="H328" s="8" t="s">
        <v>1068</v>
      </c>
      <c r="I328" s="8" t="b">
        <f>COUNTIF(Employees[Employee Name],Employees[[#This Row],[Employee Name]])&gt;1</f>
        <v>0</v>
      </c>
    </row>
    <row r="329" spans="1:9" ht="30" customHeight="1" x14ac:dyDescent="0.3">
      <c r="A329" s="44" t="e">
        <f t="shared" si="5"/>
        <v>#VALUE!</v>
      </c>
      <c r="B329" s="8" t="str">
        <f>CONCATENATE(Employees[[#This Row],[Lastname]]," ",Employees[[#This Row],[Firstname]], " ",LEFT(Employees[[#This Row],[Middlename]],1),IF(ISBLANK(Employees[[#This Row],[Middlename]])," ","."))</f>
        <v>LAGUARDIA JOSELITO R.</v>
      </c>
      <c r="C329" s="8" t="s">
        <v>641</v>
      </c>
      <c r="D329" s="8" t="s">
        <v>642</v>
      </c>
      <c r="E329" s="8" t="s">
        <v>332</v>
      </c>
      <c r="F329" s="8" t="s">
        <v>643</v>
      </c>
      <c r="G329" s="8" t="s">
        <v>2007</v>
      </c>
      <c r="H329" s="8" t="s">
        <v>644</v>
      </c>
      <c r="I329" s="8" t="b">
        <f>COUNTIF(Employees[Employee Name],Employees[[#This Row],[Employee Name]])&gt;1</f>
        <v>0</v>
      </c>
    </row>
    <row r="330" spans="1:9" ht="30" customHeight="1" x14ac:dyDescent="0.3">
      <c r="A330" s="44" t="e">
        <f t="shared" si="5"/>
        <v>#VALUE!</v>
      </c>
      <c r="B330" s="8" t="str">
        <f>CONCATENATE(Employees[[#This Row],[Lastname]]," ",Employees[[#This Row],[Firstname]], " ",LEFT(Employees[[#This Row],[Middlename]],1),IF(ISBLANK(Employees[[#This Row],[Middlename]])," ","."))</f>
        <v>LANDICHO CHARLENE R.</v>
      </c>
      <c r="C330" s="8" t="s">
        <v>1545</v>
      </c>
      <c r="D330" s="8" t="s">
        <v>1546</v>
      </c>
      <c r="E330" s="8" t="s">
        <v>1547</v>
      </c>
      <c r="F330" s="8" t="s">
        <v>1294</v>
      </c>
      <c r="G330" s="18" t="s">
        <v>1294</v>
      </c>
      <c r="H330" s="8" t="s">
        <v>209</v>
      </c>
      <c r="I330" s="8" t="b">
        <f>COUNTIF(Employees[Employee Name],Employees[[#This Row],[Employee Name]])&gt;1</f>
        <v>0</v>
      </c>
    </row>
    <row r="331" spans="1:9" ht="30" customHeight="1" x14ac:dyDescent="0.3">
      <c r="A331" s="44" t="e">
        <f t="shared" si="5"/>
        <v>#VALUE!</v>
      </c>
      <c r="B331" s="8" t="str">
        <f>CONCATENATE(Employees[[#This Row],[Lastname]]," ",Employees[[#This Row],[Firstname]], " ",LEFT(Employees[[#This Row],[Middlename]],1),IF(ISBLANK(Employees[[#This Row],[Middlename]])," ","."))</f>
        <v>LANDICHO ELEANOR S.</v>
      </c>
      <c r="C331" s="18" t="s">
        <v>1545</v>
      </c>
      <c r="D331" s="18" t="s">
        <v>2104</v>
      </c>
      <c r="E331" s="18" t="s">
        <v>2105</v>
      </c>
      <c r="F331" s="18" t="s">
        <v>2102</v>
      </c>
      <c r="G331" s="8"/>
      <c r="H331" s="18" t="s">
        <v>2066</v>
      </c>
      <c r="I331" s="8" t="b">
        <f>COUNTIF(Employees[Employee Name],Employees[[#This Row],[Employee Name]])&gt;1</f>
        <v>0</v>
      </c>
    </row>
    <row r="332" spans="1:9" ht="30" customHeight="1" x14ac:dyDescent="0.3">
      <c r="A332" s="44" t="e">
        <f t="shared" si="5"/>
        <v>#VALUE!</v>
      </c>
      <c r="B332" s="8" t="str">
        <f>CONCATENATE(Employees[[#This Row],[Lastname]]," ",Employees[[#This Row],[Firstname]], " ",LEFT(Employees[[#This Row],[Middlename]],1),IF(ISBLANK(Employees[[#This Row],[Middlename]])," ","."))</f>
        <v>LANDICHO ROSALINA B.</v>
      </c>
      <c r="C332" s="8" t="s">
        <v>1545</v>
      </c>
      <c r="D332" s="8" t="s">
        <v>1548</v>
      </c>
      <c r="E332" s="8" t="s">
        <v>187</v>
      </c>
      <c r="F332" s="8" t="s">
        <v>1294</v>
      </c>
      <c r="G332" s="18" t="s">
        <v>1294</v>
      </c>
      <c r="H332" s="8" t="s">
        <v>1714</v>
      </c>
      <c r="I332" s="8" t="b">
        <f>COUNTIF(Employees[Employee Name],Employees[[#This Row],[Employee Name]])&gt;1</f>
        <v>0</v>
      </c>
    </row>
    <row r="333" spans="1:9" ht="30" customHeight="1" x14ac:dyDescent="0.3">
      <c r="A333" s="44" t="e">
        <f t="shared" si="5"/>
        <v>#VALUE!</v>
      </c>
      <c r="B333" s="8" t="str">
        <f>CONCATENATE(Employees[[#This Row],[Lastname]]," ",Employees[[#This Row],[Firstname]], " ",LEFT(Employees[[#This Row],[Middlename]],1),IF(ISBLANK(Employees[[#This Row],[Middlename]])," ","."))</f>
        <v>LANTING AILEEN D.</v>
      </c>
      <c r="C333" s="8" t="s">
        <v>117</v>
      </c>
      <c r="D333" s="8" t="s">
        <v>118</v>
      </c>
      <c r="E333" s="8" t="s">
        <v>119</v>
      </c>
      <c r="F333" s="8" t="s">
        <v>120</v>
      </c>
      <c r="G333" s="18" t="s">
        <v>2007</v>
      </c>
      <c r="H333" s="8" t="s">
        <v>115</v>
      </c>
      <c r="I333" s="8" t="b">
        <f>COUNTIF(Employees[Employee Name],Employees[[#This Row],[Employee Name]])&gt;1</f>
        <v>0</v>
      </c>
    </row>
    <row r="334" spans="1:9" ht="30" customHeight="1" x14ac:dyDescent="0.3">
      <c r="A334" s="44" t="e">
        <f t="shared" si="5"/>
        <v>#VALUE!</v>
      </c>
      <c r="B334" s="8" t="str">
        <f>CONCATENATE(Employees[[#This Row],[Lastname]]," ",Employees[[#This Row],[Firstname]], " ",LEFT(Employees[[#This Row],[Middlename]],1),IF(ISBLANK(Employees[[#This Row],[Middlename]])," ","."))</f>
        <v>LARIOSA ALBERT R.</v>
      </c>
      <c r="C334" s="8" t="s">
        <v>1549</v>
      </c>
      <c r="D334" s="8" t="s">
        <v>1550</v>
      </c>
      <c r="E334" s="8" t="s">
        <v>559</v>
      </c>
      <c r="F334" s="8" t="s">
        <v>1294</v>
      </c>
      <c r="G334" s="18" t="s">
        <v>1294</v>
      </c>
      <c r="H334" s="8" t="s">
        <v>209</v>
      </c>
      <c r="I334" s="8" t="b">
        <f>COUNTIF(Employees[Employee Name],Employees[[#This Row],[Employee Name]])&gt;1</f>
        <v>0</v>
      </c>
    </row>
    <row r="335" spans="1:9" ht="30" customHeight="1" x14ac:dyDescent="0.3">
      <c r="A335" s="44" t="e">
        <f t="shared" si="5"/>
        <v>#VALUE!</v>
      </c>
      <c r="B335" s="8" t="str">
        <f>CONCATENATE(Employees[[#This Row],[Lastname]]," ",Employees[[#This Row],[Firstname]], " ",LEFT(Employees[[#This Row],[Middlename]],1),IF(ISBLANK(Employees[[#This Row],[Middlename]])," ","."))</f>
        <v>LAROZA KIM VINCENT L.</v>
      </c>
      <c r="C335" s="8" t="s">
        <v>918</v>
      </c>
      <c r="D335" s="8" t="s">
        <v>919</v>
      </c>
      <c r="E335" s="8" t="s">
        <v>228</v>
      </c>
      <c r="F335" s="8" t="s">
        <v>96</v>
      </c>
      <c r="G335" s="8" t="s">
        <v>2007</v>
      </c>
      <c r="H335" s="8" t="s">
        <v>97</v>
      </c>
      <c r="I335" s="8" t="b">
        <f>COUNTIF(Employees[Employee Name],Employees[[#This Row],[Employee Name]])&gt;1</f>
        <v>0</v>
      </c>
    </row>
    <row r="336" spans="1:9" ht="30" customHeight="1" x14ac:dyDescent="0.3">
      <c r="A336" s="44" t="e">
        <f t="shared" si="5"/>
        <v>#VALUE!</v>
      </c>
      <c r="B336" s="8" t="str">
        <f>CONCATENATE(Employees[[#This Row],[Lastname]]," ",Employees[[#This Row],[Firstname]], " ",LEFT(Employees[[#This Row],[Middlename]],1),IF(ISBLANK(Employees[[#This Row],[Middlename]])," ","."))</f>
        <v>LAVINA FLORINDA E.</v>
      </c>
      <c r="C336" s="18" t="s">
        <v>2136</v>
      </c>
      <c r="D336" s="18" t="s">
        <v>2137</v>
      </c>
      <c r="E336" s="18" t="s">
        <v>380</v>
      </c>
      <c r="F336" s="18" t="s">
        <v>1294</v>
      </c>
      <c r="G336" s="8"/>
      <c r="H336" s="18" t="s">
        <v>199</v>
      </c>
      <c r="I336" s="8" t="b">
        <f>COUNTIF(Employees[Employee Name],Employees[[#This Row],[Employee Name]])&gt;1</f>
        <v>0</v>
      </c>
    </row>
    <row r="337" spans="1:9" ht="30" customHeight="1" x14ac:dyDescent="0.3">
      <c r="A337" s="44" t="e">
        <f t="shared" si="5"/>
        <v>#VALUE!</v>
      </c>
      <c r="B337" s="8" t="str">
        <f>CONCATENATE(Employees[[#This Row],[Lastname]]," ",Employees[[#This Row],[Firstname]], " ",LEFT(Employees[[#This Row],[Middlename]],1),IF(ISBLANK(Employees[[#This Row],[Middlename]])," ","."))</f>
        <v>LEGASPI DOLORES B.</v>
      </c>
      <c r="C337" s="8" t="s">
        <v>811</v>
      </c>
      <c r="D337" s="8" t="s">
        <v>219</v>
      </c>
      <c r="E337" s="8" t="s">
        <v>145</v>
      </c>
      <c r="F337" s="8" t="s">
        <v>162</v>
      </c>
      <c r="G337" s="8" t="s">
        <v>2007</v>
      </c>
      <c r="H337" s="8" t="s">
        <v>135</v>
      </c>
      <c r="I337" s="8" t="b">
        <f>COUNTIF(Employees[Employee Name],Employees[[#This Row],[Employee Name]])&gt;1</f>
        <v>0</v>
      </c>
    </row>
    <row r="338" spans="1:9" ht="30" customHeight="1" x14ac:dyDescent="0.3">
      <c r="A338" s="44" t="e">
        <f t="shared" si="5"/>
        <v>#VALUE!</v>
      </c>
      <c r="B338" s="8" t="str">
        <f>CONCATENATE(Employees[[#This Row],[Lastname]]," ",Employees[[#This Row],[Firstname]], " ",LEFT(Employees[[#This Row],[Middlename]],1),IF(ISBLANK(Employees[[#This Row],[Middlename]])," ","."))</f>
        <v>LEPARDO ROWENA R.</v>
      </c>
      <c r="C338" s="8" t="s">
        <v>629</v>
      </c>
      <c r="D338" s="8" t="s">
        <v>630</v>
      </c>
      <c r="E338" s="8" t="s">
        <v>804</v>
      </c>
      <c r="F338" s="8" t="s">
        <v>631</v>
      </c>
      <c r="G338" s="18" t="s">
        <v>2007</v>
      </c>
      <c r="H338" s="8" t="s">
        <v>368</v>
      </c>
      <c r="I338" s="8" t="b">
        <f>COUNTIF(Employees[Employee Name],Employees[[#This Row],[Employee Name]])&gt;1</f>
        <v>0</v>
      </c>
    </row>
    <row r="339" spans="1:9" ht="30" customHeight="1" x14ac:dyDescent="0.3">
      <c r="A339" s="44" t="e">
        <f t="shared" si="5"/>
        <v>#VALUE!</v>
      </c>
      <c r="B339" s="8" t="str">
        <f>CONCATENATE(Employees[[#This Row],[Lastname]]," ",Employees[[#This Row],[Firstname]], " ",LEFT(Employees[[#This Row],[Middlename]],1),IF(ISBLANK(Employees[[#This Row],[Middlename]])," ","."))</f>
        <v>LERIO ROSEMARIE V.</v>
      </c>
      <c r="C339" s="8" t="s">
        <v>1091</v>
      </c>
      <c r="D339" s="8" t="s">
        <v>1092</v>
      </c>
      <c r="E339" s="8" t="s">
        <v>725</v>
      </c>
      <c r="F339" s="8" t="s">
        <v>1093</v>
      </c>
      <c r="G339" s="18" t="s">
        <v>2007</v>
      </c>
      <c r="H339" s="8" t="s">
        <v>441</v>
      </c>
      <c r="I339" s="8" t="b">
        <f>COUNTIF(Employees[Employee Name],Employees[[#This Row],[Employee Name]])&gt;1</f>
        <v>0</v>
      </c>
    </row>
    <row r="340" spans="1:9" ht="30" customHeight="1" x14ac:dyDescent="0.3">
      <c r="A340" s="44" t="e">
        <f t="shared" si="5"/>
        <v>#VALUE!</v>
      </c>
      <c r="B340" s="8" t="str">
        <f>CONCATENATE(Employees[[#This Row],[Lastname]]," ",Employees[[#This Row],[Firstname]], " ",LEFT(Employees[[#This Row],[Middlename]],1),IF(ISBLANK(Employees[[#This Row],[Middlename]])," ","."))</f>
        <v>LIMBOC FLORDELIZA J.</v>
      </c>
      <c r="C340" s="8" t="s">
        <v>354</v>
      </c>
      <c r="D340" s="8" t="s">
        <v>355</v>
      </c>
      <c r="E340" s="8" t="s">
        <v>855</v>
      </c>
      <c r="F340" s="8" t="s">
        <v>356</v>
      </c>
      <c r="G340" s="18" t="s">
        <v>2007</v>
      </c>
      <c r="H340" s="8" t="s">
        <v>539</v>
      </c>
      <c r="I340" s="8" t="b">
        <f>COUNTIF(Employees[Employee Name],Employees[[#This Row],[Employee Name]])&gt;1</f>
        <v>0</v>
      </c>
    </row>
    <row r="341" spans="1:9" ht="30" customHeight="1" x14ac:dyDescent="0.3">
      <c r="A341" s="44" t="e">
        <f t="shared" si="5"/>
        <v>#VALUE!</v>
      </c>
      <c r="B341" s="8" t="str">
        <f>CONCATENATE(Employees[[#This Row],[Lastname]]," ",Employees[[#This Row],[Firstname]], " ",LEFT(Employees[[#This Row],[Middlename]],1),IF(ISBLANK(Employees[[#This Row],[Middlename]])," ","."))</f>
        <v>LOGROÑO JONATHAN C.</v>
      </c>
      <c r="C341" s="8" t="s">
        <v>1551</v>
      </c>
      <c r="D341" s="8" t="s">
        <v>1552</v>
      </c>
      <c r="E341" s="8" t="s">
        <v>1553</v>
      </c>
      <c r="F341" s="8" t="s">
        <v>1711</v>
      </c>
      <c r="G341" s="18" t="s">
        <v>1711</v>
      </c>
      <c r="H341" s="8" t="s">
        <v>1714</v>
      </c>
      <c r="I341" s="8" t="b">
        <f>COUNTIF(Employees[Employee Name],Employees[[#This Row],[Employee Name]])&gt;1</f>
        <v>0</v>
      </c>
    </row>
    <row r="342" spans="1:9" ht="30" customHeight="1" x14ac:dyDescent="0.3">
      <c r="A342" s="44" t="e">
        <f t="shared" si="5"/>
        <v>#VALUE!</v>
      </c>
      <c r="B342" s="8" t="str">
        <f>CONCATENATE(Employees[[#This Row],[Lastname]]," ",Employees[[#This Row],[Firstname]], " ",LEFT(Employees[[#This Row],[Middlename]],1),IF(ISBLANK(Employees[[#This Row],[Middlename]])," ","."))</f>
        <v>LORILLA LOIDA P.</v>
      </c>
      <c r="C342" s="8" t="s">
        <v>1554</v>
      </c>
      <c r="D342" s="8" t="s">
        <v>1555</v>
      </c>
      <c r="E342" s="8" t="s">
        <v>459</v>
      </c>
      <c r="F342" s="8" t="s">
        <v>1294</v>
      </c>
      <c r="G342" s="18" t="s">
        <v>1294</v>
      </c>
      <c r="H342" s="8" t="s">
        <v>1727</v>
      </c>
      <c r="I342" s="8" t="b">
        <f>COUNTIF(Employees[Employee Name],Employees[[#This Row],[Employee Name]])&gt;1</f>
        <v>0</v>
      </c>
    </row>
    <row r="343" spans="1:9" ht="30" customHeight="1" x14ac:dyDescent="0.3">
      <c r="A343" s="44" t="e">
        <f t="shared" si="5"/>
        <v>#VALUE!</v>
      </c>
      <c r="B343" s="8" t="str">
        <f>CONCATENATE(Employees[[#This Row],[Lastname]]," ",Employees[[#This Row],[Firstname]], " ",LEFT(Employees[[#This Row],[Middlename]],1),IF(ISBLANK(Employees[[#This Row],[Middlename]])," ","."))</f>
        <v>LOYOLA JANE A.</v>
      </c>
      <c r="C343" s="8" t="s">
        <v>913</v>
      </c>
      <c r="D343" s="8" t="s">
        <v>914</v>
      </c>
      <c r="E343" s="8" t="s">
        <v>915</v>
      </c>
      <c r="F343" s="8" t="s">
        <v>916</v>
      </c>
      <c r="G343" s="8" t="s">
        <v>2007</v>
      </c>
      <c r="H343" s="8" t="s">
        <v>141</v>
      </c>
      <c r="I343" s="8" t="b">
        <f>COUNTIF(Employees[Employee Name],Employees[[#This Row],[Employee Name]])&gt;1</f>
        <v>0</v>
      </c>
    </row>
    <row r="344" spans="1:9" ht="30" customHeight="1" x14ac:dyDescent="0.3">
      <c r="A344" s="44" t="e">
        <f t="shared" si="5"/>
        <v>#VALUE!</v>
      </c>
      <c r="B344" s="8" t="str">
        <f>CONCATENATE(Employees[[#This Row],[Lastname]]," ",Employees[[#This Row],[Firstname]], " ",LEFT(Employees[[#This Row],[Middlename]],1),IF(ISBLANK(Employees[[#This Row],[Middlename]])," ","."))</f>
        <v>LUCIANO ADELAIDA C.</v>
      </c>
      <c r="C344" s="8" t="s">
        <v>263</v>
      </c>
      <c r="D344" s="8" t="s">
        <v>264</v>
      </c>
      <c r="E344" s="8" t="s">
        <v>788</v>
      </c>
      <c r="F344" s="8" t="s">
        <v>265</v>
      </c>
      <c r="G344" s="18" t="s">
        <v>2007</v>
      </c>
      <c r="H344" s="8" t="s">
        <v>126</v>
      </c>
      <c r="I344" s="8" t="b">
        <f>COUNTIF(Employees[Employee Name],Employees[[#This Row],[Employee Name]])&gt;1</f>
        <v>0</v>
      </c>
    </row>
    <row r="345" spans="1:9" ht="30" customHeight="1" x14ac:dyDescent="0.3">
      <c r="A345" s="44" t="e">
        <f t="shared" si="5"/>
        <v>#VALUE!</v>
      </c>
      <c r="B345" s="8" t="str">
        <f>CONCATENATE(Employees[[#This Row],[Lastname]]," ",Employees[[#This Row],[Firstname]], " ",LEFT(Employees[[#This Row],[Middlename]],1),IF(ISBLANK(Employees[[#This Row],[Middlename]])," ","."))</f>
        <v>LUMENARIO ZARAH A.</v>
      </c>
      <c r="C345" s="18" t="s">
        <v>2060</v>
      </c>
      <c r="D345" s="18" t="s">
        <v>2061</v>
      </c>
      <c r="E345" s="18" t="s">
        <v>88</v>
      </c>
      <c r="F345" s="18" t="s">
        <v>125</v>
      </c>
      <c r="G345" s="8"/>
      <c r="H345" s="18" t="s">
        <v>2062</v>
      </c>
      <c r="I345" s="8" t="b">
        <f>COUNTIF(Employees[Employee Name],Employees[[#This Row],[Employee Name]])&gt;1</f>
        <v>0</v>
      </c>
    </row>
    <row r="346" spans="1:9" ht="30" customHeight="1" x14ac:dyDescent="0.3">
      <c r="A346" s="44" t="e">
        <f t="shared" si="5"/>
        <v>#VALUE!</v>
      </c>
      <c r="B346" s="8" t="str">
        <f>CONCATENATE(Employees[[#This Row],[Lastname]]," ",Employees[[#This Row],[Firstname]], " ",LEFT(Employees[[#This Row],[Middlename]],1),IF(ISBLANK(Employees[[#This Row],[Middlename]])," ","."))</f>
        <v xml:space="preserve">LUNA  FERNANDO  </v>
      </c>
      <c r="C346" s="8" t="s">
        <v>1039</v>
      </c>
      <c r="D346" s="8" t="s">
        <v>1040</v>
      </c>
      <c r="E346" s="8"/>
      <c r="F346" s="8" t="s">
        <v>198</v>
      </c>
      <c r="G346" s="18" t="s">
        <v>2007</v>
      </c>
      <c r="H346" s="8" t="s">
        <v>290</v>
      </c>
      <c r="I346" s="8" t="b">
        <f>COUNTIF(Employees[Employee Name],Employees[[#This Row],[Employee Name]])&gt;1</f>
        <v>0</v>
      </c>
    </row>
    <row r="347" spans="1:9" ht="30" customHeight="1" x14ac:dyDescent="0.3">
      <c r="A347" s="44" t="e">
        <f t="shared" si="5"/>
        <v>#VALUE!</v>
      </c>
      <c r="B347" s="8" t="str">
        <f>CONCATENATE(Employees[[#This Row],[Lastname]]," ",Employees[[#This Row],[Firstname]], " ",LEFT(Employees[[#This Row],[Middlename]],1),IF(ISBLANK(Employees[[#This Row],[Middlename]])," ","."))</f>
        <v>LUNA GUILLERMA J.</v>
      </c>
      <c r="C347" s="18" t="s">
        <v>235</v>
      </c>
      <c r="D347" s="18" t="s">
        <v>715</v>
      </c>
      <c r="E347" s="18" t="s">
        <v>193</v>
      </c>
      <c r="F347" s="18" t="s">
        <v>2065</v>
      </c>
      <c r="G347" s="8"/>
      <c r="H347" s="18" t="s">
        <v>2066</v>
      </c>
      <c r="I347" s="8" t="b">
        <f>COUNTIF(Employees[Employee Name],Employees[[#This Row],[Employee Name]])&gt;1</f>
        <v>0</v>
      </c>
    </row>
    <row r="348" spans="1:9" ht="30" customHeight="1" x14ac:dyDescent="0.3">
      <c r="A348" s="44" t="e">
        <f t="shared" si="5"/>
        <v>#VALUE!</v>
      </c>
      <c r="B348" s="8" t="str">
        <f>CONCATENATE(Employees[[#This Row],[Lastname]]," ",Employees[[#This Row],[Firstname]], " ",LEFT(Employees[[#This Row],[Middlename]],1),IF(ISBLANK(Employees[[#This Row],[Middlename]])," ","."))</f>
        <v>LUNA LALAINE D.</v>
      </c>
      <c r="C348" s="8" t="s">
        <v>235</v>
      </c>
      <c r="D348" s="8" t="s">
        <v>1556</v>
      </c>
      <c r="E348" s="8" t="s">
        <v>1002</v>
      </c>
      <c r="F348" s="8" t="s">
        <v>1718</v>
      </c>
      <c r="G348" s="8" t="s">
        <v>1711</v>
      </c>
      <c r="H348" s="8" t="s">
        <v>1716</v>
      </c>
      <c r="I348" s="8" t="b">
        <f>COUNTIF(Employees[Employee Name],Employees[[#This Row],[Employee Name]])&gt;1</f>
        <v>0</v>
      </c>
    </row>
    <row r="349" spans="1:9" ht="30" customHeight="1" x14ac:dyDescent="0.3">
      <c r="A349" s="44" t="e">
        <f t="shared" si="5"/>
        <v>#VALUE!</v>
      </c>
      <c r="B349" s="8" t="str">
        <f>CONCATENATE(Employees[[#This Row],[Lastname]]," ",Employees[[#This Row],[Firstname]], " ",LEFT(Employees[[#This Row],[Middlename]],1),IF(ISBLANK(Employees[[#This Row],[Middlename]])," ","."))</f>
        <v>MABUTI ANA MARIE C.</v>
      </c>
      <c r="C349" s="8" t="s">
        <v>394</v>
      </c>
      <c r="D349" s="8" t="s">
        <v>395</v>
      </c>
      <c r="E349" s="8" t="s">
        <v>134</v>
      </c>
      <c r="F349" s="8" t="s">
        <v>392</v>
      </c>
      <c r="G349" s="8" t="s">
        <v>2007</v>
      </c>
      <c r="H349" s="8" t="s">
        <v>103</v>
      </c>
      <c r="I349" s="8" t="b">
        <f>COUNTIF(Employees[Employee Name],Employees[[#This Row],[Employee Name]])&gt;1</f>
        <v>0</v>
      </c>
    </row>
    <row r="350" spans="1:9" ht="30" customHeight="1" x14ac:dyDescent="0.3">
      <c r="A350" s="44" t="e">
        <f t="shared" si="5"/>
        <v>#VALUE!</v>
      </c>
      <c r="B350" s="8" t="str">
        <f>CONCATENATE(Employees[[#This Row],[Lastname]]," ",Employees[[#This Row],[Firstname]], " ",LEFT(Employees[[#This Row],[Middlename]],1),IF(ISBLANK(Employees[[#This Row],[Middlename]])," ","."))</f>
        <v xml:space="preserve">MACAPUNO FELIX  </v>
      </c>
      <c r="C350" s="8" t="s">
        <v>569</v>
      </c>
      <c r="D350" s="8" t="s">
        <v>570</v>
      </c>
      <c r="E350" s="8"/>
      <c r="F350" s="18" t="s">
        <v>198</v>
      </c>
      <c r="G350" s="18" t="s">
        <v>2007</v>
      </c>
      <c r="H350" s="8" t="s">
        <v>290</v>
      </c>
      <c r="I350" s="8" t="b">
        <f>COUNTIF(Employees[Employee Name],Employees[[#This Row],[Employee Name]])&gt;1</f>
        <v>0</v>
      </c>
    </row>
    <row r="351" spans="1:9" ht="30" customHeight="1" x14ac:dyDescent="0.3">
      <c r="A351" s="44" t="e">
        <f t="shared" si="5"/>
        <v>#VALUE!</v>
      </c>
      <c r="B351" s="8" t="str">
        <f>CONCATENATE(Employees[[#This Row],[Lastname]]," ",Employees[[#This Row],[Firstname]], " ",LEFT(Employees[[#This Row],[Middlename]],1),IF(ISBLANK(Employees[[#This Row],[Middlename]])," ","."))</f>
        <v>MACASPAC ELVIRA V.</v>
      </c>
      <c r="C351" s="8" t="s">
        <v>500</v>
      </c>
      <c r="D351" s="8" t="s">
        <v>501</v>
      </c>
      <c r="E351" s="8" t="s">
        <v>786</v>
      </c>
      <c r="F351" s="8" t="s">
        <v>502</v>
      </c>
      <c r="G351" s="8" t="s">
        <v>2007</v>
      </c>
      <c r="H351" s="8" t="s">
        <v>483</v>
      </c>
      <c r="I351" s="8" t="b">
        <f>COUNTIF(Employees[Employee Name],Employees[[#This Row],[Employee Name]])&gt;1</f>
        <v>0</v>
      </c>
    </row>
    <row r="352" spans="1:9" ht="30" customHeight="1" x14ac:dyDescent="0.3">
      <c r="A352" s="44" t="e">
        <f t="shared" si="5"/>
        <v>#VALUE!</v>
      </c>
      <c r="B352" s="8" t="str">
        <f>CONCATENATE(Employees[[#This Row],[Lastname]]," ",Employees[[#This Row],[Firstname]], " ",LEFT(Employees[[#This Row],[Middlename]],1),IF(ISBLANK(Employees[[#This Row],[Middlename]])," ","."))</f>
        <v>MACASPAC JOSE VICTOR P.</v>
      </c>
      <c r="C352" s="8" t="s">
        <v>500</v>
      </c>
      <c r="D352" s="8" t="s">
        <v>591</v>
      </c>
      <c r="E352" s="8" t="s">
        <v>124</v>
      </c>
      <c r="F352" s="8" t="s">
        <v>125</v>
      </c>
      <c r="G352" s="18" t="s">
        <v>2007</v>
      </c>
      <c r="H352" s="8" t="s">
        <v>592</v>
      </c>
      <c r="I352" s="8" t="b">
        <f>COUNTIF(Employees[Employee Name],Employees[[#This Row],[Employee Name]])&gt;1</f>
        <v>0</v>
      </c>
    </row>
    <row r="353" spans="1:9" ht="30" customHeight="1" x14ac:dyDescent="0.3">
      <c r="A353" s="44" t="e">
        <f t="shared" si="5"/>
        <v>#VALUE!</v>
      </c>
      <c r="B353" s="8" t="str">
        <f>CONCATENATE(Employees[[#This Row],[Lastname]]," ",Employees[[#This Row],[Firstname]], " ",LEFT(Employees[[#This Row],[Middlename]],1),IF(ISBLANK(Employees[[#This Row],[Middlename]])," ","."))</f>
        <v>MADRAZO ALLAN PAUL A.</v>
      </c>
      <c r="C353" s="8" t="s">
        <v>318</v>
      </c>
      <c r="D353" s="8" t="s">
        <v>319</v>
      </c>
      <c r="E353" s="8" t="s">
        <v>844</v>
      </c>
      <c r="F353" s="8" t="s">
        <v>320</v>
      </c>
      <c r="G353" s="8" t="s">
        <v>2007</v>
      </c>
      <c r="H353" s="8" t="s">
        <v>272</v>
      </c>
      <c r="I353" s="8" t="b">
        <f>COUNTIF(Employees[Employee Name],Employees[[#This Row],[Employee Name]])&gt;1</f>
        <v>0</v>
      </c>
    </row>
    <row r="354" spans="1:9" ht="30" customHeight="1" x14ac:dyDescent="0.3">
      <c r="A354" s="44" t="e">
        <f t="shared" si="5"/>
        <v>#VALUE!</v>
      </c>
      <c r="B354" s="8" t="str">
        <f>CONCATENATE(Employees[[#This Row],[Lastname]]," ",Employees[[#This Row],[Firstname]], " ",LEFT(Employees[[#This Row],[Middlename]],1),IF(ISBLANK(Employees[[#This Row],[Middlename]])," ","."))</f>
        <v>MAESTRECAMPO LORENA A.</v>
      </c>
      <c r="C354" s="8" t="s">
        <v>608</v>
      </c>
      <c r="D354" s="8" t="s">
        <v>191</v>
      </c>
      <c r="E354" s="8" t="s">
        <v>609</v>
      </c>
      <c r="F354" s="8" t="s">
        <v>478</v>
      </c>
      <c r="G354" s="18" t="s">
        <v>2007</v>
      </c>
      <c r="H354" s="8" t="s">
        <v>89</v>
      </c>
      <c r="I354" s="8" t="b">
        <f>COUNTIF(Employees[Employee Name],Employees[[#This Row],[Employee Name]])&gt;1</f>
        <v>0</v>
      </c>
    </row>
    <row r="355" spans="1:9" ht="30" customHeight="1" x14ac:dyDescent="0.3">
      <c r="A355" s="44" t="e">
        <f t="shared" si="5"/>
        <v>#VALUE!</v>
      </c>
      <c r="B355" s="8" t="str">
        <f>CONCATENATE(Employees[[#This Row],[Lastname]]," ",Employees[[#This Row],[Firstname]], " ",LEFT(Employees[[#This Row],[Middlename]],1),IF(ISBLANK(Employees[[#This Row],[Middlename]])," ","."))</f>
        <v xml:space="preserve">MAGUINAO GILBERT  </v>
      </c>
      <c r="C355" s="8" t="s">
        <v>875</v>
      </c>
      <c r="D355" s="8" t="s">
        <v>876</v>
      </c>
      <c r="E355" s="8"/>
      <c r="F355" s="8" t="s">
        <v>198</v>
      </c>
      <c r="G355" s="18" t="s">
        <v>2007</v>
      </c>
      <c r="H355" s="8" t="s">
        <v>209</v>
      </c>
      <c r="I355" s="8" t="b">
        <f>COUNTIF(Employees[Employee Name],Employees[[#This Row],[Employee Name]])&gt;1</f>
        <v>0</v>
      </c>
    </row>
    <row r="356" spans="1:9" ht="30" customHeight="1" x14ac:dyDescent="0.3">
      <c r="A356" s="44" t="e">
        <f t="shared" si="5"/>
        <v>#VALUE!</v>
      </c>
      <c r="B356" s="8" t="str">
        <f>CONCATENATE(Employees[[#This Row],[Lastname]]," ",Employees[[#This Row],[Firstname]], " ",LEFT(Employees[[#This Row],[Middlename]],1),IF(ISBLANK(Employees[[#This Row],[Middlename]])," ","."))</f>
        <v>MAGUINAO NIÑA F.</v>
      </c>
      <c r="C356" s="8" t="s">
        <v>875</v>
      </c>
      <c r="D356" s="8" t="s">
        <v>1557</v>
      </c>
      <c r="E356" s="8" t="s">
        <v>432</v>
      </c>
      <c r="F356" s="8" t="s">
        <v>1294</v>
      </c>
      <c r="G356" s="18" t="s">
        <v>1294</v>
      </c>
      <c r="H356" s="8" t="s">
        <v>97</v>
      </c>
      <c r="I356" s="8" t="b">
        <f>COUNTIF(Employees[Employee Name],Employees[[#This Row],[Employee Name]])&gt;1</f>
        <v>0</v>
      </c>
    </row>
    <row r="357" spans="1:9" ht="30" customHeight="1" x14ac:dyDescent="0.3">
      <c r="A357" s="44" t="e">
        <f t="shared" si="5"/>
        <v>#VALUE!</v>
      </c>
      <c r="B357" s="8" t="str">
        <f>CONCATENATE(Employees[[#This Row],[Lastname]]," ",Employees[[#This Row],[Firstname]], " ",LEFT(Employees[[#This Row],[Middlename]],1),IF(ISBLANK(Employees[[#This Row],[Middlename]])," ","."))</f>
        <v>MALABANAN ALMA A.</v>
      </c>
      <c r="C357" s="8" t="s">
        <v>86</v>
      </c>
      <c r="D357" s="8" t="s">
        <v>87</v>
      </c>
      <c r="E357" s="8" t="s">
        <v>88</v>
      </c>
      <c r="F357" s="8" t="s">
        <v>93</v>
      </c>
      <c r="G357" s="18" t="s">
        <v>2007</v>
      </c>
      <c r="H357" s="8" t="s">
        <v>89</v>
      </c>
      <c r="I357" s="8" t="b">
        <f>COUNTIF(Employees[Employee Name],Employees[[#This Row],[Employee Name]])&gt;1</f>
        <v>0</v>
      </c>
    </row>
    <row r="358" spans="1:9" ht="30" customHeight="1" x14ac:dyDescent="0.3">
      <c r="A358" s="44" t="e">
        <f t="shared" si="5"/>
        <v>#VALUE!</v>
      </c>
      <c r="B358" s="8" t="str">
        <f>CONCATENATE(Employees[[#This Row],[Lastname]]," ",Employees[[#This Row],[Firstname]], " ",LEFT(Employees[[#This Row],[Middlename]],1),IF(ISBLANK(Employees[[#This Row],[Middlename]])," ","."))</f>
        <v>MALANAN JENNYLYN R.</v>
      </c>
      <c r="C358" s="8" t="s">
        <v>1558</v>
      </c>
      <c r="D358" s="8" t="s">
        <v>1559</v>
      </c>
      <c r="E358" s="8" t="s">
        <v>674</v>
      </c>
      <c r="F358" s="8" t="s">
        <v>1294</v>
      </c>
      <c r="G358" s="18" t="s">
        <v>1294</v>
      </c>
      <c r="H358" s="8" t="s">
        <v>199</v>
      </c>
      <c r="I358" s="8" t="b">
        <f>COUNTIF(Employees[Employee Name],Employees[[#This Row],[Employee Name]])&gt;1</f>
        <v>0</v>
      </c>
    </row>
    <row r="359" spans="1:9" ht="30" customHeight="1" x14ac:dyDescent="0.3">
      <c r="A359" s="44" t="e">
        <f t="shared" si="5"/>
        <v>#VALUE!</v>
      </c>
      <c r="B359" s="8" t="str">
        <f>CONCATENATE(Employees[[#This Row],[Lastname]]," ",Employees[[#This Row],[Firstname]], " ",LEFT(Employees[[#This Row],[Middlename]],1),IF(ISBLANK(Employees[[#This Row],[Middlename]])," ","."))</f>
        <v>MALIGAYA NELITA M.</v>
      </c>
      <c r="C359" s="8" t="s">
        <v>443</v>
      </c>
      <c r="D359" s="8" t="s">
        <v>444</v>
      </c>
      <c r="E359" s="8" t="s">
        <v>84</v>
      </c>
      <c r="F359" s="8" t="s">
        <v>120</v>
      </c>
      <c r="G359" s="18" t="s">
        <v>2007</v>
      </c>
      <c r="H359" s="8" t="s">
        <v>209</v>
      </c>
      <c r="I359" s="8" t="b">
        <f>COUNTIF(Employees[Employee Name],Employees[[#This Row],[Employee Name]])&gt;1</f>
        <v>0</v>
      </c>
    </row>
    <row r="360" spans="1:9" ht="30" customHeight="1" x14ac:dyDescent="0.3">
      <c r="A360" s="44" t="e">
        <f t="shared" si="5"/>
        <v>#VALUE!</v>
      </c>
      <c r="B360" s="8" t="str">
        <f>CONCATENATE(Employees[[#This Row],[Lastname]]," ",Employees[[#This Row],[Firstname]], " ",LEFT(Employees[[#This Row],[Middlename]],1),IF(ISBLANK(Employees[[#This Row],[Middlename]])," ","."))</f>
        <v>MALIGAYO YOLANDA D.</v>
      </c>
      <c r="C360" s="8" t="s">
        <v>826</v>
      </c>
      <c r="D360" s="8" t="s">
        <v>827</v>
      </c>
      <c r="E360" s="8" t="s">
        <v>119</v>
      </c>
      <c r="F360" s="8" t="s">
        <v>828</v>
      </c>
      <c r="G360" s="18" t="s">
        <v>2007</v>
      </c>
      <c r="H360" s="8" t="s">
        <v>135</v>
      </c>
      <c r="I360" s="8" t="b">
        <f>COUNTIF(Employees[Employee Name],Employees[[#This Row],[Employee Name]])&gt;1</f>
        <v>0</v>
      </c>
    </row>
    <row r="361" spans="1:9" ht="30" customHeight="1" x14ac:dyDescent="0.3">
      <c r="A361" s="44" t="e">
        <f t="shared" si="5"/>
        <v>#VALUE!</v>
      </c>
      <c r="B361" s="8" t="str">
        <f>CONCATENATE(Employees[[#This Row],[Lastname]]," ",Employees[[#This Row],[Firstname]], " ",LEFT(Employees[[#This Row],[Middlename]],1),IF(ISBLANK(Employees[[#This Row],[Middlename]])," ","."))</f>
        <v>MALUBAY MELINDA D.</v>
      </c>
      <c r="C361" s="8" t="s">
        <v>504</v>
      </c>
      <c r="D361" s="8" t="s">
        <v>505</v>
      </c>
      <c r="E361" s="8" t="s">
        <v>119</v>
      </c>
      <c r="F361" s="8" t="s">
        <v>125</v>
      </c>
      <c r="G361" s="18" t="s">
        <v>2007</v>
      </c>
      <c r="H361" s="8" t="s">
        <v>489</v>
      </c>
      <c r="I361" s="8" t="b">
        <f>COUNTIF(Employees[Employee Name],Employees[[#This Row],[Employee Name]])&gt;1</f>
        <v>0</v>
      </c>
    </row>
    <row r="362" spans="1:9" ht="30" customHeight="1" x14ac:dyDescent="0.3">
      <c r="A362" s="44" t="e">
        <f t="shared" si="5"/>
        <v>#VALUE!</v>
      </c>
      <c r="B362" s="8" t="str">
        <f>CONCATENATE(Employees[[#This Row],[Lastname]]," ",Employees[[#This Row],[Firstname]], " ",LEFT(Employees[[#This Row],[Middlename]],1),IF(ISBLANK(Employees[[#This Row],[Middlename]])," ","."))</f>
        <v>MAMARIL JOSEFINA P.</v>
      </c>
      <c r="C362" s="8" t="s">
        <v>1560</v>
      </c>
      <c r="D362" s="8" t="s">
        <v>1561</v>
      </c>
      <c r="E362" s="8" t="s">
        <v>581</v>
      </c>
      <c r="F362" s="8" t="s">
        <v>1294</v>
      </c>
      <c r="G362" s="18" t="s">
        <v>1294</v>
      </c>
      <c r="H362" s="8" t="s">
        <v>1712</v>
      </c>
      <c r="I362" s="8" t="b">
        <f>COUNTIF(Employees[Employee Name],Employees[[#This Row],[Employee Name]])&gt;1</f>
        <v>0</v>
      </c>
    </row>
    <row r="363" spans="1:9" ht="30" customHeight="1" x14ac:dyDescent="0.3">
      <c r="A363" s="44" t="e">
        <f t="shared" si="5"/>
        <v>#VALUE!</v>
      </c>
      <c r="B363" s="8" t="str">
        <f>CONCATENATE(Employees[[#This Row],[Lastname]]," ",Employees[[#This Row],[Firstname]], " ",LEFT(Employees[[#This Row],[Middlename]],1),IF(ISBLANK(Employees[[#This Row],[Middlename]])," ","."))</f>
        <v>MANALO CELSA B.</v>
      </c>
      <c r="C363" s="8" t="s">
        <v>143</v>
      </c>
      <c r="D363" s="8" t="s">
        <v>144</v>
      </c>
      <c r="E363" s="8" t="s">
        <v>344</v>
      </c>
      <c r="F363" s="8" t="s">
        <v>146</v>
      </c>
      <c r="G363" s="8" t="s">
        <v>2007</v>
      </c>
      <c r="H363" s="8" t="s">
        <v>141</v>
      </c>
      <c r="I363" s="8" t="b">
        <f>COUNTIF(Employees[Employee Name],Employees[[#This Row],[Employee Name]])&gt;1</f>
        <v>0</v>
      </c>
    </row>
    <row r="364" spans="1:9" ht="30" customHeight="1" x14ac:dyDescent="0.3">
      <c r="A364" s="44" t="e">
        <f t="shared" si="5"/>
        <v>#VALUE!</v>
      </c>
      <c r="B364" s="8" t="str">
        <f>CONCATENATE(Employees[[#This Row],[Lastname]]," ",Employees[[#This Row],[Firstname]], " ",LEFT(Employees[[#This Row],[Middlename]],1),IF(ISBLANK(Employees[[#This Row],[Middlename]])," ","."))</f>
        <v>MANALO CYNTHIA D.</v>
      </c>
      <c r="C364" s="8" t="s">
        <v>143</v>
      </c>
      <c r="D364" s="8" t="s">
        <v>923</v>
      </c>
      <c r="E364" s="8" t="s">
        <v>1198</v>
      </c>
      <c r="F364" s="8" t="s">
        <v>924</v>
      </c>
      <c r="G364" s="18" t="s">
        <v>2007</v>
      </c>
      <c r="H364" s="8" t="s">
        <v>97</v>
      </c>
      <c r="I364" s="8" t="b">
        <f>COUNTIF(Employees[Employee Name],Employees[[#This Row],[Employee Name]])&gt;1</f>
        <v>0</v>
      </c>
    </row>
    <row r="365" spans="1:9" ht="30" customHeight="1" x14ac:dyDescent="0.3">
      <c r="A365" s="44" t="e">
        <f t="shared" si="5"/>
        <v>#VALUE!</v>
      </c>
      <c r="B365" s="8" t="str">
        <f>CONCATENATE(Employees[[#This Row],[Lastname]]," ",Employees[[#This Row],[Firstname]], " ",LEFT(Employees[[#This Row],[Middlename]],1),IF(ISBLANK(Employees[[#This Row],[Middlename]])," ","."))</f>
        <v>MANALO EDITHA V.</v>
      </c>
      <c r="C365" s="8" t="s">
        <v>143</v>
      </c>
      <c r="D365" s="8" t="s">
        <v>509</v>
      </c>
      <c r="E365" s="8" t="s">
        <v>864</v>
      </c>
      <c r="F365" s="8" t="s">
        <v>510</v>
      </c>
      <c r="G365" s="18" t="s">
        <v>2007</v>
      </c>
      <c r="H365" s="8" t="s">
        <v>441</v>
      </c>
      <c r="I365" s="8" t="b">
        <f>COUNTIF(Employees[Employee Name],Employees[[#This Row],[Employee Name]])&gt;1</f>
        <v>0</v>
      </c>
    </row>
    <row r="366" spans="1:9" ht="30" customHeight="1" x14ac:dyDescent="0.3">
      <c r="A366" s="44" t="e">
        <f t="shared" si="5"/>
        <v>#VALUE!</v>
      </c>
      <c r="B366" s="8" t="str">
        <f>CONCATENATE(Employees[[#This Row],[Lastname]]," ",Employees[[#This Row],[Firstname]], " ",LEFT(Employees[[#This Row],[Middlename]],1),IF(ISBLANK(Employees[[#This Row],[Middlename]])," ","."))</f>
        <v>MANALO ELIADA F.</v>
      </c>
      <c r="C366" s="8" t="s">
        <v>143</v>
      </c>
      <c r="D366" s="8" t="s">
        <v>672</v>
      </c>
      <c r="E366" s="8" t="s">
        <v>238</v>
      </c>
      <c r="F366" s="8" t="s">
        <v>198</v>
      </c>
      <c r="G366" s="18" t="s">
        <v>2007</v>
      </c>
      <c r="H366" s="8" t="s">
        <v>363</v>
      </c>
      <c r="I366" s="8" t="b">
        <f>COUNTIF(Employees[Employee Name],Employees[[#This Row],[Employee Name]])&gt;1</f>
        <v>0</v>
      </c>
    </row>
    <row r="367" spans="1:9" ht="30" customHeight="1" x14ac:dyDescent="0.3">
      <c r="A367" s="44" t="e">
        <f t="shared" si="5"/>
        <v>#VALUE!</v>
      </c>
      <c r="B367" s="8" t="str">
        <f>CONCATENATE(Employees[[#This Row],[Lastname]]," ",Employees[[#This Row],[Firstname]], " ",LEFT(Employees[[#This Row],[Middlename]],1),IF(ISBLANK(Employees[[#This Row],[Middlename]])," ","."))</f>
        <v>MANALO FERNANDO G.</v>
      </c>
      <c r="C367" s="8" t="s">
        <v>143</v>
      </c>
      <c r="D367" s="8" t="s">
        <v>1040</v>
      </c>
      <c r="E367" s="8" t="s">
        <v>218</v>
      </c>
      <c r="F367" s="8" t="s">
        <v>1294</v>
      </c>
      <c r="G367" s="18" t="s">
        <v>1294</v>
      </c>
      <c r="H367" s="8" t="s">
        <v>97</v>
      </c>
      <c r="I367" s="8" t="b">
        <f>COUNTIF(Employees[Employee Name],Employees[[#This Row],[Employee Name]])&gt;1</f>
        <v>0</v>
      </c>
    </row>
    <row r="368" spans="1:9" ht="30" customHeight="1" x14ac:dyDescent="0.3">
      <c r="A368" s="44" t="e">
        <f t="shared" si="5"/>
        <v>#VALUE!</v>
      </c>
      <c r="B368" s="8" t="str">
        <f>CONCATENATE(Employees[[#This Row],[Lastname]]," ",Employees[[#This Row],[Firstname]], " ",LEFT(Employees[[#This Row],[Middlename]],1),IF(ISBLANK(Employees[[#This Row],[Middlename]])," ","."))</f>
        <v>MANALO JENNY R.</v>
      </c>
      <c r="C368" s="18" t="s">
        <v>143</v>
      </c>
      <c r="D368" s="18" t="s">
        <v>2069</v>
      </c>
      <c r="E368" s="18" t="s">
        <v>2070</v>
      </c>
      <c r="F368" s="18" t="s">
        <v>1718</v>
      </c>
      <c r="G368" s="8"/>
      <c r="H368" s="18" t="s">
        <v>2071</v>
      </c>
      <c r="I368" s="8" t="b">
        <f>COUNTIF(Employees[Employee Name],Employees[[#This Row],[Employee Name]])&gt;1</f>
        <v>0</v>
      </c>
    </row>
    <row r="369" spans="1:9" ht="30" customHeight="1" x14ac:dyDescent="0.3">
      <c r="A369" s="44" t="e">
        <f t="shared" si="5"/>
        <v>#VALUE!</v>
      </c>
      <c r="B369" s="8" t="str">
        <f>CONCATENATE(Employees[[#This Row],[Lastname]]," ",Employees[[#This Row],[Firstname]], " ",LEFT(Employees[[#This Row],[Middlename]],1),IF(ISBLANK(Employees[[#This Row],[Middlename]])," ","."))</f>
        <v xml:space="preserve">MANGUINAO GILBERT  </v>
      </c>
      <c r="C369" s="8" t="s">
        <v>966</v>
      </c>
      <c r="D369" s="8" t="s">
        <v>876</v>
      </c>
      <c r="E369" s="8"/>
      <c r="F369" s="8" t="s">
        <v>967</v>
      </c>
      <c r="G369" s="18" t="s">
        <v>2007</v>
      </c>
      <c r="H369" s="8" t="s">
        <v>209</v>
      </c>
      <c r="I369" s="8" t="b">
        <f>COUNTIF(Employees[Employee Name],Employees[[#This Row],[Employee Name]])&gt;1</f>
        <v>0</v>
      </c>
    </row>
    <row r="370" spans="1:9" ht="30" customHeight="1" x14ac:dyDescent="0.3">
      <c r="A370" s="44" t="e">
        <f t="shared" si="5"/>
        <v>#VALUE!</v>
      </c>
      <c r="B370" s="8" t="str">
        <f>CONCATENATE(Employees[[#This Row],[Lastname]]," ",Employees[[#This Row],[Firstname]], " ",LEFT(Employees[[#This Row],[Middlename]],1),IF(ISBLANK(Employees[[#This Row],[Middlename]])," ","."))</f>
        <v>MANIMTIM JOJIT A.</v>
      </c>
      <c r="C370" s="18" t="s">
        <v>1379</v>
      </c>
      <c r="D370" s="18" t="s">
        <v>2029</v>
      </c>
      <c r="E370" s="18" t="s">
        <v>1598</v>
      </c>
      <c r="F370" s="18" t="s">
        <v>2030</v>
      </c>
      <c r="G370" s="18" t="s">
        <v>2007</v>
      </c>
      <c r="H370" s="18" t="s">
        <v>89</v>
      </c>
      <c r="I370" s="8" t="b">
        <f>COUNTIF(Employees[Employee Name],Employees[[#This Row],[Employee Name]])&gt;1</f>
        <v>0</v>
      </c>
    </row>
    <row r="371" spans="1:9" ht="30" customHeight="1" x14ac:dyDescent="0.3">
      <c r="A371" s="44" t="e">
        <f t="shared" si="5"/>
        <v>#VALUE!</v>
      </c>
      <c r="B371" s="8" t="str">
        <f>CONCATENATE(Employees[[#This Row],[Lastname]]," ",Employees[[#This Row],[Firstname]], " ",LEFT(Employees[[#This Row],[Middlename]],1),IF(ISBLANK(Employees[[#This Row],[Middlename]])," ","."))</f>
        <v>MANLANGIT LEONILA R.</v>
      </c>
      <c r="C371" s="8" t="s">
        <v>1562</v>
      </c>
      <c r="D371" s="8" t="s">
        <v>1391</v>
      </c>
      <c r="E371" s="8" t="s">
        <v>1563</v>
      </c>
      <c r="F371" s="8" t="s">
        <v>1294</v>
      </c>
      <c r="G371" s="18" t="s">
        <v>1294</v>
      </c>
      <c r="H371" s="8" t="s">
        <v>1712</v>
      </c>
      <c r="I371" s="8" t="b">
        <f>COUNTIF(Employees[Employee Name],Employees[[#This Row],[Employee Name]])&gt;1</f>
        <v>0</v>
      </c>
    </row>
    <row r="372" spans="1:9" ht="30" customHeight="1" x14ac:dyDescent="0.3">
      <c r="A372" s="44" t="e">
        <f t="shared" si="5"/>
        <v>#VALUE!</v>
      </c>
      <c r="B372" s="8" t="str">
        <f>CONCATENATE(Employees[[#This Row],[Lastname]]," ",Employees[[#This Row],[Firstname]], " ",LEFT(Employees[[#This Row],[Middlename]],1),IF(ISBLANK(Employees[[#This Row],[Middlename]])," ","."))</f>
        <v>MARAÑON AMY LOU T.</v>
      </c>
      <c r="C372" s="8" t="s">
        <v>1564</v>
      </c>
      <c r="D372" s="8" t="s">
        <v>1565</v>
      </c>
      <c r="E372" s="8" t="s">
        <v>1566</v>
      </c>
      <c r="F372" s="8" t="s">
        <v>1294</v>
      </c>
      <c r="G372" s="18" t="s">
        <v>1294</v>
      </c>
      <c r="H372" s="8" t="s">
        <v>1713</v>
      </c>
      <c r="I372" s="8" t="b">
        <f>COUNTIF(Employees[Employee Name],Employees[[#This Row],[Employee Name]])&gt;1</f>
        <v>0</v>
      </c>
    </row>
    <row r="373" spans="1:9" ht="30" customHeight="1" x14ac:dyDescent="0.3">
      <c r="A373" s="44" t="e">
        <f t="shared" si="5"/>
        <v>#VALUE!</v>
      </c>
      <c r="B373" s="8" t="str">
        <f>CONCATENATE(Employees[[#This Row],[Lastname]]," ",Employees[[#This Row],[Firstname]], " ",LEFT(Employees[[#This Row],[Middlename]],1),IF(ISBLANK(Employees[[#This Row],[Middlename]])," ","."))</f>
        <v>MARASIGAN AGUINO D.</v>
      </c>
      <c r="C373" s="8" t="s">
        <v>556</v>
      </c>
      <c r="D373" s="8" t="s">
        <v>1567</v>
      </c>
      <c r="E373" s="8" t="s">
        <v>119</v>
      </c>
      <c r="F373" s="8" t="s">
        <v>1294</v>
      </c>
      <c r="G373" s="18" t="s">
        <v>1294</v>
      </c>
      <c r="H373" s="8" t="s">
        <v>1723</v>
      </c>
      <c r="I373" s="8" t="b">
        <f>COUNTIF(Employees[Employee Name],Employees[[#This Row],[Employee Name]])&gt;1</f>
        <v>0</v>
      </c>
    </row>
    <row r="374" spans="1:9" ht="30" customHeight="1" x14ac:dyDescent="0.3">
      <c r="A374" s="44" t="e">
        <f t="shared" si="5"/>
        <v>#VALUE!</v>
      </c>
      <c r="B374" s="8" t="str">
        <f>CONCATENATE(Employees[[#This Row],[Lastname]]," ",Employees[[#This Row],[Firstname]], " ",LEFT(Employees[[#This Row],[Middlename]],1),IF(ISBLANK(Employees[[#This Row],[Middlename]])," ","."))</f>
        <v>MARASIGAN BIENVENIDO E.</v>
      </c>
      <c r="C374" s="8" t="s">
        <v>556</v>
      </c>
      <c r="D374" s="8" t="s">
        <v>1568</v>
      </c>
      <c r="E374" s="8" t="s">
        <v>1529</v>
      </c>
      <c r="F374" s="8" t="s">
        <v>1294</v>
      </c>
      <c r="G374" s="18" t="s">
        <v>1294</v>
      </c>
      <c r="H374" s="8" t="s">
        <v>209</v>
      </c>
      <c r="I374" s="8" t="b">
        <f>COUNTIF(Employees[Employee Name],Employees[[#This Row],[Employee Name]])&gt;1</f>
        <v>0</v>
      </c>
    </row>
    <row r="375" spans="1:9" ht="30" customHeight="1" x14ac:dyDescent="0.3">
      <c r="A375" s="44" t="e">
        <f t="shared" si="5"/>
        <v>#VALUE!</v>
      </c>
      <c r="B375" s="8" t="str">
        <f>CONCATENATE(Employees[[#This Row],[Lastname]]," ",Employees[[#This Row],[Firstname]], " ",LEFT(Employees[[#This Row],[Middlename]],1),IF(ISBLANK(Employees[[#This Row],[Middlename]])," ","."))</f>
        <v>MARASIGAN CHRISTIAN M.</v>
      </c>
      <c r="C375" s="8" t="s">
        <v>556</v>
      </c>
      <c r="D375" s="8" t="s">
        <v>1498</v>
      </c>
      <c r="E375" s="8" t="s">
        <v>84</v>
      </c>
      <c r="F375" s="8" t="s">
        <v>1294</v>
      </c>
      <c r="G375" s="18" t="s">
        <v>1294</v>
      </c>
      <c r="H375" s="8" t="s">
        <v>126</v>
      </c>
      <c r="I375" s="8" t="b">
        <f>COUNTIF(Employees[Employee Name],Employees[[#This Row],[Employee Name]])&gt;1</f>
        <v>0</v>
      </c>
    </row>
    <row r="376" spans="1:9" ht="30" customHeight="1" x14ac:dyDescent="0.3">
      <c r="A376" s="44" t="e">
        <f t="shared" si="5"/>
        <v>#VALUE!</v>
      </c>
      <c r="B376" s="8" t="str">
        <f>CONCATENATE(Employees[[#This Row],[Lastname]]," ",Employees[[#This Row],[Firstname]], " ",LEFT(Employees[[#This Row],[Middlename]],1),IF(ISBLANK(Employees[[#This Row],[Middlename]])," ","."))</f>
        <v xml:space="preserve">MARASIGAN DANIEL  </v>
      </c>
      <c r="C376" s="8" t="s">
        <v>556</v>
      </c>
      <c r="D376" s="8" t="s">
        <v>557</v>
      </c>
      <c r="E376" s="8"/>
      <c r="F376" s="18" t="s">
        <v>198</v>
      </c>
      <c r="G376" s="18" t="s">
        <v>2007</v>
      </c>
      <c r="H376" s="8" t="s">
        <v>290</v>
      </c>
      <c r="I376" s="8" t="b">
        <f>COUNTIF(Employees[Employee Name],Employees[[#This Row],[Employee Name]])&gt;1</f>
        <v>0</v>
      </c>
    </row>
    <row r="377" spans="1:9" ht="30" customHeight="1" x14ac:dyDescent="0.3">
      <c r="A377" s="44" t="e">
        <f t="shared" si="5"/>
        <v>#VALUE!</v>
      </c>
      <c r="B377" s="8" t="str">
        <f>CONCATENATE(Employees[[#This Row],[Lastname]]," ",Employees[[#This Row],[Firstname]], " ",LEFT(Employees[[#This Row],[Middlename]],1),IF(ISBLANK(Employees[[#This Row],[Middlename]])," ","."))</f>
        <v>MARASIGAN GINALYN D.</v>
      </c>
      <c r="C377" s="8" t="s">
        <v>556</v>
      </c>
      <c r="D377" s="8" t="s">
        <v>1084</v>
      </c>
      <c r="E377" s="8" t="s">
        <v>1085</v>
      </c>
      <c r="F377" s="8" t="s">
        <v>125</v>
      </c>
      <c r="G377" s="18" t="s">
        <v>2007</v>
      </c>
      <c r="H377" s="8" t="s">
        <v>441</v>
      </c>
      <c r="I377" s="8" t="b">
        <f>COUNTIF(Employees[Employee Name],Employees[[#This Row],[Employee Name]])&gt;1</f>
        <v>0</v>
      </c>
    </row>
    <row r="378" spans="1:9" ht="30" customHeight="1" x14ac:dyDescent="0.3">
      <c r="A378" s="44" t="e">
        <f t="shared" si="5"/>
        <v>#VALUE!</v>
      </c>
      <c r="B378" s="8" t="str">
        <f>CONCATENATE(Employees[[#This Row],[Lastname]]," ",Employees[[#This Row],[Firstname]], " ",LEFT(Employees[[#This Row],[Middlename]],1),IF(ISBLANK(Employees[[#This Row],[Middlename]])," ","."))</f>
        <v>MARASIGAN INOCENCIA P.</v>
      </c>
      <c r="C378" s="8" t="s">
        <v>556</v>
      </c>
      <c r="D378" s="8" t="s">
        <v>1021</v>
      </c>
      <c r="E378" s="8" t="s">
        <v>714</v>
      </c>
      <c r="F378" s="8" t="s">
        <v>212</v>
      </c>
      <c r="G378" s="18" t="s">
        <v>2007</v>
      </c>
      <c r="H378" s="8" t="s">
        <v>213</v>
      </c>
      <c r="I378" s="8" t="b">
        <f>COUNTIF(Employees[Employee Name],Employees[[#This Row],[Employee Name]])&gt;1</f>
        <v>0</v>
      </c>
    </row>
    <row r="379" spans="1:9" ht="30" customHeight="1" x14ac:dyDescent="0.3">
      <c r="A379" s="44" t="e">
        <f t="shared" si="5"/>
        <v>#VALUE!</v>
      </c>
      <c r="B379" s="8" t="str">
        <f>CONCATENATE(Employees[[#This Row],[Lastname]]," ",Employees[[#This Row],[Firstname]], " ",LEFT(Employees[[#This Row],[Middlename]],1),IF(ISBLANK(Employees[[#This Row],[Middlename]])," ","."))</f>
        <v>MARASIGAN JANINE C.</v>
      </c>
      <c r="C379" s="8" t="s">
        <v>556</v>
      </c>
      <c r="D379" s="8" t="s">
        <v>1569</v>
      </c>
      <c r="E379" s="8" t="s">
        <v>1570</v>
      </c>
      <c r="F379" s="8" t="s">
        <v>1728</v>
      </c>
      <c r="G379" s="8" t="s">
        <v>2007</v>
      </c>
      <c r="H379" s="8" t="s">
        <v>97</v>
      </c>
      <c r="I379" s="8" t="b">
        <f>COUNTIF(Employees[Employee Name],Employees[[#This Row],[Employee Name]])&gt;1</f>
        <v>0</v>
      </c>
    </row>
    <row r="380" spans="1:9" ht="30" customHeight="1" x14ac:dyDescent="0.3">
      <c r="A380" s="44" t="e">
        <f t="shared" si="5"/>
        <v>#VALUE!</v>
      </c>
      <c r="B380" s="8" t="str">
        <f>CONCATENATE(Employees[[#This Row],[Lastname]]," ",Employees[[#This Row],[Firstname]], " ",LEFT(Employees[[#This Row],[Middlename]],1),IF(ISBLANK(Employees[[#This Row],[Middlename]])," ","."))</f>
        <v>MARCIAL RUSTICO B.</v>
      </c>
      <c r="C380" s="8" t="s">
        <v>979</v>
      </c>
      <c r="D380" s="8" t="s">
        <v>980</v>
      </c>
      <c r="E380" s="8" t="s">
        <v>145</v>
      </c>
      <c r="F380" s="8" t="s">
        <v>972</v>
      </c>
      <c r="G380" s="8" t="s">
        <v>2007</v>
      </c>
      <c r="H380" s="8" t="s">
        <v>297</v>
      </c>
      <c r="I380" s="8" t="b">
        <f>COUNTIF(Employees[Employee Name],Employees[[#This Row],[Employee Name]])&gt;1</f>
        <v>0</v>
      </c>
    </row>
    <row r="381" spans="1:9" ht="30" customHeight="1" x14ac:dyDescent="0.3">
      <c r="A381" s="44" t="e">
        <f t="shared" si="5"/>
        <v>#VALUE!</v>
      </c>
      <c r="B381" s="8" t="str">
        <f>CONCATENATE(Employees[[#This Row],[Lastname]]," ",Employees[[#This Row],[Firstname]], " ",LEFT(Employees[[#This Row],[Middlename]],1),IF(ISBLANK(Employees[[#This Row],[Middlename]])," ","."))</f>
        <v>MARDO MELINDA E.</v>
      </c>
      <c r="C381" s="8" t="s">
        <v>1571</v>
      </c>
      <c r="D381" s="8" t="s">
        <v>505</v>
      </c>
      <c r="E381" s="8" t="s">
        <v>380</v>
      </c>
      <c r="F381" s="8" t="s">
        <v>1294</v>
      </c>
      <c r="G381" s="18" t="s">
        <v>1294</v>
      </c>
      <c r="H381" s="8" t="s">
        <v>1729</v>
      </c>
      <c r="I381" s="8" t="b">
        <f>COUNTIF(Employees[Employee Name],Employees[[#This Row],[Employee Name]])&gt;1</f>
        <v>0</v>
      </c>
    </row>
    <row r="382" spans="1:9" ht="30" customHeight="1" x14ac:dyDescent="0.3">
      <c r="A382" s="44" t="e">
        <f t="shared" si="5"/>
        <v>#VALUE!</v>
      </c>
      <c r="B382" s="8" t="str">
        <f>CONCATENATE(Employees[[#This Row],[Lastname]]," ",Employees[[#This Row],[Firstname]], " ",LEFT(Employees[[#This Row],[Middlename]],1),IF(ISBLANK(Employees[[#This Row],[Middlename]])," ","."))</f>
        <v>MARINDUQUE ANNE RENELYN P.</v>
      </c>
      <c r="C382" s="8" t="s">
        <v>132</v>
      </c>
      <c r="D382" s="8" t="s">
        <v>358</v>
      </c>
      <c r="E382" s="8" t="s">
        <v>124</v>
      </c>
      <c r="F382" s="8" t="s">
        <v>125</v>
      </c>
      <c r="G382" s="18" t="s">
        <v>2007</v>
      </c>
      <c r="H382" s="8" t="s">
        <v>359</v>
      </c>
      <c r="I382" s="8" t="b">
        <f>COUNTIF(Employees[Employee Name],Employees[[#This Row],[Employee Name]])&gt;1</f>
        <v>0</v>
      </c>
    </row>
    <row r="383" spans="1:9" ht="30" customHeight="1" x14ac:dyDescent="0.3">
      <c r="A383" s="44" t="e">
        <f t="shared" si="5"/>
        <v>#VALUE!</v>
      </c>
      <c r="B383" s="8" t="str">
        <f>CONCATENATE(Employees[[#This Row],[Lastname]]," ",Employees[[#This Row],[Firstname]], " ",LEFT(Employees[[#This Row],[Middlename]],1),IF(ISBLANK(Employees[[#This Row],[Middlename]])," ","."))</f>
        <v>MARINDUQUE AURORA A.</v>
      </c>
      <c r="C383" s="8" t="s">
        <v>132</v>
      </c>
      <c r="D383" s="8" t="s">
        <v>1096</v>
      </c>
      <c r="E383" s="8" t="s">
        <v>906</v>
      </c>
      <c r="F383" s="8" t="s">
        <v>1097</v>
      </c>
      <c r="G383" s="8" t="s">
        <v>2007</v>
      </c>
      <c r="H383" s="8" t="s">
        <v>359</v>
      </c>
      <c r="I383" s="8" t="b">
        <f>COUNTIF(Employees[Employee Name],Employees[[#This Row],[Employee Name]])&gt;1</f>
        <v>0</v>
      </c>
    </row>
    <row r="384" spans="1:9" ht="30" customHeight="1" x14ac:dyDescent="0.3">
      <c r="A384" s="44" t="e">
        <f t="shared" si="5"/>
        <v>#VALUE!</v>
      </c>
      <c r="B384" s="8" t="str">
        <f>CONCATENATE(Employees[[#This Row],[Lastname]]," ",Employees[[#This Row],[Firstname]], " ",LEFT(Employees[[#This Row],[Middlename]],1),IF(ISBLANK(Employees[[#This Row],[Middlename]])," ","."))</f>
        <v>MARINDUQUE ERNESTO P.</v>
      </c>
      <c r="C384" s="8" t="s">
        <v>132</v>
      </c>
      <c r="D384" s="8" t="s">
        <v>908</v>
      </c>
      <c r="E384" s="8" t="s">
        <v>869</v>
      </c>
      <c r="F384" s="8" t="s">
        <v>198</v>
      </c>
      <c r="G384" s="18" t="s">
        <v>2007</v>
      </c>
      <c r="H384" s="8" t="s">
        <v>272</v>
      </c>
      <c r="I384" s="8" t="b">
        <f>COUNTIF(Employees[Employee Name],Employees[[#This Row],[Employee Name]])&gt;1</f>
        <v>0</v>
      </c>
    </row>
    <row r="385" spans="1:9" ht="30" customHeight="1" x14ac:dyDescent="0.3">
      <c r="A385" s="44" t="e">
        <f t="shared" si="5"/>
        <v>#VALUE!</v>
      </c>
      <c r="B385" s="8" t="str">
        <f>CONCATENATE(Employees[[#This Row],[Lastname]]," ",Employees[[#This Row],[Firstname]], " ",LEFT(Employees[[#This Row],[Middlename]],1),IF(ISBLANK(Employees[[#This Row],[Middlename]])," ","."))</f>
        <v>MARINDUQUE GERRY C.</v>
      </c>
      <c r="C385" s="8" t="s">
        <v>132</v>
      </c>
      <c r="D385" s="8" t="s">
        <v>133</v>
      </c>
      <c r="E385" s="8" t="s">
        <v>134</v>
      </c>
      <c r="F385" s="8" t="s">
        <v>198</v>
      </c>
      <c r="G385" s="18" t="s">
        <v>2007</v>
      </c>
      <c r="H385" s="8" t="s">
        <v>135</v>
      </c>
      <c r="I385" s="8" t="b">
        <f>COUNTIF(Employees[Employee Name],Employees[[#This Row],[Employee Name]])&gt;1</f>
        <v>0</v>
      </c>
    </row>
    <row r="386" spans="1:9" ht="30" customHeight="1" x14ac:dyDescent="0.3">
      <c r="A386" s="44" t="e">
        <f t="shared" si="5"/>
        <v>#VALUE!</v>
      </c>
      <c r="B386" s="8" t="str">
        <f>CONCATENATE(Employees[[#This Row],[Lastname]]," ",Employees[[#This Row],[Firstname]], " ",LEFT(Employees[[#This Row],[Middlename]],1),IF(ISBLANK(Employees[[#This Row],[Middlename]])," ","."))</f>
        <v>MARINDUQUE MARISSA M.</v>
      </c>
      <c r="C386" s="8" t="s">
        <v>132</v>
      </c>
      <c r="D386" s="8" t="s">
        <v>185</v>
      </c>
      <c r="E386" s="8" t="s">
        <v>84</v>
      </c>
      <c r="F386" s="8" t="s">
        <v>467</v>
      </c>
      <c r="G386" s="18" t="s">
        <v>2007</v>
      </c>
      <c r="H386" s="8" t="s">
        <v>465</v>
      </c>
      <c r="I386" s="8" t="b">
        <f>COUNTIF(Employees[Employee Name],Employees[[#This Row],[Employee Name]])&gt;1</f>
        <v>0</v>
      </c>
    </row>
    <row r="387" spans="1:9" ht="30" customHeight="1" x14ac:dyDescent="0.3">
      <c r="A387" s="44" t="e">
        <f t="shared" si="5"/>
        <v>#VALUE!</v>
      </c>
      <c r="B387" s="8" t="str">
        <f>CONCATENATE(Employees[[#This Row],[Lastname]]," ",Employees[[#This Row],[Firstname]], " ",LEFT(Employees[[#This Row],[Middlename]],1),IF(ISBLANK(Employees[[#This Row],[Middlename]])," ","."))</f>
        <v>MARINDUQUE ROWENA G.</v>
      </c>
      <c r="C387" s="8" t="s">
        <v>132</v>
      </c>
      <c r="D387" s="8" t="s">
        <v>630</v>
      </c>
      <c r="E387" s="8" t="s">
        <v>166</v>
      </c>
      <c r="F387" s="8" t="s">
        <v>1294</v>
      </c>
      <c r="G387" s="18" t="s">
        <v>1294</v>
      </c>
      <c r="H387" s="8" t="s">
        <v>363</v>
      </c>
      <c r="I387" s="8" t="b">
        <f>COUNTIF(Employees[Employee Name],Employees[[#This Row],[Employee Name]])&gt;1</f>
        <v>0</v>
      </c>
    </row>
    <row r="388" spans="1:9" ht="30" customHeight="1" x14ac:dyDescent="0.3">
      <c r="A388" s="44" t="e">
        <f t="shared" si="5"/>
        <v>#VALUE!</v>
      </c>
      <c r="B388" s="8" t="str">
        <f>CONCATENATE(Employees[[#This Row],[Lastname]]," ",Employees[[#This Row],[Firstname]], " ",LEFT(Employees[[#This Row],[Middlename]],1),IF(ISBLANK(Employees[[#This Row],[Middlename]])," ","."))</f>
        <v>MARQUEZ LOLITA R.</v>
      </c>
      <c r="C388" s="8" t="s">
        <v>330</v>
      </c>
      <c r="D388" s="8" t="s">
        <v>331</v>
      </c>
      <c r="E388" s="8" t="s">
        <v>332</v>
      </c>
      <c r="F388" s="8" t="s">
        <v>125</v>
      </c>
      <c r="G388" s="18" t="s">
        <v>2007</v>
      </c>
      <c r="H388" s="8" t="s">
        <v>333</v>
      </c>
      <c r="I388" s="8" t="b">
        <f>COUNTIF(Employees[Employee Name],Employees[[#This Row],[Employee Name]])&gt;1</f>
        <v>0</v>
      </c>
    </row>
    <row r="389" spans="1:9" ht="30" customHeight="1" x14ac:dyDescent="0.3">
      <c r="A389" s="44" t="e">
        <f t="shared" si="5"/>
        <v>#VALUE!</v>
      </c>
      <c r="B389" s="8" t="str">
        <f>CONCATENATE(Employees[[#This Row],[Lastname]]," ",Employees[[#This Row],[Firstname]], " ",LEFT(Employees[[#This Row],[Middlename]],1),IF(ISBLANK(Employees[[#This Row],[Middlename]])," ","."))</f>
        <v>MARTINEZ BELEN B.</v>
      </c>
      <c r="C389" s="8" t="s">
        <v>148</v>
      </c>
      <c r="D389" s="8" t="s">
        <v>708</v>
      </c>
      <c r="E389" s="8" t="s">
        <v>187</v>
      </c>
      <c r="F389" s="8" t="s">
        <v>709</v>
      </c>
      <c r="G389" s="18" t="s">
        <v>2007</v>
      </c>
      <c r="H389" s="8" t="s">
        <v>182</v>
      </c>
      <c r="I389" s="8" t="b">
        <f>COUNTIF(Employees[Employee Name],Employees[[#This Row],[Employee Name]])&gt;1</f>
        <v>0</v>
      </c>
    </row>
    <row r="390" spans="1:9" ht="30" customHeight="1" x14ac:dyDescent="0.3">
      <c r="A390" s="44" t="e">
        <f t="shared" ref="A390:A453" si="6">A389+1</f>
        <v>#VALUE!</v>
      </c>
      <c r="B390" s="8" t="str">
        <f>CONCATENATE(Employees[[#This Row],[Lastname]]," ",Employees[[#This Row],[Firstname]], " ",LEFT(Employees[[#This Row],[Middlename]],1),IF(ISBLANK(Employees[[#This Row],[Middlename]])," ","."))</f>
        <v>MARTINEZ EMER V.</v>
      </c>
      <c r="C390" s="8" t="s">
        <v>148</v>
      </c>
      <c r="D390" s="8" t="s">
        <v>149</v>
      </c>
      <c r="E390" s="8" t="s">
        <v>150</v>
      </c>
      <c r="F390" s="8" t="s">
        <v>151</v>
      </c>
      <c r="G390" s="18" t="s">
        <v>2007</v>
      </c>
      <c r="H390" s="8" t="s">
        <v>152</v>
      </c>
      <c r="I390" s="8" t="b">
        <f>COUNTIF(Employees[Employee Name],Employees[[#This Row],[Employee Name]])&gt;1</f>
        <v>0</v>
      </c>
    </row>
    <row r="391" spans="1:9" ht="30" customHeight="1" x14ac:dyDescent="0.3">
      <c r="A391" s="44" t="e">
        <f t="shared" si="6"/>
        <v>#VALUE!</v>
      </c>
      <c r="B391" s="8" t="str">
        <f>CONCATENATE(Employees[[#This Row],[Lastname]]," ",Employees[[#This Row],[Firstname]], " ",LEFT(Employees[[#This Row],[Middlename]],1),IF(ISBLANK(Employees[[#This Row],[Middlename]])," ","."))</f>
        <v>MARUNDAN MARIA FLOR M.</v>
      </c>
      <c r="C391" s="8" t="s">
        <v>94</v>
      </c>
      <c r="D391" s="8" t="s">
        <v>95</v>
      </c>
      <c r="E391" s="8" t="s">
        <v>84</v>
      </c>
      <c r="F391" s="8" t="s">
        <v>96</v>
      </c>
      <c r="G391" s="8" t="s">
        <v>2007</v>
      </c>
      <c r="H391" s="8" t="s">
        <v>97</v>
      </c>
      <c r="I391" s="8" t="b">
        <f>COUNTIF(Employees[Employee Name],Employees[[#This Row],[Employee Name]])&gt;1</f>
        <v>0</v>
      </c>
    </row>
    <row r="392" spans="1:9" ht="30" customHeight="1" x14ac:dyDescent="0.3">
      <c r="A392" s="44" t="e">
        <f t="shared" si="6"/>
        <v>#VALUE!</v>
      </c>
      <c r="B392" s="8" t="str">
        <f>CONCATENATE(Employees[[#This Row],[Lastname]]," ",Employees[[#This Row],[Firstname]], " ",LEFT(Employees[[#This Row],[Middlename]],1),IF(ISBLANK(Employees[[#This Row],[Middlename]])," ","."))</f>
        <v>MATIENZO NORMITA S.</v>
      </c>
      <c r="C392" s="8" t="s">
        <v>720</v>
      </c>
      <c r="D392" s="8" t="s">
        <v>721</v>
      </c>
      <c r="E392" s="8" t="s">
        <v>954</v>
      </c>
      <c r="F392" s="8" t="s">
        <v>125</v>
      </c>
      <c r="G392" s="18" t="s">
        <v>2007</v>
      </c>
      <c r="H392" s="8" t="s">
        <v>539</v>
      </c>
      <c r="I392" s="8" t="b">
        <f>COUNTIF(Employees[Employee Name],Employees[[#This Row],[Employee Name]])&gt;1</f>
        <v>0</v>
      </c>
    </row>
    <row r="393" spans="1:9" ht="30" customHeight="1" x14ac:dyDescent="0.3">
      <c r="A393" s="44" t="e">
        <f t="shared" si="6"/>
        <v>#VALUE!</v>
      </c>
      <c r="B393" s="8" t="str">
        <f>CONCATENATE(Employees[[#This Row],[Lastname]]," ",Employees[[#This Row],[Firstname]], " ",LEFT(Employees[[#This Row],[Middlename]],1),IF(ISBLANK(Employees[[#This Row],[Middlename]])," ","."))</f>
        <v>MAULLON JAENA F.</v>
      </c>
      <c r="C393" s="8" t="s">
        <v>1572</v>
      </c>
      <c r="D393" s="8" t="s">
        <v>1573</v>
      </c>
      <c r="E393" s="8" t="s">
        <v>238</v>
      </c>
      <c r="F393" s="8" t="s">
        <v>1294</v>
      </c>
      <c r="G393" s="18" t="s">
        <v>1294</v>
      </c>
      <c r="H393" s="8" t="s">
        <v>363</v>
      </c>
      <c r="I393" s="8" t="b">
        <f>COUNTIF(Employees[Employee Name],Employees[[#This Row],[Employee Name]])&gt;1</f>
        <v>0</v>
      </c>
    </row>
    <row r="394" spans="1:9" ht="30" customHeight="1" x14ac:dyDescent="0.3">
      <c r="A394" s="44" t="e">
        <f t="shared" si="6"/>
        <v>#VALUE!</v>
      </c>
      <c r="B394" s="8" t="str">
        <f>CONCATENATE(Employees[[#This Row],[Lastname]]," ",Employees[[#This Row],[Firstname]], " ",LEFT(Employees[[#This Row],[Middlename]],1),IF(ISBLANK(Employees[[#This Row],[Middlename]])," ","."))</f>
        <v>MAURICIO MARIZIEL M.</v>
      </c>
      <c r="C394" s="8" t="s">
        <v>1295</v>
      </c>
      <c r="D394" s="8" t="s">
        <v>1296</v>
      </c>
      <c r="E394" s="8" t="s">
        <v>84</v>
      </c>
      <c r="F394" s="8" t="s">
        <v>1294</v>
      </c>
      <c r="G394" s="18" t="s">
        <v>1294</v>
      </c>
      <c r="H394" s="8" t="s">
        <v>363</v>
      </c>
      <c r="I394" s="8" t="b">
        <f>COUNTIF(Employees[Employee Name],Employees[[#This Row],[Employee Name]])&gt;1</f>
        <v>0</v>
      </c>
    </row>
    <row r="395" spans="1:9" ht="30" customHeight="1" x14ac:dyDescent="0.3">
      <c r="A395" s="44" t="e">
        <f t="shared" si="6"/>
        <v>#VALUE!</v>
      </c>
      <c r="B395" s="8" t="str">
        <f>CONCATENATE(Employees[[#This Row],[Lastname]]," ",Employees[[#This Row],[Firstname]], " ",LEFT(Employees[[#This Row],[Middlename]],1),IF(ISBLANK(Employees[[#This Row],[Middlename]])," ","."))</f>
        <v>MAWAK MIA PAULEEN B.</v>
      </c>
      <c r="C395" s="8" t="s">
        <v>1008</v>
      </c>
      <c r="D395" s="8" t="s">
        <v>1009</v>
      </c>
      <c r="E395" s="8" t="s">
        <v>1010</v>
      </c>
      <c r="F395" s="8" t="s">
        <v>120</v>
      </c>
      <c r="G395" s="18" t="s">
        <v>2007</v>
      </c>
      <c r="H395" s="8" t="s">
        <v>441</v>
      </c>
      <c r="I395" s="8" t="b">
        <f>COUNTIF(Employees[Employee Name],Employees[[#This Row],[Employee Name]])&gt;1</f>
        <v>0</v>
      </c>
    </row>
    <row r="396" spans="1:9" ht="30" customHeight="1" x14ac:dyDescent="0.3">
      <c r="A396" s="44" t="e">
        <f t="shared" si="6"/>
        <v>#VALUE!</v>
      </c>
      <c r="B396" s="8" t="str">
        <f>CONCATENATE(Employees[[#This Row],[Lastname]]," ",Employees[[#This Row],[Firstname]], " ",LEFT(Employees[[#This Row],[Middlename]],1),IF(ISBLANK(Employees[[#This Row],[Middlename]])," ","."))</f>
        <v>MELADO LEONILA JR P.</v>
      </c>
      <c r="C396" s="8" t="s">
        <v>1574</v>
      </c>
      <c r="D396" s="8" t="s">
        <v>1575</v>
      </c>
      <c r="E396" s="8" t="s">
        <v>1576</v>
      </c>
      <c r="F396" s="8" t="s">
        <v>1711</v>
      </c>
      <c r="G396" s="18" t="s">
        <v>1711</v>
      </c>
      <c r="H396" s="8" t="s">
        <v>1712</v>
      </c>
      <c r="I396" s="8" t="b">
        <f>COUNTIF(Employees[Employee Name],Employees[[#This Row],[Employee Name]])&gt;1</f>
        <v>0</v>
      </c>
    </row>
    <row r="397" spans="1:9" ht="30" customHeight="1" x14ac:dyDescent="0.3">
      <c r="A397" s="44" t="e">
        <f t="shared" si="6"/>
        <v>#VALUE!</v>
      </c>
      <c r="B397" s="8" t="str">
        <f>CONCATENATE(Employees[[#This Row],[Lastname]]," ",Employees[[#This Row],[Firstname]], " ",LEFT(Employees[[#This Row],[Middlename]],1),IF(ISBLANK(Employees[[#This Row],[Middlename]])," ","."))</f>
        <v>MENDOZA ARRIES N.</v>
      </c>
      <c r="C397" s="8" t="s">
        <v>322</v>
      </c>
      <c r="D397" s="8" t="s">
        <v>335</v>
      </c>
      <c r="E397" s="8" t="s">
        <v>336</v>
      </c>
      <c r="F397" s="8" t="s">
        <v>125</v>
      </c>
      <c r="G397" s="18" t="s">
        <v>2007</v>
      </c>
      <c r="H397" s="8" t="s">
        <v>337</v>
      </c>
      <c r="I397" s="8" t="b">
        <f>COUNTIF(Employees[Employee Name],Employees[[#This Row],[Employee Name]])&gt;1</f>
        <v>0</v>
      </c>
    </row>
    <row r="398" spans="1:9" ht="30" customHeight="1" x14ac:dyDescent="0.3">
      <c r="A398" s="44" t="e">
        <f t="shared" si="6"/>
        <v>#VALUE!</v>
      </c>
      <c r="B398" s="8" t="str">
        <f>CONCATENATE(Employees[[#This Row],[Lastname]]," ",Employees[[#This Row],[Firstname]], " ",LEFT(Employees[[#This Row],[Middlename]],1),IF(ISBLANK(Employees[[#This Row],[Middlename]])," ","."))</f>
        <v>MENDOZA ERNESTO JR R.</v>
      </c>
      <c r="C398" s="18" t="s">
        <v>322</v>
      </c>
      <c r="D398" s="18" t="s">
        <v>2087</v>
      </c>
      <c r="E398" s="18" t="s">
        <v>332</v>
      </c>
      <c r="F398" s="18" t="s">
        <v>1294</v>
      </c>
      <c r="G398" s="8"/>
      <c r="H398" s="18" t="s">
        <v>2088</v>
      </c>
      <c r="I398" s="8" t="b">
        <f>COUNTIF(Employees[Employee Name],Employees[[#This Row],[Employee Name]])&gt;1</f>
        <v>0</v>
      </c>
    </row>
    <row r="399" spans="1:9" ht="30" customHeight="1" x14ac:dyDescent="0.3">
      <c r="A399" s="44" t="e">
        <f t="shared" si="6"/>
        <v>#VALUE!</v>
      </c>
      <c r="B399" s="8" t="str">
        <f>CONCATENATE(Employees[[#This Row],[Lastname]]," ",Employees[[#This Row],[Firstname]], " ",LEFT(Employees[[#This Row],[Middlename]],1),IF(ISBLANK(Employees[[#This Row],[Middlename]])," ","."))</f>
        <v>MENDOZA JUANITO N.</v>
      </c>
      <c r="C399" s="8" t="s">
        <v>322</v>
      </c>
      <c r="D399" s="8" t="s">
        <v>550</v>
      </c>
      <c r="E399" s="8" t="s">
        <v>336</v>
      </c>
      <c r="F399" s="8" t="s">
        <v>198</v>
      </c>
      <c r="G399" s="18" t="s">
        <v>2007</v>
      </c>
      <c r="H399" s="8" t="s">
        <v>199</v>
      </c>
      <c r="I399" s="8" t="b">
        <f>COUNTIF(Employees[Employee Name],Employees[[#This Row],[Employee Name]])&gt;1</f>
        <v>0</v>
      </c>
    </row>
    <row r="400" spans="1:9" ht="30" customHeight="1" x14ac:dyDescent="0.3">
      <c r="A400" s="44" t="e">
        <f t="shared" si="6"/>
        <v>#VALUE!</v>
      </c>
      <c r="B400" s="8" t="str">
        <f>CONCATENATE(Employees[[#This Row],[Lastname]]," ",Employees[[#This Row],[Firstname]], " ",LEFT(Employees[[#This Row],[Middlename]],1),IF(ISBLANK(Employees[[#This Row],[Middlename]])," ","."))</f>
        <v>MENDOZA LELISA L.</v>
      </c>
      <c r="C400" s="8" t="s">
        <v>322</v>
      </c>
      <c r="D400" s="8" t="s">
        <v>1341</v>
      </c>
      <c r="E400" s="8" t="s">
        <v>546</v>
      </c>
      <c r="F400" s="8" t="s">
        <v>478</v>
      </c>
      <c r="G400" s="18" t="s">
        <v>2007</v>
      </c>
      <c r="H400" s="8" t="s">
        <v>363</v>
      </c>
      <c r="I400" s="8" t="b">
        <f>COUNTIF(Employees[Employee Name],Employees[[#This Row],[Employee Name]])&gt;1</f>
        <v>0</v>
      </c>
    </row>
    <row r="401" spans="1:9" ht="30" customHeight="1" x14ac:dyDescent="0.3">
      <c r="A401" s="44" t="e">
        <f t="shared" si="6"/>
        <v>#VALUE!</v>
      </c>
      <c r="B401" s="8" t="str">
        <f>CONCATENATE(Employees[[#This Row],[Lastname]]," ",Employees[[#This Row],[Firstname]], " ",LEFT(Employees[[#This Row],[Middlename]],1),IF(ISBLANK(Employees[[#This Row],[Middlename]])," ","."))</f>
        <v>MENDOZA LOURDES G.</v>
      </c>
      <c r="C401" s="8" t="s">
        <v>322</v>
      </c>
      <c r="D401" s="8" t="s">
        <v>277</v>
      </c>
      <c r="E401" s="8" t="s">
        <v>166</v>
      </c>
      <c r="F401" s="8" t="s">
        <v>125</v>
      </c>
      <c r="G401" s="18" t="s">
        <v>2007</v>
      </c>
      <c r="H401" s="8" t="s">
        <v>156</v>
      </c>
      <c r="I401" s="8" t="b">
        <f>COUNTIF(Employees[Employee Name],Employees[[#This Row],[Employee Name]])&gt;1</f>
        <v>0</v>
      </c>
    </row>
    <row r="402" spans="1:9" ht="30" customHeight="1" x14ac:dyDescent="0.3">
      <c r="A402" s="44" t="e">
        <f t="shared" si="6"/>
        <v>#VALUE!</v>
      </c>
      <c r="B402" s="8" t="str">
        <f>CONCATENATE(Employees[[#This Row],[Lastname]]," ",Employees[[#This Row],[Firstname]], " ",LEFT(Employees[[#This Row],[Middlename]],1),IF(ISBLANK(Employees[[#This Row],[Middlename]])," ","."))</f>
        <v>MENDOZA MARIA ABIGAIL A.</v>
      </c>
      <c r="C402" s="8" t="s">
        <v>322</v>
      </c>
      <c r="D402" s="8" t="s">
        <v>1577</v>
      </c>
      <c r="E402" s="8" t="s">
        <v>1043</v>
      </c>
      <c r="F402" s="8" t="s">
        <v>687</v>
      </c>
      <c r="G402" s="8" t="s">
        <v>2007</v>
      </c>
      <c r="H402" s="8" t="s">
        <v>135</v>
      </c>
      <c r="I402" s="8" t="b">
        <f>COUNTIF(Employees[Employee Name],Employees[[#This Row],[Employee Name]])&gt;1</f>
        <v>0</v>
      </c>
    </row>
    <row r="403" spans="1:9" ht="30" customHeight="1" x14ac:dyDescent="0.3">
      <c r="A403" s="44" t="e">
        <f t="shared" si="6"/>
        <v>#VALUE!</v>
      </c>
      <c r="B403" s="8" t="str">
        <f>CONCATENATE(Employees[[#This Row],[Lastname]]," ",Employees[[#This Row],[Firstname]], " ",LEFT(Employees[[#This Row],[Middlename]],1),IF(ISBLANK(Employees[[#This Row],[Middlename]])," ","."))</f>
        <v>MENDOZA MARICEL C.</v>
      </c>
      <c r="C403" s="8" t="s">
        <v>322</v>
      </c>
      <c r="D403" s="8" t="s">
        <v>1578</v>
      </c>
      <c r="E403" s="8" t="s">
        <v>1579</v>
      </c>
      <c r="F403" s="8" t="s">
        <v>1294</v>
      </c>
      <c r="G403" s="18" t="s">
        <v>1294</v>
      </c>
      <c r="H403" s="8" t="s">
        <v>97</v>
      </c>
      <c r="I403" s="8" t="b">
        <f>COUNTIF(Employees[Employee Name],Employees[[#This Row],[Employee Name]])&gt;1</f>
        <v>0</v>
      </c>
    </row>
    <row r="404" spans="1:9" ht="30" customHeight="1" x14ac:dyDescent="0.3">
      <c r="A404" s="44" t="e">
        <f t="shared" si="6"/>
        <v>#VALUE!</v>
      </c>
      <c r="B404" s="8" t="str">
        <f>CONCATENATE(Employees[[#This Row],[Lastname]]," ",Employees[[#This Row],[Firstname]], " ",LEFT(Employees[[#This Row],[Middlename]],1),IF(ISBLANK(Employees[[#This Row],[Middlename]])," ","."))</f>
        <v>MENDOZA MARVIC M.</v>
      </c>
      <c r="C404" s="8" t="s">
        <v>322</v>
      </c>
      <c r="D404" s="8" t="s">
        <v>1580</v>
      </c>
      <c r="E404" s="8" t="s">
        <v>1581</v>
      </c>
      <c r="F404" s="8" t="s">
        <v>687</v>
      </c>
      <c r="G404" s="8" t="s">
        <v>2007</v>
      </c>
      <c r="H404" s="8" t="s">
        <v>97</v>
      </c>
      <c r="I404" s="8" t="b">
        <f>COUNTIF(Employees[Employee Name],Employees[[#This Row],[Employee Name]])&gt;1</f>
        <v>0</v>
      </c>
    </row>
    <row r="405" spans="1:9" ht="30" customHeight="1" x14ac:dyDescent="0.3">
      <c r="A405" s="44" t="e">
        <f t="shared" si="6"/>
        <v>#VALUE!</v>
      </c>
      <c r="B405" s="8" t="str">
        <f>CONCATENATE(Employees[[#This Row],[Lastname]]," ",Employees[[#This Row],[Firstname]], " ",LEFT(Employees[[#This Row],[Middlename]],1),IF(ISBLANK(Employees[[#This Row],[Middlename]])," ","."))</f>
        <v>MENDOZA NORA A.</v>
      </c>
      <c r="C405" s="8" t="s">
        <v>322</v>
      </c>
      <c r="D405" s="8" t="s">
        <v>507</v>
      </c>
      <c r="E405" s="8" t="s">
        <v>221</v>
      </c>
      <c r="F405" s="8" t="s">
        <v>125</v>
      </c>
      <c r="G405" s="18" t="s">
        <v>2007</v>
      </c>
      <c r="H405" s="8" t="s">
        <v>441</v>
      </c>
      <c r="I405" s="8" t="b">
        <f>COUNTIF(Employees[Employee Name],Employees[[#This Row],[Employee Name]])&gt;1</f>
        <v>0</v>
      </c>
    </row>
    <row r="406" spans="1:9" ht="30" customHeight="1" x14ac:dyDescent="0.3">
      <c r="A406" s="44" t="e">
        <f t="shared" si="6"/>
        <v>#VALUE!</v>
      </c>
      <c r="B406" s="8" t="str">
        <f>CONCATENATE(Employees[[#This Row],[Lastname]]," ",Employees[[#This Row],[Firstname]], " ",LEFT(Employees[[#This Row],[Middlename]],1),IF(ISBLANK(Employees[[#This Row],[Middlename]])," ","."))</f>
        <v>MENDOZA PATRICK O.</v>
      </c>
      <c r="C406" s="8" t="s">
        <v>322</v>
      </c>
      <c r="D406" s="8" t="s">
        <v>1582</v>
      </c>
      <c r="E406" s="8" t="s">
        <v>1583</v>
      </c>
      <c r="F406" s="8" t="s">
        <v>1711</v>
      </c>
      <c r="G406" s="18" t="s">
        <v>1711</v>
      </c>
      <c r="H406" s="8" t="s">
        <v>1712</v>
      </c>
      <c r="I406" s="8" t="b">
        <f>COUNTIF(Employees[Employee Name],Employees[[#This Row],[Employee Name]])&gt;1</f>
        <v>0</v>
      </c>
    </row>
    <row r="407" spans="1:9" ht="30" customHeight="1" x14ac:dyDescent="0.3">
      <c r="A407" s="44" t="e">
        <f t="shared" si="6"/>
        <v>#VALUE!</v>
      </c>
      <c r="B407" s="8" t="str">
        <f>CONCATENATE(Employees[[#This Row],[Lastname]]," ",Employees[[#This Row],[Firstname]], " ",LEFT(Employees[[#This Row],[Middlename]],1),IF(ISBLANK(Employees[[#This Row],[Middlename]])," ","."))</f>
        <v>MENDOZA PRESCILA S.</v>
      </c>
      <c r="C407" s="8" t="s">
        <v>322</v>
      </c>
      <c r="D407" s="8" t="s">
        <v>323</v>
      </c>
      <c r="E407" s="8" t="s">
        <v>161</v>
      </c>
      <c r="F407" s="8" t="s">
        <v>324</v>
      </c>
      <c r="G407" s="18" t="s">
        <v>2007</v>
      </c>
      <c r="H407" s="8" t="s">
        <v>272</v>
      </c>
      <c r="I407" s="8" t="b">
        <f>COUNTIF(Employees[Employee Name],Employees[[#This Row],[Employee Name]])&gt;1</f>
        <v>0</v>
      </c>
    </row>
    <row r="408" spans="1:9" ht="30" customHeight="1" x14ac:dyDescent="0.3">
      <c r="A408" s="44" t="e">
        <f t="shared" si="6"/>
        <v>#VALUE!</v>
      </c>
      <c r="B408" s="8" t="str">
        <f>CONCATENATE(Employees[[#This Row],[Lastname]]," ",Employees[[#This Row],[Firstname]], " ",LEFT(Employees[[#This Row],[Middlename]],1),IF(ISBLANK(Employees[[#This Row],[Middlename]])," ","."))</f>
        <v>MENDOZA ROMEO B.</v>
      </c>
      <c r="C408" s="8" t="s">
        <v>322</v>
      </c>
      <c r="D408" s="8" t="s">
        <v>795</v>
      </c>
      <c r="E408" s="8" t="s">
        <v>98</v>
      </c>
      <c r="F408" s="8" t="s">
        <v>853</v>
      </c>
      <c r="G408" s="8" t="s">
        <v>2007</v>
      </c>
      <c r="H408" s="8" t="s">
        <v>287</v>
      </c>
      <c r="I408" s="8" t="b">
        <f>COUNTIF(Employees[Employee Name],Employees[[#This Row],[Employee Name]])&gt;1</f>
        <v>0</v>
      </c>
    </row>
    <row r="409" spans="1:9" ht="30" customHeight="1" x14ac:dyDescent="0.3">
      <c r="A409" s="44" t="e">
        <f t="shared" si="6"/>
        <v>#VALUE!</v>
      </c>
      <c r="B409" s="8" t="str">
        <f>CONCATENATE(Employees[[#This Row],[Lastname]]," ",Employees[[#This Row],[Firstname]], " ",LEFT(Employees[[#This Row],[Middlename]],1),IF(ISBLANK(Employees[[#This Row],[Middlename]])," ","."))</f>
        <v>MERCADO ARLENNIE D.</v>
      </c>
      <c r="C409" s="8" t="s">
        <v>562</v>
      </c>
      <c r="D409" s="8" t="s">
        <v>1584</v>
      </c>
      <c r="E409" s="8" t="s">
        <v>1585</v>
      </c>
      <c r="F409" s="8" t="s">
        <v>1294</v>
      </c>
      <c r="G409" s="18" t="s">
        <v>1294</v>
      </c>
      <c r="H409" s="8" t="s">
        <v>152</v>
      </c>
      <c r="I409" s="8" t="b">
        <f>COUNTIF(Employees[Employee Name],Employees[[#This Row],[Employee Name]])&gt;1</f>
        <v>0</v>
      </c>
    </row>
    <row r="410" spans="1:9" ht="30" customHeight="1" x14ac:dyDescent="0.3">
      <c r="A410" s="44" t="e">
        <f t="shared" si="6"/>
        <v>#VALUE!</v>
      </c>
      <c r="B410" s="8" t="str">
        <f>CONCATENATE(Employees[[#This Row],[Lastname]]," ",Employees[[#This Row],[Firstname]], " ",LEFT(Employees[[#This Row],[Middlename]],1),IF(ISBLANK(Employees[[#This Row],[Middlename]])," ","."))</f>
        <v xml:space="preserve">MERCADO NAZARIO  </v>
      </c>
      <c r="C410" s="8" t="s">
        <v>562</v>
      </c>
      <c r="D410" s="8" t="s">
        <v>563</v>
      </c>
      <c r="E410" s="8"/>
      <c r="F410" s="18" t="s">
        <v>198</v>
      </c>
      <c r="G410" s="18" t="s">
        <v>2007</v>
      </c>
      <c r="H410" s="8" t="s">
        <v>290</v>
      </c>
      <c r="I410" s="8" t="b">
        <f>COUNTIF(Employees[Employee Name],Employees[[#This Row],[Employee Name]])&gt;1</f>
        <v>0</v>
      </c>
    </row>
    <row r="411" spans="1:9" ht="30" customHeight="1" x14ac:dyDescent="0.3">
      <c r="A411" s="44" t="e">
        <f t="shared" si="6"/>
        <v>#VALUE!</v>
      </c>
      <c r="B411" s="8" t="str">
        <f>CONCATENATE(Employees[[#This Row],[Lastname]]," ",Employees[[#This Row],[Firstname]], " ",LEFT(Employees[[#This Row],[Middlename]],1),IF(ISBLANK(Employees[[#This Row],[Middlename]])," ","."))</f>
        <v>MERCARDO RENGIE M.</v>
      </c>
      <c r="C411" s="8" t="s">
        <v>1586</v>
      </c>
      <c r="D411" s="8" t="s">
        <v>1587</v>
      </c>
      <c r="E411" s="8" t="s">
        <v>322</v>
      </c>
      <c r="F411" s="8" t="s">
        <v>1294</v>
      </c>
      <c r="G411" s="18" t="s">
        <v>1294</v>
      </c>
      <c r="H411" s="8" t="s">
        <v>539</v>
      </c>
      <c r="I411" s="8" t="b">
        <f>COUNTIF(Employees[Employee Name],Employees[[#This Row],[Employee Name]])&gt;1</f>
        <v>0</v>
      </c>
    </row>
    <row r="412" spans="1:9" ht="30" customHeight="1" x14ac:dyDescent="0.3">
      <c r="A412" s="44" t="e">
        <f t="shared" si="6"/>
        <v>#VALUE!</v>
      </c>
      <c r="B412" s="8" t="str">
        <f>CONCATENATE(Employees[[#This Row],[Lastname]]," ",Employees[[#This Row],[Firstname]], " ",LEFT(Employees[[#This Row],[Middlename]],1),IF(ISBLANK(Employees[[#This Row],[Middlename]])," ","."))</f>
        <v xml:space="preserve">MERHAN FRANCISCO  </v>
      </c>
      <c r="C412" s="8" t="s">
        <v>1588</v>
      </c>
      <c r="D412" s="8" t="s">
        <v>1589</v>
      </c>
      <c r="E412" s="8"/>
      <c r="F412" s="8" t="s">
        <v>1294</v>
      </c>
      <c r="G412" s="18" t="s">
        <v>1294</v>
      </c>
      <c r="H412" s="8" t="s">
        <v>290</v>
      </c>
      <c r="I412" s="8" t="b">
        <f>COUNTIF(Employees[Employee Name],Employees[[#This Row],[Employee Name]])&gt;1</f>
        <v>0</v>
      </c>
    </row>
    <row r="413" spans="1:9" ht="30" customHeight="1" x14ac:dyDescent="0.3">
      <c r="A413" s="44" t="e">
        <f t="shared" si="6"/>
        <v>#VALUE!</v>
      </c>
      <c r="B413" s="8" t="str">
        <f>CONCATENATE(Employees[[#This Row],[Lastname]]," ",Employees[[#This Row],[Firstname]], " ",LEFT(Employees[[#This Row],[Middlename]],1),IF(ISBLANK(Employees[[#This Row],[Middlename]])," ","."))</f>
        <v>MERJILLA JEANETTE B.</v>
      </c>
      <c r="C413" s="8" t="s">
        <v>1590</v>
      </c>
      <c r="D413" s="8" t="s">
        <v>1591</v>
      </c>
      <c r="E413" s="8" t="s">
        <v>187</v>
      </c>
      <c r="F413" s="8" t="s">
        <v>1294</v>
      </c>
      <c r="G413" s="18" t="s">
        <v>1294</v>
      </c>
      <c r="H413" s="8" t="s">
        <v>1712</v>
      </c>
      <c r="I413" s="8" t="b">
        <f>COUNTIF(Employees[Employee Name],Employees[[#This Row],[Employee Name]])&gt;1</f>
        <v>0</v>
      </c>
    </row>
    <row r="414" spans="1:9" ht="30" customHeight="1" x14ac:dyDescent="0.3">
      <c r="A414" s="44" t="e">
        <f t="shared" si="6"/>
        <v>#VALUE!</v>
      </c>
      <c r="B414" s="8" t="str">
        <f>CONCATENATE(Employees[[#This Row],[Lastname]]," ",Employees[[#This Row],[Firstname]], " ",LEFT(Employees[[#This Row],[Middlename]],1),IF(ISBLANK(Employees[[#This Row],[Middlename]])," ","."))</f>
        <v>MIRANDA BIENVENIDO D.</v>
      </c>
      <c r="C414" s="8" t="s">
        <v>691</v>
      </c>
      <c r="D414" s="8" t="s">
        <v>1568</v>
      </c>
      <c r="E414" s="8" t="s">
        <v>119</v>
      </c>
      <c r="F414" s="8" t="s">
        <v>125</v>
      </c>
      <c r="G414" s="8"/>
      <c r="H414" s="8" t="s">
        <v>209</v>
      </c>
      <c r="I414" s="8" t="b">
        <f>COUNTIF(Employees[Employee Name],Employees[[#This Row],[Employee Name]])&gt;1</f>
        <v>0</v>
      </c>
    </row>
    <row r="415" spans="1:9" ht="30" customHeight="1" x14ac:dyDescent="0.3">
      <c r="A415" s="44" t="e">
        <f t="shared" si="6"/>
        <v>#VALUE!</v>
      </c>
      <c r="B415" s="8" t="str">
        <f>CONCATENATE(Employees[[#This Row],[Lastname]]," ",Employees[[#This Row],[Firstname]], " ",LEFT(Employees[[#This Row],[Middlename]],1),IF(ISBLANK(Employees[[#This Row],[Middlename]])," ","."))</f>
        <v>MIRANDA MARIA LOIDA M.</v>
      </c>
      <c r="C415" s="8" t="s">
        <v>691</v>
      </c>
      <c r="D415" s="8" t="s">
        <v>872</v>
      </c>
      <c r="E415" s="8" t="s">
        <v>322</v>
      </c>
      <c r="F415" s="8" t="s">
        <v>873</v>
      </c>
      <c r="G415" s="18" t="s">
        <v>2007</v>
      </c>
      <c r="H415" s="8" t="s">
        <v>441</v>
      </c>
      <c r="I415" s="8" t="b">
        <f>COUNTIF(Employees[Employee Name],Employees[[#This Row],[Employee Name]])&gt;1</f>
        <v>0</v>
      </c>
    </row>
    <row r="416" spans="1:9" ht="30" customHeight="1" x14ac:dyDescent="0.3">
      <c r="A416" s="44" t="e">
        <f t="shared" si="6"/>
        <v>#VALUE!</v>
      </c>
      <c r="B416" s="8" t="str">
        <f>CONCATENATE(Employees[[#This Row],[Lastname]]," ",Employees[[#This Row],[Firstname]], " ",LEFT(Employees[[#This Row],[Middlename]],1),IF(ISBLANK(Employees[[#This Row],[Middlename]])," ","."))</f>
        <v>MIRANDA NICOLE MAY B.</v>
      </c>
      <c r="C416" s="8" t="s">
        <v>691</v>
      </c>
      <c r="D416" s="8" t="s">
        <v>1300</v>
      </c>
      <c r="E416" s="8" t="s">
        <v>145</v>
      </c>
      <c r="F416" s="8" t="s">
        <v>125</v>
      </c>
      <c r="G416" s="18" t="s">
        <v>2007</v>
      </c>
      <c r="H416" s="8" t="s">
        <v>103</v>
      </c>
      <c r="I416" s="8" t="b">
        <f>COUNTIF(Employees[Employee Name],Employees[[#This Row],[Employee Name]])&gt;1</f>
        <v>0</v>
      </c>
    </row>
    <row r="417" spans="1:9" ht="30" customHeight="1" x14ac:dyDescent="0.3">
      <c r="A417" s="44" t="e">
        <f t="shared" si="6"/>
        <v>#VALUE!</v>
      </c>
      <c r="B417" s="8" t="str">
        <f>CONCATENATE(Employees[[#This Row],[Lastname]]," ",Employees[[#This Row],[Firstname]], " ",LEFT(Employees[[#This Row],[Middlename]],1),IF(ISBLANK(Employees[[#This Row],[Middlename]])," ","."))</f>
        <v>MIRANDA ROBERTO D.</v>
      </c>
      <c r="C417" s="8" t="s">
        <v>691</v>
      </c>
      <c r="D417" s="8" t="s">
        <v>129</v>
      </c>
      <c r="E417" s="8" t="s">
        <v>119</v>
      </c>
      <c r="F417" s="8" t="s">
        <v>198</v>
      </c>
      <c r="G417" s="18" t="s">
        <v>2007</v>
      </c>
      <c r="H417" s="8" t="s">
        <v>135</v>
      </c>
      <c r="I417" s="8" t="b">
        <f>COUNTIF(Employees[Employee Name],Employees[[#This Row],[Employee Name]])&gt;1</f>
        <v>0</v>
      </c>
    </row>
    <row r="418" spans="1:9" ht="30" customHeight="1" x14ac:dyDescent="0.3">
      <c r="A418" s="44" t="e">
        <f t="shared" si="6"/>
        <v>#VALUE!</v>
      </c>
      <c r="B418" s="8" t="str">
        <f>CONCATENATE(Employees[[#This Row],[Lastname]]," ",Employees[[#This Row],[Firstname]], " ",LEFT(Employees[[#This Row],[Middlename]],1),IF(ISBLANK(Employees[[#This Row],[Middlename]])," ","."))</f>
        <v>MIRANDO EDITH B.</v>
      </c>
      <c r="C418" s="8" t="s">
        <v>689</v>
      </c>
      <c r="D418" s="8" t="s">
        <v>155</v>
      </c>
      <c r="E418" s="8" t="s">
        <v>818</v>
      </c>
      <c r="F418" s="8" t="s">
        <v>192</v>
      </c>
      <c r="G418" s="8" t="s">
        <v>2007</v>
      </c>
      <c r="H418" s="8" t="s">
        <v>135</v>
      </c>
      <c r="I418" s="8" t="b">
        <f>COUNTIF(Employees[Employee Name],Employees[[#This Row],[Employee Name]])&gt;1</f>
        <v>0</v>
      </c>
    </row>
    <row r="419" spans="1:9" ht="30" customHeight="1" x14ac:dyDescent="0.3">
      <c r="A419" s="44" t="e">
        <f t="shared" si="6"/>
        <v>#VALUE!</v>
      </c>
      <c r="B419" s="8" t="str">
        <f>CONCATENATE(Employees[[#This Row],[Lastname]]," ",Employees[[#This Row],[Firstname]], " ",LEFT(Employees[[#This Row],[Middlename]],1),IF(ISBLANK(Employees[[#This Row],[Middlename]])," ","."))</f>
        <v>MOLOD EMMA D.</v>
      </c>
      <c r="C419" s="8" t="s">
        <v>485</v>
      </c>
      <c r="D419" s="8" t="s">
        <v>486</v>
      </c>
      <c r="E419" s="8" t="s">
        <v>487</v>
      </c>
      <c r="F419" s="18" t="s">
        <v>2015</v>
      </c>
      <c r="G419" s="18" t="s">
        <v>2007</v>
      </c>
      <c r="H419" s="8" t="s">
        <v>135</v>
      </c>
      <c r="I419" s="8" t="b">
        <f>COUNTIF(Employees[Employee Name],Employees[[#This Row],[Employee Name]])&gt;1</f>
        <v>0</v>
      </c>
    </row>
    <row r="420" spans="1:9" ht="30" customHeight="1" x14ac:dyDescent="0.3">
      <c r="A420" s="44" t="e">
        <f t="shared" si="6"/>
        <v>#VALUE!</v>
      </c>
      <c r="B420" s="8" t="str">
        <f>CONCATENATE(Employees[[#This Row],[Lastname]]," ",Employees[[#This Row],[Firstname]], " ",LEFT(Employees[[#This Row],[Middlename]],1),IF(ISBLANK(Employees[[#This Row],[Middlename]])," ","."))</f>
        <v>MONTEALEGRE CHARLIE JR. O.</v>
      </c>
      <c r="C420" s="8" t="s">
        <v>933</v>
      </c>
      <c r="D420" s="8" t="s">
        <v>934</v>
      </c>
      <c r="E420" s="8" t="s">
        <v>583</v>
      </c>
      <c r="F420" s="8" t="s">
        <v>96</v>
      </c>
      <c r="G420" s="8" t="s">
        <v>2007</v>
      </c>
      <c r="H420" s="8" t="s">
        <v>97</v>
      </c>
      <c r="I420" s="8" t="b">
        <f>COUNTIF(Employees[Employee Name],Employees[[#This Row],[Employee Name]])&gt;1</f>
        <v>0</v>
      </c>
    </row>
    <row r="421" spans="1:9" ht="30" customHeight="1" x14ac:dyDescent="0.3">
      <c r="A421" s="44" t="e">
        <f t="shared" si="6"/>
        <v>#VALUE!</v>
      </c>
      <c r="B421" s="8" t="str">
        <f>CONCATENATE(Employees[[#This Row],[Lastname]]," ",Employees[[#This Row],[Firstname]], " ",LEFT(Employees[[#This Row],[Middlename]],1),IF(ISBLANK(Employees[[#This Row],[Middlename]])," ","."))</f>
        <v>MONTENEGRO EDWIN D.</v>
      </c>
      <c r="C421" s="8" t="s">
        <v>184</v>
      </c>
      <c r="D421" s="8" t="s">
        <v>251</v>
      </c>
      <c r="E421" s="8" t="s">
        <v>248</v>
      </c>
      <c r="F421" s="18" t="s">
        <v>873</v>
      </c>
      <c r="G421" s="18" t="s">
        <v>2007</v>
      </c>
      <c r="H421" s="8" t="s">
        <v>272</v>
      </c>
      <c r="I421" s="8" t="b">
        <f>COUNTIF(Employees[Employee Name],Employees[[#This Row],[Employee Name]])&gt;1</f>
        <v>0</v>
      </c>
    </row>
    <row r="422" spans="1:9" ht="30" customHeight="1" x14ac:dyDescent="0.3">
      <c r="A422" s="44" t="e">
        <f t="shared" si="6"/>
        <v>#VALUE!</v>
      </c>
      <c r="B422" s="8" t="str">
        <f>CONCATENATE(Employees[[#This Row],[Lastname]]," ",Employees[[#This Row],[Firstname]], " ",LEFT(Employees[[#This Row],[Middlename]],1),IF(ISBLANK(Employees[[#This Row],[Middlename]])," ","."))</f>
        <v>MONTENEGRO HELEN L.</v>
      </c>
      <c r="C422" s="8" t="s">
        <v>184</v>
      </c>
      <c r="D422" s="8" t="s">
        <v>304</v>
      </c>
      <c r="E422" s="8" t="s">
        <v>228</v>
      </c>
      <c r="F422" s="8" t="s">
        <v>198</v>
      </c>
      <c r="G422" s="18" t="s">
        <v>2007</v>
      </c>
      <c r="H422" s="8" t="s">
        <v>297</v>
      </c>
      <c r="I422" s="8" t="b">
        <f>COUNTIF(Employees[Employee Name],Employees[[#This Row],[Employee Name]])&gt;1</f>
        <v>0</v>
      </c>
    </row>
    <row r="423" spans="1:9" ht="30" customHeight="1" x14ac:dyDescent="0.3">
      <c r="A423" s="44" t="e">
        <f t="shared" si="6"/>
        <v>#VALUE!</v>
      </c>
      <c r="B423" s="8" t="str">
        <f>CONCATENATE(Employees[[#This Row],[Lastname]]," ",Employees[[#This Row],[Firstname]], " ",LEFT(Employees[[#This Row],[Middlename]],1),IF(ISBLANK(Employees[[#This Row],[Middlename]])," ","."))</f>
        <v>MONTENEGRO HENRY S.</v>
      </c>
      <c r="C423" s="8" t="s">
        <v>184</v>
      </c>
      <c r="D423" s="8" t="s">
        <v>727</v>
      </c>
      <c r="E423" s="8" t="s">
        <v>161</v>
      </c>
      <c r="F423" s="8" t="s">
        <v>125</v>
      </c>
      <c r="G423" s="18" t="s">
        <v>2007</v>
      </c>
      <c r="H423" s="8" t="s">
        <v>363</v>
      </c>
      <c r="I423" s="8" t="b">
        <f>COUNTIF(Employees[Employee Name],Employees[[#This Row],[Employee Name]])&gt;1</f>
        <v>0</v>
      </c>
    </row>
    <row r="424" spans="1:9" ht="30" customHeight="1" x14ac:dyDescent="0.3">
      <c r="A424" s="44" t="e">
        <f t="shared" si="6"/>
        <v>#VALUE!</v>
      </c>
      <c r="B424" s="8" t="str">
        <f>CONCATENATE(Employees[[#This Row],[Lastname]]," ",Employees[[#This Row],[Firstname]], " ",LEFT(Employees[[#This Row],[Middlename]],1),IF(ISBLANK(Employees[[#This Row],[Middlename]])," ","."))</f>
        <v>MONTENEGRO MARISSA P.</v>
      </c>
      <c r="C424" s="8" t="s">
        <v>184</v>
      </c>
      <c r="D424" s="8" t="s">
        <v>185</v>
      </c>
      <c r="E424" s="8" t="s">
        <v>124</v>
      </c>
      <c r="F424" s="18" t="s">
        <v>873</v>
      </c>
      <c r="G424" s="18" t="s">
        <v>2007</v>
      </c>
      <c r="H424" s="8" t="s">
        <v>182</v>
      </c>
      <c r="I424" s="8" t="b">
        <f>COUNTIF(Employees[Employee Name],Employees[[#This Row],[Employee Name]])&gt;1</f>
        <v>0</v>
      </c>
    </row>
    <row r="425" spans="1:9" ht="30" customHeight="1" x14ac:dyDescent="0.3">
      <c r="A425" s="44" t="e">
        <f t="shared" si="6"/>
        <v>#VALUE!</v>
      </c>
      <c r="B425" s="8" t="str">
        <f>CONCATENATE(Employees[[#This Row],[Lastname]]," ",Employees[[#This Row],[Firstname]], " ",LEFT(Employees[[#This Row],[Middlename]],1),IF(ISBLANK(Employees[[#This Row],[Middlename]])," ","."))</f>
        <v>MONTENEGRO RODELIO A.</v>
      </c>
      <c r="C425" s="8" t="s">
        <v>184</v>
      </c>
      <c r="D425" s="8" t="s">
        <v>700</v>
      </c>
      <c r="E425" s="8" t="s">
        <v>88</v>
      </c>
      <c r="F425" s="8" t="s">
        <v>198</v>
      </c>
      <c r="G425" s="18" t="s">
        <v>2007</v>
      </c>
      <c r="H425" s="8" t="s">
        <v>272</v>
      </c>
      <c r="I425" s="8" t="b">
        <f>COUNTIF(Employees[Employee Name],Employees[[#This Row],[Employee Name]])&gt;1</f>
        <v>0</v>
      </c>
    </row>
    <row r="426" spans="1:9" ht="30" customHeight="1" x14ac:dyDescent="0.3">
      <c r="A426" s="44" t="e">
        <f t="shared" si="6"/>
        <v>#VALUE!</v>
      </c>
      <c r="B426" s="8" t="str">
        <f>CONCATENATE(Employees[[#This Row],[Lastname]]," ",Employees[[#This Row],[Firstname]], " ",LEFT(Employees[[#This Row],[Middlename]],1),IF(ISBLANK(Employees[[#This Row],[Middlename]])," ","."))</f>
        <v>MULINGTAPANG GUILLERMA O.</v>
      </c>
      <c r="C426" s="8" t="s">
        <v>1592</v>
      </c>
      <c r="D426" s="8" t="s">
        <v>715</v>
      </c>
      <c r="E426" s="8" t="s">
        <v>1593</v>
      </c>
      <c r="F426" s="8" t="s">
        <v>1294</v>
      </c>
      <c r="G426" s="18" t="s">
        <v>1294</v>
      </c>
      <c r="H426" s="8" t="s">
        <v>209</v>
      </c>
      <c r="I426" s="8" t="b">
        <f>COUNTIF(Employees[Employee Name],Employees[[#This Row],[Employee Name]])&gt;1</f>
        <v>0</v>
      </c>
    </row>
    <row r="427" spans="1:9" ht="30" customHeight="1" x14ac:dyDescent="0.3">
      <c r="A427" s="44" t="e">
        <f t="shared" si="6"/>
        <v>#VALUE!</v>
      </c>
      <c r="B427" s="8" t="str">
        <f>CONCATENATE(Employees[[#This Row],[Lastname]]," ",Employees[[#This Row],[Firstname]], " ",LEFT(Employees[[#This Row],[Middlename]],1),IF(ISBLANK(Employees[[#This Row],[Middlename]])," ","."))</f>
        <v>NACARIO GLENN B.</v>
      </c>
      <c r="C427" s="8" t="s">
        <v>1594</v>
      </c>
      <c r="D427" s="8" t="s">
        <v>1595</v>
      </c>
      <c r="E427" s="8" t="s">
        <v>344</v>
      </c>
      <c r="F427" s="8" t="s">
        <v>1294</v>
      </c>
      <c r="G427" s="18" t="s">
        <v>1294</v>
      </c>
      <c r="H427" s="8" t="s">
        <v>1306</v>
      </c>
      <c r="I427" s="8" t="b">
        <f>COUNTIF(Employees[Employee Name],Employees[[#This Row],[Employee Name]])&gt;1</f>
        <v>0</v>
      </c>
    </row>
    <row r="428" spans="1:9" ht="30" customHeight="1" x14ac:dyDescent="0.3">
      <c r="A428" s="44" t="e">
        <f t="shared" si="6"/>
        <v>#VALUE!</v>
      </c>
      <c r="B428" s="8" t="str">
        <f>CONCATENATE(Employees[[#This Row],[Lastname]]," ",Employees[[#This Row],[Firstname]], " ",LEFT(Employees[[#This Row],[Middlename]],1),IF(ISBLANK(Employees[[#This Row],[Middlename]])," ","."))</f>
        <v>NATANAUAN MARY JANE G.</v>
      </c>
      <c r="C428" s="8" t="s">
        <v>1596</v>
      </c>
      <c r="D428" s="8" t="s">
        <v>1501</v>
      </c>
      <c r="E428" s="8" t="s">
        <v>1597</v>
      </c>
      <c r="F428" s="8" t="s">
        <v>1294</v>
      </c>
      <c r="G428" s="18" t="s">
        <v>1294</v>
      </c>
      <c r="H428" s="8" t="s">
        <v>199</v>
      </c>
      <c r="I428" s="8" t="b">
        <f>COUNTIF(Employees[Employee Name],Employees[[#This Row],[Employee Name]])&gt;1</f>
        <v>0</v>
      </c>
    </row>
    <row r="429" spans="1:9" ht="30" customHeight="1" x14ac:dyDescent="0.3">
      <c r="A429" s="44" t="e">
        <f t="shared" si="6"/>
        <v>#VALUE!</v>
      </c>
      <c r="B429" s="8" t="str">
        <f>CONCATENATE(Employees[[#This Row],[Lastname]]," ",Employees[[#This Row],[Firstname]], " ",LEFT(Employees[[#This Row],[Middlename]],1),IF(ISBLANK(Employees[[#This Row],[Middlename]])," ","."))</f>
        <v>NAVARRO RITA A.</v>
      </c>
      <c r="C429" s="8" t="s">
        <v>254</v>
      </c>
      <c r="D429" s="8" t="s">
        <v>255</v>
      </c>
      <c r="E429" s="8" t="s">
        <v>1598</v>
      </c>
      <c r="F429" s="8" t="s">
        <v>198</v>
      </c>
      <c r="G429" s="18" t="s">
        <v>2007</v>
      </c>
      <c r="H429" s="8" t="s">
        <v>1068</v>
      </c>
      <c r="I429" s="8" t="b">
        <f>COUNTIF(Employees[Employee Name],Employees[[#This Row],[Employee Name]])&gt;1</f>
        <v>0</v>
      </c>
    </row>
    <row r="430" spans="1:9" ht="30" customHeight="1" x14ac:dyDescent="0.3">
      <c r="A430" s="44" t="e">
        <f t="shared" si="6"/>
        <v>#VALUE!</v>
      </c>
      <c r="B430" s="8" t="str">
        <f>CONCATENATE(Employees[[#This Row],[Lastname]]," ",Employees[[#This Row],[Firstname]], " ",LEFT(Employees[[#This Row],[Middlename]],1),IF(ISBLANK(Employees[[#This Row],[Middlename]])," ","."))</f>
        <v>NELSON CATHERINE L.</v>
      </c>
      <c r="C430" s="8" t="s">
        <v>1335</v>
      </c>
      <c r="D430" s="8" t="s">
        <v>1166</v>
      </c>
      <c r="E430" s="8" t="s">
        <v>235</v>
      </c>
      <c r="F430" s="8" t="s">
        <v>1336</v>
      </c>
      <c r="G430" s="18" t="s">
        <v>2007</v>
      </c>
      <c r="H430" s="8" t="s">
        <v>135</v>
      </c>
      <c r="I430" s="8" t="b">
        <f>COUNTIF(Employees[Employee Name],Employees[[#This Row],[Employee Name]])&gt;1</f>
        <v>0</v>
      </c>
    </row>
    <row r="431" spans="1:9" ht="30" customHeight="1" x14ac:dyDescent="0.3">
      <c r="A431" s="44" t="e">
        <f t="shared" si="6"/>
        <v>#VALUE!</v>
      </c>
      <c r="B431" s="8" t="str">
        <f>CONCATENATE(Employees[[#This Row],[Lastname]]," ",Employees[[#This Row],[Firstname]], " ",LEFT(Employees[[#This Row],[Middlename]],1),IF(ISBLANK(Employees[[#This Row],[Middlename]])," ","."))</f>
        <v>NIBAY ELEONOR E.</v>
      </c>
      <c r="C431" s="8" t="s">
        <v>1544</v>
      </c>
      <c r="D431" s="8" t="s">
        <v>1599</v>
      </c>
      <c r="E431" s="8" t="s">
        <v>1600</v>
      </c>
      <c r="F431" s="8" t="s">
        <v>1294</v>
      </c>
      <c r="G431" s="18" t="s">
        <v>1294</v>
      </c>
      <c r="H431" s="8" t="s">
        <v>135</v>
      </c>
      <c r="I431" s="8" t="b">
        <f>COUNTIF(Employees[Employee Name],Employees[[#This Row],[Employee Name]])&gt;1</f>
        <v>0</v>
      </c>
    </row>
    <row r="432" spans="1:9" ht="30" customHeight="1" x14ac:dyDescent="0.3">
      <c r="A432" s="44" t="e">
        <f t="shared" si="6"/>
        <v>#VALUE!</v>
      </c>
      <c r="B432" s="8" t="str">
        <f>CONCATENATE(Employees[[#This Row],[Lastname]]," ",Employees[[#This Row],[Firstname]], " ",LEFT(Employees[[#This Row],[Middlename]],1),IF(ISBLANK(Employees[[#This Row],[Middlename]])," ","."))</f>
        <v>NOVICIO PERLITA G.</v>
      </c>
      <c r="C432" s="8" t="s">
        <v>326</v>
      </c>
      <c r="D432" s="8" t="s">
        <v>327</v>
      </c>
      <c r="E432" s="8" t="s">
        <v>166</v>
      </c>
      <c r="F432" s="8" t="s">
        <v>170</v>
      </c>
      <c r="G432" s="18" t="s">
        <v>2007</v>
      </c>
      <c r="H432" s="8" t="s">
        <v>328</v>
      </c>
      <c r="I432" s="8" t="b">
        <f>COUNTIF(Employees[Employee Name],Employees[[#This Row],[Employee Name]])&gt;1</f>
        <v>0</v>
      </c>
    </row>
    <row r="433" spans="1:9" ht="30" customHeight="1" x14ac:dyDescent="0.3">
      <c r="A433" s="44" t="e">
        <f t="shared" si="6"/>
        <v>#VALUE!</v>
      </c>
      <c r="B433" s="8" t="str">
        <f>CONCATENATE(Employees[[#This Row],[Lastname]]," ",Employees[[#This Row],[Firstname]], " ",LEFT(Employees[[#This Row],[Middlename]],1),IF(ISBLANK(Employees[[#This Row],[Middlename]])," ","."))</f>
        <v>NUESTRO RICA MAY G.</v>
      </c>
      <c r="C433" s="8" t="s">
        <v>1601</v>
      </c>
      <c r="D433" s="8" t="s">
        <v>1602</v>
      </c>
      <c r="E433" s="8" t="s">
        <v>166</v>
      </c>
      <c r="F433" s="8" t="s">
        <v>1294</v>
      </c>
      <c r="G433" s="18" t="s">
        <v>1294</v>
      </c>
      <c r="H433" s="8" t="s">
        <v>1730</v>
      </c>
      <c r="I433" s="8" t="b">
        <f>COUNTIF(Employees[Employee Name],Employees[[#This Row],[Employee Name]])&gt;1</f>
        <v>0</v>
      </c>
    </row>
    <row r="434" spans="1:9" ht="30" customHeight="1" x14ac:dyDescent="0.3">
      <c r="A434" s="44" t="e">
        <f t="shared" si="6"/>
        <v>#VALUE!</v>
      </c>
      <c r="B434" s="8" t="str">
        <f>CONCATENATE(Employees[[#This Row],[Lastname]]," ",Employees[[#This Row],[Firstname]], " ",LEFT(Employees[[#This Row],[Middlename]],1),IF(ISBLANK(Employees[[#This Row],[Middlename]])," ","."))</f>
        <v>NUÑEZ RUBEN JR J.</v>
      </c>
      <c r="C434" s="8" t="s">
        <v>1603</v>
      </c>
      <c r="D434" s="8" t="s">
        <v>1604</v>
      </c>
      <c r="E434" s="8" t="s">
        <v>1605</v>
      </c>
      <c r="F434" s="8" t="s">
        <v>1711</v>
      </c>
      <c r="G434" s="18" t="s">
        <v>1711</v>
      </c>
      <c r="H434" s="8" t="s">
        <v>1712</v>
      </c>
      <c r="I434" s="8" t="b">
        <f>COUNTIF(Employees[Employee Name],Employees[[#This Row],[Employee Name]])&gt;1</f>
        <v>0</v>
      </c>
    </row>
    <row r="435" spans="1:9" ht="30" customHeight="1" x14ac:dyDescent="0.3">
      <c r="A435" s="44" t="e">
        <f t="shared" si="6"/>
        <v>#VALUE!</v>
      </c>
      <c r="B435" s="8" t="str">
        <f>CONCATENATE(Employees[[#This Row],[Lastname]]," ",Employees[[#This Row],[Firstname]], " ",LEFT(Employees[[#This Row],[Middlename]],1),IF(ISBLANK(Employees[[#This Row],[Middlename]])," ","."))</f>
        <v>OBINA APOLINARIO B.</v>
      </c>
      <c r="C435" s="8" t="s">
        <v>1606</v>
      </c>
      <c r="D435" s="8" t="s">
        <v>1607</v>
      </c>
      <c r="E435" s="8" t="s">
        <v>1608</v>
      </c>
      <c r="F435" s="8" t="s">
        <v>1294</v>
      </c>
      <c r="G435" s="18" t="s">
        <v>1294</v>
      </c>
      <c r="H435" s="8" t="s">
        <v>290</v>
      </c>
      <c r="I435" s="8" t="b">
        <f>COUNTIF(Employees[Employee Name],Employees[[#This Row],[Employee Name]])&gt;1</f>
        <v>0</v>
      </c>
    </row>
    <row r="436" spans="1:9" ht="30" customHeight="1" x14ac:dyDescent="0.3">
      <c r="A436" s="44" t="e">
        <f t="shared" si="6"/>
        <v>#VALUE!</v>
      </c>
      <c r="B436" s="8" t="str">
        <f>CONCATENATE(Employees[[#This Row],[Lastname]]," ",Employees[[#This Row],[Firstname]], " ",LEFT(Employees[[#This Row],[Middlename]],1),IF(ISBLANK(Employees[[#This Row],[Middlename]])," ","."))</f>
        <v xml:space="preserve">OBINA JAIME  </v>
      </c>
      <c r="C436" s="8" t="s">
        <v>1606</v>
      </c>
      <c r="D436" s="8" t="s">
        <v>1372</v>
      </c>
      <c r="E436" s="8"/>
      <c r="F436" s="8" t="s">
        <v>1294</v>
      </c>
      <c r="G436" s="18" t="s">
        <v>1294</v>
      </c>
      <c r="H436" s="8" t="s">
        <v>290</v>
      </c>
      <c r="I436" s="8" t="b">
        <f>COUNTIF(Employees[Employee Name],Employees[[#This Row],[Employee Name]])&gt;1</f>
        <v>0</v>
      </c>
    </row>
    <row r="437" spans="1:9" ht="30" customHeight="1" x14ac:dyDescent="0.3">
      <c r="A437" s="44" t="e">
        <f t="shared" si="6"/>
        <v>#VALUE!</v>
      </c>
      <c r="B437" s="8" t="str">
        <f>CONCATENATE(Employees[[#This Row],[Lastname]]," ",Employees[[#This Row],[Firstname]], " ",LEFT(Employees[[#This Row],[Middlename]],1),IF(ISBLANK(Employees[[#This Row],[Middlename]])," ","."))</f>
        <v>OCAMPO EDRALYN B.</v>
      </c>
      <c r="C437" s="18" t="s">
        <v>841</v>
      </c>
      <c r="D437" s="18" t="s">
        <v>2026</v>
      </c>
      <c r="E437" s="18" t="s">
        <v>2027</v>
      </c>
      <c r="F437" s="18" t="s">
        <v>314</v>
      </c>
      <c r="G437" s="18" t="s">
        <v>2007</v>
      </c>
      <c r="H437" s="18" t="s">
        <v>89</v>
      </c>
      <c r="I437" s="8" t="b">
        <f>COUNTIF(Employees[Employee Name],Employees[[#This Row],[Employee Name]])&gt;1</f>
        <v>0</v>
      </c>
    </row>
    <row r="438" spans="1:9" ht="30" customHeight="1" x14ac:dyDescent="0.3">
      <c r="A438" s="44" t="e">
        <f t="shared" si="6"/>
        <v>#VALUE!</v>
      </c>
      <c r="B438" s="8" t="str">
        <f>CONCATENATE(Employees[[#This Row],[Lastname]]," ",Employees[[#This Row],[Firstname]], " ",LEFT(Employees[[#This Row],[Middlename]],1),IF(ISBLANK(Employees[[#This Row],[Middlename]])," ","."))</f>
        <v>OCAMPO MERLINDA R.</v>
      </c>
      <c r="C438" s="8" t="s">
        <v>841</v>
      </c>
      <c r="D438" s="8" t="s">
        <v>1609</v>
      </c>
      <c r="E438" s="8" t="s">
        <v>154</v>
      </c>
      <c r="F438" s="8" t="s">
        <v>1294</v>
      </c>
      <c r="G438" s="18" t="s">
        <v>1294</v>
      </c>
      <c r="H438" s="8" t="s">
        <v>97</v>
      </c>
      <c r="I438" s="8" t="b">
        <f>COUNTIF(Employees[Employee Name],Employees[[#This Row],[Employee Name]])&gt;1</f>
        <v>0</v>
      </c>
    </row>
    <row r="439" spans="1:9" ht="30" customHeight="1" x14ac:dyDescent="0.3">
      <c r="A439" s="44" t="e">
        <f t="shared" si="6"/>
        <v>#VALUE!</v>
      </c>
      <c r="B439" s="8" t="str">
        <f>CONCATENATE(Employees[[#This Row],[Lastname]]," ",Employees[[#This Row],[Firstname]], " ",LEFT(Employees[[#This Row],[Middlename]],1),IF(ISBLANK(Employees[[#This Row],[Middlename]])," ","."))</f>
        <v>OCAMPO NOVELYN U.</v>
      </c>
      <c r="C439" s="8" t="s">
        <v>841</v>
      </c>
      <c r="D439" s="8" t="s">
        <v>1610</v>
      </c>
      <c r="E439" s="8" t="s">
        <v>1611</v>
      </c>
      <c r="F439" s="8" t="s">
        <v>1294</v>
      </c>
      <c r="G439" s="18" t="s">
        <v>1294</v>
      </c>
      <c r="H439" s="8" t="s">
        <v>213</v>
      </c>
      <c r="I439" s="8" t="b">
        <f>COUNTIF(Employees[Employee Name],Employees[[#This Row],[Employee Name]])&gt;1</f>
        <v>0</v>
      </c>
    </row>
    <row r="440" spans="1:9" ht="30" customHeight="1" x14ac:dyDescent="0.3">
      <c r="A440" s="44" t="e">
        <f t="shared" si="6"/>
        <v>#VALUE!</v>
      </c>
      <c r="B440" s="8" t="str">
        <f>CONCATENATE(Employees[[#This Row],[Lastname]]," ",Employees[[#This Row],[Firstname]], " ",LEFT(Employees[[#This Row],[Middlename]],1),IF(ISBLANK(Employees[[#This Row],[Middlename]])," ","."))</f>
        <v>OCAMPO ORLANDO R.</v>
      </c>
      <c r="C440" s="8" t="s">
        <v>841</v>
      </c>
      <c r="D440" s="8" t="s">
        <v>842</v>
      </c>
      <c r="E440" s="8" t="s">
        <v>332</v>
      </c>
      <c r="F440" s="8" t="s">
        <v>198</v>
      </c>
      <c r="G440" s="18" t="s">
        <v>2007</v>
      </c>
      <c r="H440" s="8" t="s">
        <v>272</v>
      </c>
      <c r="I440" s="8" t="b">
        <f>COUNTIF(Employees[Employee Name],Employees[[#This Row],[Employee Name]])&gt;1</f>
        <v>0</v>
      </c>
    </row>
    <row r="441" spans="1:9" ht="30" customHeight="1" x14ac:dyDescent="0.3">
      <c r="A441" s="44" t="e">
        <f t="shared" si="6"/>
        <v>#VALUE!</v>
      </c>
      <c r="B441" s="8" t="str">
        <f>CONCATENATE(Employees[[#This Row],[Lastname]]," ",Employees[[#This Row],[Firstname]], " ",LEFT(Employees[[#This Row],[Middlename]],1),IF(ISBLANK(Employees[[#This Row],[Middlename]])," ","."))</f>
        <v>OLARTE GREATCHEL B.</v>
      </c>
      <c r="C441" s="8" t="s">
        <v>439</v>
      </c>
      <c r="D441" s="8" t="s">
        <v>440</v>
      </c>
      <c r="E441" s="8" t="s">
        <v>145</v>
      </c>
      <c r="F441" s="8" t="s">
        <v>174</v>
      </c>
      <c r="G441" s="18" t="s">
        <v>2007</v>
      </c>
      <c r="H441" s="8" t="s">
        <v>441</v>
      </c>
      <c r="I441" s="8" t="b">
        <f>COUNTIF(Employees[Employee Name],Employees[[#This Row],[Employee Name]])&gt;1</f>
        <v>0</v>
      </c>
    </row>
    <row r="442" spans="1:9" ht="30" customHeight="1" x14ac:dyDescent="0.3">
      <c r="A442" s="44" t="e">
        <f t="shared" si="6"/>
        <v>#VALUE!</v>
      </c>
      <c r="B442" s="8" t="str">
        <f>CONCATENATE(Employees[[#This Row],[Lastname]]," ",Employees[[#This Row],[Firstname]], " ",LEFT(Employees[[#This Row],[Middlename]],1),IF(ISBLANK(Employees[[#This Row],[Middlename]])," ","."))</f>
        <v>OLAZO LIZA E.</v>
      </c>
      <c r="C442" s="8" t="s">
        <v>1612</v>
      </c>
      <c r="D442" s="8" t="s">
        <v>1613</v>
      </c>
      <c r="E442" s="8" t="s">
        <v>380</v>
      </c>
      <c r="F442" s="8" t="s">
        <v>1711</v>
      </c>
      <c r="G442" s="18" t="s">
        <v>1711</v>
      </c>
      <c r="H442" s="8" t="s">
        <v>438</v>
      </c>
      <c r="I442" s="8" t="b">
        <f>COUNTIF(Employees[Employee Name],Employees[[#This Row],[Employee Name]])&gt;1</f>
        <v>0</v>
      </c>
    </row>
    <row r="443" spans="1:9" ht="30" customHeight="1" x14ac:dyDescent="0.3">
      <c r="A443" s="44" t="e">
        <f t="shared" si="6"/>
        <v>#VALUE!</v>
      </c>
      <c r="B443" s="8" t="str">
        <f>CONCATENATE(Employees[[#This Row],[Lastname]]," ",Employees[[#This Row],[Firstname]], " ",LEFT(Employees[[#This Row],[Middlename]],1),IF(ISBLANK(Employees[[#This Row],[Middlename]])," ","."))</f>
        <v>OLEGARIO LEONARD ERIC B.</v>
      </c>
      <c r="C443" s="8" t="s">
        <v>372</v>
      </c>
      <c r="D443" s="8" t="s">
        <v>1003</v>
      </c>
      <c r="E443" s="8" t="s">
        <v>145</v>
      </c>
      <c r="F443" s="8" t="s">
        <v>1004</v>
      </c>
      <c r="G443" s="18" t="s">
        <v>2007</v>
      </c>
      <c r="H443" s="8" t="s">
        <v>272</v>
      </c>
      <c r="I443" s="8" t="b">
        <f>COUNTIF(Employees[Employee Name],Employees[[#This Row],[Employee Name]])&gt;1</f>
        <v>0</v>
      </c>
    </row>
    <row r="444" spans="1:9" ht="30" customHeight="1" x14ac:dyDescent="0.3">
      <c r="A444" s="44" t="e">
        <f t="shared" si="6"/>
        <v>#VALUE!</v>
      </c>
      <c r="B444" s="8" t="str">
        <f>CONCATENATE(Employees[[#This Row],[Lastname]]," ",Employees[[#This Row],[Firstname]], " ",LEFT(Employees[[#This Row],[Middlename]],1),IF(ISBLANK(Employees[[#This Row],[Middlename]])," ","."))</f>
        <v>OLEGARIO NENITA A.</v>
      </c>
      <c r="C444" s="8" t="s">
        <v>372</v>
      </c>
      <c r="D444" s="8" t="s">
        <v>370</v>
      </c>
      <c r="E444" s="8" t="s">
        <v>88</v>
      </c>
      <c r="F444" s="8" t="s">
        <v>125</v>
      </c>
      <c r="G444" s="18" t="s">
        <v>2007</v>
      </c>
      <c r="H444" s="8" t="s">
        <v>371</v>
      </c>
      <c r="I444" s="8" t="b">
        <f>COUNTIF(Employees[Employee Name],Employees[[#This Row],[Employee Name]])&gt;1</f>
        <v>0</v>
      </c>
    </row>
    <row r="445" spans="1:9" ht="30" customHeight="1" x14ac:dyDescent="0.3">
      <c r="A445" s="44" t="e">
        <f t="shared" si="6"/>
        <v>#VALUE!</v>
      </c>
      <c r="B445" s="8" t="str">
        <f>CONCATENATE(Employees[[#This Row],[Lastname]]," ",Employees[[#This Row],[Firstname]], " ",LEFT(Employees[[#This Row],[Middlename]],1),IF(ISBLANK(Employees[[#This Row],[Middlename]])," ","."))</f>
        <v>OLEGARIO TEOFISTA B.</v>
      </c>
      <c r="C445" s="8" t="s">
        <v>372</v>
      </c>
      <c r="D445" s="8" t="s">
        <v>1082</v>
      </c>
      <c r="E445" s="8" t="s">
        <v>344</v>
      </c>
      <c r="F445" s="8" t="s">
        <v>416</v>
      </c>
      <c r="G445" s="8" t="s">
        <v>2007</v>
      </c>
      <c r="H445" s="8" t="s">
        <v>103</v>
      </c>
      <c r="I445" s="8" t="b">
        <f>COUNTIF(Employees[Employee Name],Employees[[#This Row],[Employee Name]])&gt;1</f>
        <v>0</v>
      </c>
    </row>
    <row r="446" spans="1:9" ht="30" customHeight="1" x14ac:dyDescent="0.3">
      <c r="A446" s="44" t="e">
        <f t="shared" si="6"/>
        <v>#VALUE!</v>
      </c>
      <c r="B446" s="8" t="str">
        <f>CONCATENATE(Employees[[#This Row],[Lastname]]," ",Employees[[#This Row],[Firstname]], " ",LEFT(Employees[[#This Row],[Middlename]],1),IF(ISBLANK(Employees[[#This Row],[Middlename]])," ","."))</f>
        <v>OLIMPO SHARIE MAE M.</v>
      </c>
      <c r="C446" s="18" t="s">
        <v>2077</v>
      </c>
      <c r="D446" s="18" t="s">
        <v>2078</v>
      </c>
      <c r="E446" s="18" t="s">
        <v>84</v>
      </c>
      <c r="F446" s="18" t="s">
        <v>1044</v>
      </c>
      <c r="G446" s="8"/>
      <c r="H446" s="18" t="s">
        <v>2066</v>
      </c>
      <c r="I446" s="8" t="b">
        <f>COUNTIF(Employees[Employee Name],Employees[[#This Row],[Employee Name]])&gt;1</f>
        <v>0</v>
      </c>
    </row>
    <row r="447" spans="1:9" ht="30" customHeight="1" x14ac:dyDescent="0.3">
      <c r="A447" s="44" t="e">
        <f t="shared" si="6"/>
        <v>#VALUE!</v>
      </c>
      <c r="B447" s="8" t="str">
        <f>CONCATENATE(Employees[[#This Row],[Lastname]]," ",Employees[[#This Row],[Firstname]], " ",LEFT(Employees[[#This Row],[Middlename]],1),IF(ISBLANK(Employees[[#This Row],[Middlename]])," ","."))</f>
        <v>OLINO PRECIOSA A.</v>
      </c>
      <c r="C447" s="8" t="s">
        <v>995</v>
      </c>
      <c r="D447" s="8" t="s">
        <v>996</v>
      </c>
      <c r="E447" s="8" t="s">
        <v>997</v>
      </c>
      <c r="F447" s="8" t="s">
        <v>198</v>
      </c>
      <c r="G447" s="18" t="s">
        <v>2007</v>
      </c>
      <c r="H447" s="8" t="s">
        <v>209</v>
      </c>
      <c r="I447" s="8" t="b">
        <f>COUNTIF(Employees[Employee Name],Employees[[#This Row],[Employee Name]])&gt;1</f>
        <v>0</v>
      </c>
    </row>
    <row r="448" spans="1:9" ht="30" customHeight="1" x14ac:dyDescent="0.3">
      <c r="A448" s="44" t="e">
        <f t="shared" si="6"/>
        <v>#VALUE!</v>
      </c>
      <c r="B448" s="8" t="str">
        <f>CONCATENATE(Employees[[#This Row],[Lastname]]," ",Employees[[#This Row],[Firstname]], " ",LEFT(Employees[[#This Row],[Middlename]],1),IF(ISBLANK(Employees[[#This Row],[Middlename]])," ","."))</f>
        <v>OLIVAR MARINA B.</v>
      </c>
      <c r="C448" s="8" t="s">
        <v>494</v>
      </c>
      <c r="D448" s="8" t="s">
        <v>495</v>
      </c>
      <c r="E448" s="8" t="s">
        <v>145</v>
      </c>
      <c r="F448" s="8" t="s">
        <v>125</v>
      </c>
      <c r="G448" s="18" t="s">
        <v>2007</v>
      </c>
      <c r="H448" s="8" t="s">
        <v>483</v>
      </c>
      <c r="I448" s="8" t="b">
        <f>COUNTIF(Employees[Employee Name],Employees[[#This Row],[Employee Name]])&gt;1</f>
        <v>0</v>
      </c>
    </row>
    <row r="449" spans="1:9" ht="30" customHeight="1" x14ac:dyDescent="0.3">
      <c r="A449" s="44" t="e">
        <f t="shared" si="6"/>
        <v>#VALUE!</v>
      </c>
      <c r="B449" s="8" t="str">
        <f>CONCATENATE(Employees[[#This Row],[Lastname]]," ",Employees[[#This Row],[Firstname]], " ",LEFT(Employees[[#This Row],[Middlename]],1),IF(ISBLANK(Employees[[#This Row],[Middlename]])," ","."))</f>
        <v>OPO CONEY V.</v>
      </c>
      <c r="C449" s="8" t="s">
        <v>1593</v>
      </c>
      <c r="D449" s="8" t="s">
        <v>1614</v>
      </c>
      <c r="E449" s="8" t="s">
        <v>725</v>
      </c>
      <c r="F449" s="8" t="s">
        <v>1294</v>
      </c>
      <c r="G449" s="18" t="s">
        <v>1294</v>
      </c>
      <c r="H449" s="8" t="s">
        <v>1731</v>
      </c>
      <c r="I449" s="8" t="b">
        <f>COUNTIF(Employees[Employee Name],Employees[[#This Row],[Employee Name]])&gt;1</f>
        <v>0</v>
      </c>
    </row>
    <row r="450" spans="1:9" ht="30" customHeight="1" x14ac:dyDescent="0.3">
      <c r="A450" s="44" t="e">
        <f t="shared" si="6"/>
        <v>#VALUE!</v>
      </c>
      <c r="B450" s="8" t="str">
        <f>CONCATENATE(Employees[[#This Row],[Lastname]]," ",Employees[[#This Row],[Firstname]], " ",LEFT(Employees[[#This Row],[Middlename]],1),IF(ISBLANK(Employees[[#This Row],[Middlename]])," ","."))</f>
        <v>OPO CORAZON R.</v>
      </c>
      <c r="C450" s="18" t="s">
        <v>1593</v>
      </c>
      <c r="D450" s="18" t="s">
        <v>1445</v>
      </c>
      <c r="E450" s="18" t="s">
        <v>332</v>
      </c>
      <c r="F450" s="18" t="s">
        <v>1294</v>
      </c>
      <c r="G450" s="8"/>
      <c r="H450" s="18" t="s">
        <v>199</v>
      </c>
      <c r="I450" s="8" t="b">
        <f>COUNTIF(Employees[Employee Name],Employees[[#This Row],[Employee Name]])&gt;1</f>
        <v>0</v>
      </c>
    </row>
    <row r="451" spans="1:9" ht="30" customHeight="1" x14ac:dyDescent="0.3">
      <c r="A451" s="44" t="e">
        <f t="shared" si="6"/>
        <v>#VALUE!</v>
      </c>
      <c r="B451" s="8" t="str">
        <f>CONCATENATE(Employees[[#This Row],[Lastname]]," ",Employees[[#This Row],[Firstname]], " ",LEFT(Employees[[#This Row],[Middlename]],1),IF(ISBLANK(Employees[[#This Row],[Middlename]])," ","."))</f>
        <v>ORSAL MARK LESTER B.</v>
      </c>
      <c r="C451" s="8" t="s">
        <v>1104</v>
      </c>
      <c r="D451" s="8" t="s">
        <v>1105</v>
      </c>
      <c r="E451" s="8" t="s">
        <v>818</v>
      </c>
      <c r="F451" s="8" t="s">
        <v>198</v>
      </c>
      <c r="G451" s="18" t="s">
        <v>2007</v>
      </c>
      <c r="H451" s="8" t="s">
        <v>141</v>
      </c>
      <c r="I451" s="8" t="b">
        <f>COUNTIF(Employees[Employee Name],Employees[[#This Row],[Employee Name]])&gt;1</f>
        <v>0</v>
      </c>
    </row>
    <row r="452" spans="1:9" ht="30" customHeight="1" x14ac:dyDescent="0.3">
      <c r="A452" s="44" t="e">
        <f t="shared" si="6"/>
        <v>#VALUE!</v>
      </c>
      <c r="B452" s="8" t="str">
        <f>CONCATENATE(Employees[[#This Row],[Lastname]]," ",Employees[[#This Row],[Firstname]], " ",LEFT(Employees[[#This Row],[Middlename]],1),IF(ISBLANK(Employees[[#This Row],[Middlename]])," ","."))</f>
        <v>ORTIZ TRINIDAD D.</v>
      </c>
      <c r="C452" s="8" t="s">
        <v>533</v>
      </c>
      <c r="D452" s="8" t="s">
        <v>534</v>
      </c>
      <c r="E452" s="8" t="s">
        <v>535</v>
      </c>
      <c r="F452" s="8" t="s">
        <v>125</v>
      </c>
      <c r="G452" s="18" t="s">
        <v>2007</v>
      </c>
      <c r="H452" s="8" t="s">
        <v>209</v>
      </c>
      <c r="I452" s="8" t="b">
        <f>COUNTIF(Employees[Employee Name],Employees[[#This Row],[Employee Name]])&gt;1</f>
        <v>0</v>
      </c>
    </row>
    <row r="453" spans="1:9" ht="30" customHeight="1" x14ac:dyDescent="0.3">
      <c r="A453" s="44" t="e">
        <f t="shared" si="6"/>
        <v>#VALUE!</v>
      </c>
      <c r="B453" s="8" t="str">
        <f>CONCATENATE(Employees[[#This Row],[Lastname]]," ",Employees[[#This Row],[Firstname]], " ",LEFT(Employees[[#This Row],[Middlename]],1),IF(ISBLANK(Employees[[#This Row],[Middlename]])," ","."))</f>
        <v>OSTONAL IVY S.</v>
      </c>
      <c r="C453" s="8" t="s">
        <v>1027</v>
      </c>
      <c r="D453" s="8" t="s">
        <v>777</v>
      </c>
      <c r="E453" s="8" t="s">
        <v>776</v>
      </c>
      <c r="F453" s="8" t="s">
        <v>96</v>
      </c>
      <c r="G453" s="8" t="s">
        <v>2007</v>
      </c>
      <c r="H453" s="8" t="s">
        <v>97</v>
      </c>
      <c r="I453" s="8" t="b">
        <f>COUNTIF(Employees[Employee Name],Employees[[#This Row],[Employee Name]])&gt;1</f>
        <v>0</v>
      </c>
    </row>
    <row r="454" spans="1:9" ht="30" customHeight="1" x14ac:dyDescent="0.3">
      <c r="A454" s="44" t="e">
        <f t="shared" ref="A454:A517" si="7">A453+1</f>
        <v>#VALUE!</v>
      </c>
      <c r="B454" s="8" t="str">
        <f>CONCATENATE(Employees[[#This Row],[Lastname]]," ",Employees[[#This Row],[Firstname]], " ",LEFT(Employees[[#This Row],[Middlename]],1),IF(ISBLANK(Employees[[#This Row],[Middlename]])," ","."))</f>
        <v xml:space="preserve">OTACAN JAY  </v>
      </c>
      <c r="C454" s="8" t="s">
        <v>1615</v>
      </c>
      <c r="D454" s="8" t="s">
        <v>1616</v>
      </c>
      <c r="E454" s="8"/>
      <c r="F454" s="8" t="s">
        <v>1294</v>
      </c>
      <c r="G454" s="18" t="s">
        <v>1294</v>
      </c>
      <c r="H454" s="8" t="s">
        <v>290</v>
      </c>
      <c r="I454" s="8" t="b">
        <f>COUNTIF(Employees[Employee Name],Employees[[#This Row],[Employee Name]])&gt;1</f>
        <v>0</v>
      </c>
    </row>
    <row r="455" spans="1:9" ht="30" customHeight="1" x14ac:dyDescent="0.3">
      <c r="A455" s="44" t="e">
        <f t="shared" si="7"/>
        <v>#VALUE!</v>
      </c>
      <c r="B455" s="8" t="str">
        <f>CONCATENATE(Employees[[#This Row],[Lastname]]," ",Employees[[#This Row],[Firstname]], " ",LEFT(Employees[[#This Row],[Middlename]],1),IF(ISBLANK(Employees[[#This Row],[Middlename]])," ","."))</f>
        <v>PADILLA JANE Z.</v>
      </c>
      <c r="C455" s="8" t="s">
        <v>1617</v>
      </c>
      <c r="D455" s="8" t="s">
        <v>914</v>
      </c>
      <c r="E455" s="8" t="s">
        <v>1618</v>
      </c>
      <c r="F455" s="8" t="s">
        <v>1732</v>
      </c>
      <c r="G455" s="18" t="s">
        <v>2007</v>
      </c>
      <c r="H455" s="8" t="s">
        <v>141</v>
      </c>
      <c r="I455" s="8" t="b">
        <f>COUNTIF(Employees[Employee Name],Employees[[#This Row],[Employee Name]])&gt;1</f>
        <v>0</v>
      </c>
    </row>
    <row r="456" spans="1:9" ht="30" customHeight="1" x14ac:dyDescent="0.3">
      <c r="A456" s="44" t="e">
        <f t="shared" si="7"/>
        <v>#VALUE!</v>
      </c>
      <c r="B456" s="8" t="str">
        <f>CONCATENATE(Employees[[#This Row],[Lastname]]," ",Employees[[#This Row],[Firstname]], " ",LEFT(Employees[[#This Row],[Middlename]],1),IF(ISBLANK(Employees[[#This Row],[Middlename]])," ","."))</f>
        <v>PAGLINAWAN JESSIE M.</v>
      </c>
      <c r="C456" s="8" t="s">
        <v>1619</v>
      </c>
      <c r="D456" s="8" t="s">
        <v>1620</v>
      </c>
      <c r="E456" s="8" t="s">
        <v>84</v>
      </c>
      <c r="F456" s="8" t="s">
        <v>1294</v>
      </c>
      <c r="G456" s="18" t="s">
        <v>1294</v>
      </c>
      <c r="H456" s="8" t="s">
        <v>290</v>
      </c>
      <c r="I456" s="8" t="b">
        <f>COUNTIF(Employees[Employee Name],Employees[[#This Row],[Employee Name]])&gt;1</f>
        <v>0</v>
      </c>
    </row>
    <row r="457" spans="1:9" ht="30" customHeight="1" x14ac:dyDescent="0.3">
      <c r="A457" s="44" t="e">
        <f t="shared" si="7"/>
        <v>#VALUE!</v>
      </c>
      <c r="B457" s="8" t="str">
        <f>CONCATENATE(Employees[[#This Row],[Lastname]]," ",Employees[[#This Row],[Firstname]], " ",LEFT(Employees[[#This Row],[Middlename]],1),IF(ISBLANK(Employees[[#This Row],[Middlename]])," ","."))</f>
        <v>PAITON MARY ANN M.</v>
      </c>
      <c r="C457" s="8" t="s">
        <v>113</v>
      </c>
      <c r="D457" s="8" t="s">
        <v>114</v>
      </c>
      <c r="E457" s="8" t="s">
        <v>84</v>
      </c>
      <c r="F457" s="18" t="s">
        <v>873</v>
      </c>
      <c r="G457" s="18" t="s">
        <v>2007</v>
      </c>
      <c r="H457" s="8" t="s">
        <v>115</v>
      </c>
      <c r="I457" s="8" t="b">
        <f>COUNTIF(Employees[Employee Name],Employees[[#This Row],[Employee Name]])&gt;1</f>
        <v>0</v>
      </c>
    </row>
    <row r="458" spans="1:9" ht="30" customHeight="1" x14ac:dyDescent="0.3">
      <c r="A458" s="44" t="e">
        <f t="shared" si="7"/>
        <v>#VALUE!</v>
      </c>
      <c r="B458" s="8" t="str">
        <f>CONCATENATE(Employees[[#This Row],[Lastname]]," ",Employees[[#This Row],[Firstname]], " ",LEFT(Employees[[#This Row],[Middlename]],1),IF(ISBLANK(Employees[[#This Row],[Middlename]])," ","."))</f>
        <v>PAJENAGO FRANCIS B.</v>
      </c>
      <c r="C458" s="8" t="s">
        <v>1029</v>
      </c>
      <c r="D458" s="8" t="s">
        <v>602</v>
      </c>
      <c r="E458" s="8" t="s">
        <v>145</v>
      </c>
      <c r="F458" s="8" t="s">
        <v>1294</v>
      </c>
      <c r="G458" s="18" t="s">
        <v>1294</v>
      </c>
      <c r="H458" s="8" t="s">
        <v>213</v>
      </c>
      <c r="I458" s="8" t="b">
        <f>COUNTIF(Employees[Employee Name],Employees[[#This Row],[Employee Name]])&gt;1</f>
        <v>0</v>
      </c>
    </row>
    <row r="459" spans="1:9" ht="30" customHeight="1" x14ac:dyDescent="0.3">
      <c r="A459" s="44" t="e">
        <f t="shared" si="7"/>
        <v>#VALUE!</v>
      </c>
      <c r="B459" s="8" t="str">
        <f>CONCATENATE(Employees[[#This Row],[Lastname]]," ",Employees[[#This Row],[Firstname]], " ",LEFT(Employees[[#This Row],[Middlename]],1),IF(ISBLANK(Employees[[#This Row],[Middlename]])," ","."))</f>
        <v>PAJENAGO MAIDEN A.</v>
      </c>
      <c r="C459" s="8" t="s">
        <v>1029</v>
      </c>
      <c r="D459" s="8" t="s">
        <v>1030</v>
      </c>
      <c r="E459" s="8" t="s">
        <v>1031</v>
      </c>
      <c r="F459" s="8" t="s">
        <v>1032</v>
      </c>
      <c r="G459" s="18" t="s">
        <v>1294</v>
      </c>
      <c r="H459" s="8" t="s">
        <v>135</v>
      </c>
      <c r="I459" s="8" t="b">
        <f>COUNTIF(Employees[Employee Name],Employees[[#This Row],[Employee Name]])&gt;1</f>
        <v>0</v>
      </c>
    </row>
    <row r="460" spans="1:9" ht="30" customHeight="1" x14ac:dyDescent="0.3">
      <c r="A460" s="44" t="e">
        <f t="shared" si="7"/>
        <v>#VALUE!</v>
      </c>
      <c r="B460" s="8" t="str">
        <f>CONCATENATE(Employees[[#This Row],[Lastname]]," ",Employees[[#This Row],[Firstname]], " ",LEFT(Employees[[#This Row],[Middlename]],1),IF(ISBLANK(Employees[[#This Row],[Middlename]])," ","."))</f>
        <v>PALAD EMERSON U.</v>
      </c>
      <c r="C460" s="18" t="s">
        <v>2055</v>
      </c>
      <c r="D460" s="18" t="s">
        <v>2056</v>
      </c>
      <c r="E460" s="18" t="s">
        <v>2057</v>
      </c>
      <c r="F460" s="18" t="s">
        <v>2058</v>
      </c>
      <c r="G460" s="8"/>
      <c r="H460" s="18" t="s">
        <v>539</v>
      </c>
      <c r="I460" s="8" t="b">
        <f>COUNTIF(Employees[Employee Name],Employees[[#This Row],[Employee Name]])&gt;1</f>
        <v>0</v>
      </c>
    </row>
    <row r="461" spans="1:9" ht="30" customHeight="1" x14ac:dyDescent="0.3">
      <c r="A461" s="44" t="e">
        <f t="shared" si="7"/>
        <v>#VALUE!</v>
      </c>
      <c r="B461" s="8" t="str">
        <f>CONCATENATE(Employees[[#This Row],[Lastname]]," ",Employees[[#This Row],[Firstname]], " ",LEFT(Employees[[#This Row],[Middlename]],1),IF(ISBLANK(Employees[[#This Row],[Middlename]])," ","."))</f>
        <v>PALADAN EMERSON M.</v>
      </c>
      <c r="C461" s="18" t="s">
        <v>553</v>
      </c>
      <c r="D461" s="18" t="s">
        <v>2056</v>
      </c>
      <c r="E461" s="18" t="s">
        <v>84</v>
      </c>
      <c r="F461" s="18" t="s">
        <v>1294</v>
      </c>
      <c r="G461" s="8"/>
      <c r="H461" s="18" t="s">
        <v>156</v>
      </c>
      <c r="I461" s="8" t="b">
        <f>COUNTIF(Employees[Employee Name],Employees[[#This Row],[Employee Name]])&gt;1</f>
        <v>0</v>
      </c>
    </row>
    <row r="462" spans="1:9" ht="30" customHeight="1" x14ac:dyDescent="0.3">
      <c r="A462" s="44" t="e">
        <f t="shared" si="7"/>
        <v>#VALUE!</v>
      </c>
      <c r="B462" s="8" t="str">
        <f>CONCATENATE(Employees[[#This Row],[Lastname]]," ",Employees[[#This Row],[Firstname]], " ",LEFT(Employees[[#This Row],[Middlename]],1),IF(ISBLANK(Employees[[#This Row],[Middlename]])," ","."))</f>
        <v xml:space="preserve">PALADAN VICENTE  </v>
      </c>
      <c r="C462" s="8" t="s">
        <v>553</v>
      </c>
      <c r="D462" s="8" t="s">
        <v>554</v>
      </c>
      <c r="E462" s="8"/>
      <c r="F462" s="18" t="s">
        <v>873</v>
      </c>
      <c r="G462" s="18" t="s">
        <v>2007</v>
      </c>
      <c r="H462" s="8" t="s">
        <v>290</v>
      </c>
      <c r="I462" s="8" t="b">
        <f>COUNTIF(Employees[Employee Name],Employees[[#This Row],[Employee Name]])&gt;1</f>
        <v>0</v>
      </c>
    </row>
    <row r="463" spans="1:9" ht="30" customHeight="1" x14ac:dyDescent="0.3">
      <c r="A463" s="44" t="e">
        <f t="shared" si="7"/>
        <v>#VALUE!</v>
      </c>
      <c r="B463" s="8" t="str">
        <f>CONCATENATE(Employees[[#This Row],[Lastname]]," ",Employees[[#This Row],[Firstname]], " ",LEFT(Employees[[#This Row],[Middlename]],1),IF(ISBLANK(Employees[[#This Row],[Middlename]])," ","."))</f>
        <v>PALOMA ERICKA SHAYNE E.</v>
      </c>
      <c r="C463" s="8" t="s">
        <v>1621</v>
      </c>
      <c r="D463" s="8" t="s">
        <v>1622</v>
      </c>
      <c r="E463" s="8" t="s">
        <v>380</v>
      </c>
      <c r="F463" s="8" t="s">
        <v>1294</v>
      </c>
      <c r="G463" s="18" t="s">
        <v>1294</v>
      </c>
      <c r="H463" s="8" t="s">
        <v>1712</v>
      </c>
      <c r="I463" s="8" t="b">
        <f>COUNTIF(Employees[Employee Name],Employees[[#This Row],[Employee Name]])&gt;1</f>
        <v>0</v>
      </c>
    </row>
    <row r="464" spans="1:9" ht="30" customHeight="1" x14ac:dyDescent="0.3">
      <c r="A464" s="44" t="e">
        <f t="shared" si="7"/>
        <v>#VALUE!</v>
      </c>
      <c r="B464" s="8" t="str">
        <f>CONCATENATE(Employees[[#This Row],[Lastname]]," ",Employees[[#This Row],[Firstname]], " ",LEFT(Employees[[#This Row],[Middlename]],1),IF(ISBLANK(Employees[[#This Row],[Middlename]])," ","."))</f>
        <v>PAMAT CELESTINA R.</v>
      </c>
      <c r="C464" s="18" t="s">
        <v>2093</v>
      </c>
      <c r="D464" s="18" t="s">
        <v>2094</v>
      </c>
      <c r="E464" s="18" t="s">
        <v>332</v>
      </c>
      <c r="F464" s="18" t="s">
        <v>1294</v>
      </c>
      <c r="G464" s="8"/>
      <c r="H464" s="18" t="s">
        <v>209</v>
      </c>
      <c r="I464" s="8" t="b">
        <f>COUNTIF(Employees[Employee Name],Employees[[#This Row],[Employee Name]])&gt;1</f>
        <v>0</v>
      </c>
    </row>
    <row r="465" spans="1:9" ht="30" customHeight="1" x14ac:dyDescent="0.3">
      <c r="A465" s="44" t="e">
        <f t="shared" si="7"/>
        <v>#VALUE!</v>
      </c>
      <c r="B465" s="8" t="str">
        <f>CONCATENATE(Employees[[#This Row],[Lastname]]," ",Employees[[#This Row],[Firstname]], " ",LEFT(Employees[[#This Row],[Middlename]],1),IF(ISBLANK(Employees[[#This Row],[Middlename]])," ","."))</f>
        <v>PANALIGAN ERICSON R.</v>
      </c>
      <c r="C465" s="8" t="s">
        <v>669</v>
      </c>
      <c r="D465" s="8" t="s">
        <v>1623</v>
      </c>
      <c r="E465" s="8" t="s">
        <v>332</v>
      </c>
      <c r="F465" s="8" t="s">
        <v>1294</v>
      </c>
      <c r="G465" s="18" t="s">
        <v>1294</v>
      </c>
      <c r="H465" s="8" t="s">
        <v>199</v>
      </c>
      <c r="I465" s="8" t="b">
        <f>COUNTIF(Employees[Employee Name],Employees[[#This Row],[Employee Name]])&gt;1</f>
        <v>0</v>
      </c>
    </row>
    <row r="466" spans="1:9" ht="30" customHeight="1" x14ac:dyDescent="0.3">
      <c r="A466" s="44" t="e">
        <f t="shared" si="7"/>
        <v>#VALUE!</v>
      </c>
      <c r="B466" s="8" t="str">
        <f>CONCATENATE(Employees[[#This Row],[Lastname]]," ",Employees[[#This Row],[Firstname]], " ",LEFT(Employees[[#This Row],[Middlename]],1),IF(ISBLANK(Employees[[#This Row],[Middlename]])," ","."))</f>
        <v>PANALIGAN GIL L.</v>
      </c>
      <c r="C466" s="8" t="s">
        <v>669</v>
      </c>
      <c r="D466" s="8" t="s">
        <v>670</v>
      </c>
      <c r="E466" s="8" t="s">
        <v>671</v>
      </c>
      <c r="F466" s="8" t="s">
        <v>198</v>
      </c>
      <c r="G466" s="18" t="s">
        <v>2007</v>
      </c>
      <c r="H466" s="8" t="s">
        <v>644</v>
      </c>
      <c r="I466" s="8" t="b">
        <f>COUNTIF(Employees[Employee Name],Employees[[#This Row],[Employee Name]])&gt;1</f>
        <v>0</v>
      </c>
    </row>
    <row r="467" spans="1:9" ht="30" customHeight="1" x14ac:dyDescent="0.3">
      <c r="A467" s="44" t="e">
        <f t="shared" si="7"/>
        <v>#VALUE!</v>
      </c>
      <c r="B467" s="8" t="str">
        <f>CONCATENATE(Employees[[#This Row],[Lastname]]," ",Employees[[#This Row],[Firstname]], " ",LEFT(Employees[[#This Row],[Middlename]],1),IF(ISBLANK(Employees[[#This Row],[Middlename]])," ","."))</f>
        <v>PANGANIBAN CAROLINA L.</v>
      </c>
      <c r="C467" s="8" t="s">
        <v>176</v>
      </c>
      <c r="D467" s="8" t="s">
        <v>544</v>
      </c>
      <c r="E467" s="8" t="s">
        <v>228</v>
      </c>
      <c r="F467" s="8" t="s">
        <v>1294</v>
      </c>
      <c r="G467" s="18" t="s">
        <v>1294</v>
      </c>
      <c r="H467" s="8" t="s">
        <v>1712</v>
      </c>
      <c r="I467" s="8" t="b">
        <f>COUNTIF(Employees[Employee Name],Employees[[#This Row],[Employee Name]])&gt;1</f>
        <v>0</v>
      </c>
    </row>
    <row r="468" spans="1:9" ht="30" customHeight="1" x14ac:dyDescent="0.3">
      <c r="A468" s="44" t="e">
        <f t="shared" si="7"/>
        <v>#VALUE!</v>
      </c>
      <c r="B468" s="8" t="str">
        <f>CONCATENATE(Employees[[#This Row],[Lastname]]," ",Employees[[#This Row],[Firstname]], " ",LEFT(Employees[[#This Row],[Middlename]],1),IF(ISBLANK(Employees[[#This Row],[Middlename]])," ","."))</f>
        <v>PANGANIBAN CRISTETA M.</v>
      </c>
      <c r="C468" s="8" t="s">
        <v>176</v>
      </c>
      <c r="D468" s="8" t="s">
        <v>177</v>
      </c>
      <c r="E468" s="8" t="s">
        <v>789</v>
      </c>
      <c r="F468" s="8" t="s">
        <v>125</v>
      </c>
      <c r="G468" s="18" t="s">
        <v>2007</v>
      </c>
      <c r="H468" s="8" t="s">
        <v>178</v>
      </c>
      <c r="I468" s="8" t="b">
        <f>COUNTIF(Employees[Employee Name],Employees[[#This Row],[Employee Name]])&gt;1</f>
        <v>0</v>
      </c>
    </row>
    <row r="469" spans="1:9" ht="30" customHeight="1" x14ac:dyDescent="0.3">
      <c r="A469" s="44" t="e">
        <f t="shared" si="7"/>
        <v>#VALUE!</v>
      </c>
      <c r="B469" s="8" t="str">
        <f>CONCATENATE(Employees[[#This Row],[Lastname]]," ",Employees[[#This Row],[Firstname]], " ",LEFT(Employees[[#This Row],[Middlename]],1),IF(ISBLANK(Employees[[#This Row],[Middlename]])," ","."))</f>
        <v>PANGHULAN CONRADO C.</v>
      </c>
      <c r="C469" s="8" t="s">
        <v>2156</v>
      </c>
      <c r="D469" s="8" t="s">
        <v>2157</v>
      </c>
      <c r="E469" s="8" t="s">
        <v>654</v>
      </c>
      <c r="F469" s="8" t="s">
        <v>2158</v>
      </c>
      <c r="G469" s="8"/>
      <c r="H469" s="8" t="s">
        <v>156</v>
      </c>
      <c r="I469" s="8" t="b">
        <f>COUNTIF(Employees[Employee Name],Employees[[#This Row],[Employee Name]])&gt;1</f>
        <v>0</v>
      </c>
    </row>
    <row r="470" spans="1:9" ht="30" customHeight="1" x14ac:dyDescent="0.3">
      <c r="A470" s="44" t="e">
        <f t="shared" si="7"/>
        <v>#VALUE!</v>
      </c>
      <c r="B470" s="8" t="str">
        <f>CONCATENATE(Employees[[#This Row],[Lastname]]," ",Employees[[#This Row],[Firstname]], " ",LEFT(Employees[[#This Row],[Middlename]],1),IF(ISBLANK(Employees[[#This Row],[Middlename]])," ","."))</f>
        <v>PARAISO MARIA LORENA D.</v>
      </c>
      <c r="C470" s="8" t="s">
        <v>1624</v>
      </c>
      <c r="D470" s="8" t="s">
        <v>1625</v>
      </c>
      <c r="E470" s="8" t="s">
        <v>1626</v>
      </c>
      <c r="F470" s="8" t="s">
        <v>1294</v>
      </c>
      <c r="G470" s="18" t="s">
        <v>1294</v>
      </c>
      <c r="H470" s="8" t="s">
        <v>1714</v>
      </c>
      <c r="I470" s="8" t="b">
        <f>COUNTIF(Employees[Employee Name],Employees[[#This Row],[Employee Name]])&gt;1</f>
        <v>0</v>
      </c>
    </row>
    <row r="471" spans="1:9" ht="30" customHeight="1" x14ac:dyDescent="0.3">
      <c r="A471" s="44" t="e">
        <f t="shared" si="7"/>
        <v>#VALUE!</v>
      </c>
      <c r="B471" s="8" t="str">
        <f>CONCATENATE(Employees[[#This Row],[Lastname]]," ",Employees[[#This Row],[Firstname]], " ",LEFT(Employees[[#This Row],[Middlename]],1),IF(ISBLANK(Employees[[#This Row],[Middlename]])," ","."))</f>
        <v>PARAS TEOFILA A.</v>
      </c>
      <c r="C471" s="8" t="s">
        <v>312</v>
      </c>
      <c r="D471" s="8" t="s">
        <v>313</v>
      </c>
      <c r="E471" s="8" t="s">
        <v>88</v>
      </c>
      <c r="F471" s="8" t="s">
        <v>314</v>
      </c>
      <c r="G471" s="18" t="s">
        <v>2007</v>
      </c>
      <c r="H471" s="8" t="s">
        <v>272</v>
      </c>
      <c r="I471" s="8" t="b">
        <f>COUNTIF(Employees[Employee Name],Employees[[#This Row],[Employee Name]])&gt;1</f>
        <v>0</v>
      </c>
    </row>
    <row r="472" spans="1:9" ht="30" customHeight="1" x14ac:dyDescent="0.3">
      <c r="A472" s="44" t="e">
        <f t="shared" si="7"/>
        <v>#VALUE!</v>
      </c>
      <c r="B472" s="8" t="str">
        <f>CONCATENATE(Employees[[#This Row],[Lastname]]," ",Employees[[#This Row],[Firstname]], " ",LEFT(Employees[[#This Row],[Middlename]],1),IF(ISBLANK(Employees[[#This Row],[Middlename]])," ","."))</f>
        <v>PARASDAS OFELIA C.</v>
      </c>
      <c r="C472" s="8" t="s">
        <v>1101</v>
      </c>
      <c r="D472" s="8" t="s">
        <v>197</v>
      </c>
      <c r="E472" s="8" t="s">
        <v>1322</v>
      </c>
      <c r="F472" s="8" t="s">
        <v>198</v>
      </c>
      <c r="G472" s="18" t="s">
        <v>2007</v>
      </c>
      <c r="H472" s="18" t="s">
        <v>368</v>
      </c>
      <c r="I472" s="8" t="b">
        <f>COUNTIF(Employees[Employee Name],Employees[[#This Row],[Employee Name]])&gt;1</f>
        <v>0</v>
      </c>
    </row>
    <row r="473" spans="1:9" ht="30" customHeight="1" x14ac:dyDescent="0.3">
      <c r="A473" s="44" t="e">
        <f t="shared" si="7"/>
        <v>#VALUE!</v>
      </c>
      <c r="B473" s="8" t="str">
        <f>CONCATENATE(Employees[[#This Row],[Lastname]]," ",Employees[[#This Row],[Firstname]], " ",LEFT(Employees[[#This Row],[Middlename]],1),IF(ISBLANK(Employees[[#This Row],[Middlename]])," ","."))</f>
        <v>PARRA LORNA A.</v>
      </c>
      <c r="C473" s="8" t="s">
        <v>226</v>
      </c>
      <c r="D473" s="8" t="s">
        <v>1353</v>
      </c>
      <c r="E473" s="8" t="s">
        <v>88</v>
      </c>
      <c r="F473" s="8" t="s">
        <v>1348</v>
      </c>
      <c r="G473" s="18" t="s">
        <v>2007</v>
      </c>
      <c r="H473" s="8" t="s">
        <v>363</v>
      </c>
      <c r="I473" s="8" t="b">
        <f>COUNTIF(Employees[Employee Name],Employees[[#This Row],[Employee Name]])&gt;1</f>
        <v>0</v>
      </c>
    </row>
    <row r="474" spans="1:9" ht="30" customHeight="1" x14ac:dyDescent="0.3">
      <c r="A474" s="44" t="e">
        <f t="shared" si="7"/>
        <v>#VALUE!</v>
      </c>
      <c r="B474" s="8" t="str">
        <f>CONCATENATE(Employees[[#This Row],[Lastname]]," ",Employees[[#This Row],[Firstname]], " ",LEFT(Employees[[#This Row],[Middlename]],1),IF(ISBLANK(Employees[[#This Row],[Middlename]])," ","."))</f>
        <v>PARRA MARCIANA L.</v>
      </c>
      <c r="C474" s="8" t="s">
        <v>226</v>
      </c>
      <c r="D474" s="8" t="s">
        <v>227</v>
      </c>
      <c r="E474" s="8" t="s">
        <v>228</v>
      </c>
      <c r="F474" s="8" t="s">
        <v>223</v>
      </c>
      <c r="G474" s="8" t="s">
        <v>2007</v>
      </c>
      <c r="H474" s="8" t="s">
        <v>213</v>
      </c>
      <c r="I474" s="8" t="b">
        <f>COUNTIF(Employees[Employee Name],Employees[[#This Row],[Employee Name]])&gt;1</f>
        <v>0</v>
      </c>
    </row>
    <row r="475" spans="1:9" ht="30" customHeight="1" x14ac:dyDescent="0.3">
      <c r="A475" s="44" t="e">
        <f t="shared" si="7"/>
        <v>#VALUE!</v>
      </c>
      <c r="B475" s="8" t="str">
        <f>CONCATENATE(Employees[[#This Row],[Lastname]]," ",Employees[[#This Row],[Firstname]], " ",LEFT(Employees[[#This Row],[Middlename]],1),IF(ISBLANK(Employees[[#This Row],[Middlename]])," ","."))</f>
        <v>PARRA VICTORIA S.</v>
      </c>
      <c r="C475" s="8" t="s">
        <v>226</v>
      </c>
      <c r="D475" s="8" t="s">
        <v>627</v>
      </c>
      <c r="E475" s="8" t="s">
        <v>161</v>
      </c>
      <c r="F475" s="8" t="s">
        <v>198</v>
      </c>
      <c r="G475" s="18" t="s">
        <v>2007</v>
      </c>
      <c r="H475" s="8" t="s">
        <v>287</v>
      </c>
      <c r="I475" s="8" t="b">
        <f>COUNTIF(Employees[Employee Name],Employees[[#This Row],[Employee Name]])&gt;1</f>
        <v>0</v>
      </c>
    </row>
    <row r="476" spans="1:9" ht="30" customHeight="1" x14ac:dyDescent="0.3">
      <c r="A476" s="44" t="e">
        <f t="shared" si="7"/>
        <v>#VALUE!</v>
      </c>
      <c r="B476" s="8" t="str">
        <f>CONCATENATE(Employees[[#This Row],[Lastname]]," ",Employees[[#This Row],[Firstname]], " ",LEFT(Employees[[#This Row],[Middlename]],1),IF(ISBLANK(Employees[[#This Row],[Middlename]])," ","."))</f>
        <v>PARRA VIOLETA C.</v>
      </c>
      <c r="C476" s="8" t="s">
        <v>226</v>
      </c>
      <c r="D476" s="8" t="s">
        <v>99</v>
      </c>
      <c r="E476" s="8" t="s">
        <v>134</v>
      </c>
      <c r="F476" s="8" t="s">
        <v>900</v>
      </c>
      <c r="G476" s="8" t="s">
        <v>2007</v>
      </c>
      <c r="H476" s="8" t="s">
        <v>156</v>
      </c>
      <c r="I476" s="8" t="b">
        <f>COUNTIF(Employees[Employee Name],Employees[[#This Row],[Employee Name]])&gt;1</f>
        <v>0</v>
      </c>
    </row>
    <row r="477" spans="1:9" ht="30" customHeight="1" x14ac:dyDescent="0.3">
      <c r="A477" s="44" t="e">
        <f t="shared" si="7"/>
        <v>#VALUE!</v>
      </c>
      <c r="B477" s="8" t="str">
        <f>CONCATENATE(Employees[[#This Row],[Lastname]]," ",Employees[[#This Row],[Firstname]], " ",LEFT(Employees[[#This Row],[Middlename]],1),IF(ISBLANK(Employees[[#This Row],[Middlename]])," ","."))</f>
        <v>PASCUA LORENA D.</v>
      </c>
      <c r="C477" s="8" t="s">
        <v>190</v>
      </c>
      <c r="D477" s="8" t="s">
        <v>191</v>
      </c>
      <c r="E477" s="8" t="s">
        <v>449</v>
      </c>
      <c r="F477" s="8" t="s">
        <v>192</v>
      </c>
      <c r="G477" s="8" t="s">
        <v>2007</v>
      </c>
      <c r="H477" s="8" t="s">
        <v>97</v>
      </c>
      <c r="I477" s="8" t="b">
        <f>COUNTIF(Employees[Employee Name],Employees[[#This Row],[Employee Name]])&gt;1</f>
        <v>0</v>
      </c>
    </row>
    <row r="478" spans="1:9" ht="30" customHeight="1" x14ac:dyDescent="0.3">
      <c r="A478" s="44" t="e">
        <f t="shared" si="7"/>
        <v>#VALUE!</v>
      </c>
      <c r="B478" s="8" t="str">
        <f>CONCATENATE(Employees[[#This Row],[Lastname]]," ",Employees[[#This Row],[Firstname]], " ",LEFT(Employees[[#This Row],[Middlename]],1),IF(ISBLANK(Employees[[#This Row],[Middlename]])," ","."))</f>
        <v>PASENAGO MAIDEN A.</v>
      </c>
      <c r="C478" s="18" t="s">
        <v>2067</v>
      </c>
      <c r="D478" s="18" t="s">
        <v>1030</v>
      </c>
      <c r="E478" s="18" t="s">
        <v>1031</v>
      </c>
      <c r="F478" s="8"/>
      <c r="G478" s="8"/>
      <c r="H478" s="8"/>
      <c r="I478" s="8" t="b">
        <f>COUNTIF(Employees[Employee Name],Employees[[#This Row],[Employee Name]])&gt;1</f>
        <v>0</v>
      </c>
    </row>
    <row r="479" spans="1:9" ht="30" customHeight="1" x14ac:dyDescent="0.3">
      <c r="A479" s="44" t="e">
        <f t="shared" si="7"/>
        <v>#VALUE!</v>
      </c>
      <c r="B479" s="8" t="str">
        <f>CONCATENATE(Employees[[#This Row],[Lastname]]," ",Employees[[#This Row],[Firstname]], " ",LEFT(Employees[[#This Row],[Middlename]],1),IF(ISBLANK(Employees[[#This Row],[Middlename]])," ","."))</f>
        <v>PATAWE ELMA M.</v>
      </c>
      <c r="C479" s="8" t="s">
        <v>1231</v>
      </c>
      <c r="D479" s="8" t="s">
        <v>1232</v>
      </c>
      <c r="E479" s="8" t="s">
        <v>84</v>
      </c>
      <c r="F479" s="18" t="s">
        <v>2016</v>
      </c>
      <c r="G479" s="18" t="s">
        <v>2007</v>
      </c>
      <c r="H479" s="18" t="s">
        <v>1233</v>
      </c>
      <c r="I479" s="8" t="b">
        <f>COUNTIF(Employees[Employee Name],Employees[[#This Row],[Employee Name]])&gt;1</f>
        <v>0</v>
      </c>
    </row>
    <row r="480" spans="1:9" ht="30" customHeight="1" x14ac:dyDescent="0.3">
      <c r="A480" s="44" t="e">
        <f t="shared" si="7"/>
        <v>#VALUE!</v>
      </c>
      <c r="B480" s="8" t="str">
        <f>CONCATENATE(Employees[[#This Row],[Lastname]]," ",Employees[[#This Row],[Firstname]], " ",LEFT(Employees[[#This Row],[Middlename]],1),IF(ISBLANK(Employees[[#This Row],[Middlename]])," ","."))</f>
        <v>PATERNO MARIA LOURDERS P.</v>
      </c>
      <c r="C480" s="8" t="s">
        <v>635</v>
      </c>
      <c r="D480" s="8" t="s">
        <v>1627</v>
      </c>
      <c r="E480" s="8" t="s">
        <v>124</v>
      </c>
      <c r="F480" s="8" t="s">
        <v>1294</v>
      </c>
      <c r="G480" s="18" t="s">
        <v>1294</v>
      </c>
      <c r="H480" s="8" t="s">
        <v>368</v>
      </c>
      <c r="I480" s="8" t="b">
        <f>COUNTIF(Employees[Employee Name],Employees[[#This Row],[Employee Name]])&gt;1</f>
        <v>0</v>
      </c>
    </row>
    <row r="481" spans="1:9" ht="30" customHeight="1" x14ac:dyDescent="0.3">
      <c r="A481" s="44" t="e">
        <f t="shared" si="7"/>
        <v>#VALUE!</v>
      </c>
      <c r="B481" s="8" t="str">
        <f>CONCATENATE(Employees[[#This Row],[Lastname]]," ",Employees[[#This Row],[Firstname]], " ",LEFT(Employees[[#This Row],[Middlename]],1),IF(ISBLANK(Employees[[#This Row],[Middlename]])," ","."))</f>
        <v>PATERNO PAULINO P.</v>
      </c>
      <c r="C481" s="8" t="s">
        <v>635</v>
      </c>
      <c r="D481" s="8" t="s">
        <v>636</v>
      </c>
      <c r="E481" s="8" t="s">
        <v>124</v>
      </c>
      <c r="F481" s="8" t="s">
        <v>198</v>
      </c>
      <c r="G481" s="18" t="s">
        <v>2007</v>
      </c>
      <c r="H481" s="8" t="s">
        <v>287</v>
      </c>
      <c r="I481" s="8" t="b">
        <f>COUNTIF(Employees[Employee Name],Employees[[#This Row],[Employee Name]])&gt;1</f>
        <v>0</v>
      </c>
    </row>
    <row r="482" spans="1:9" ht="30" customHeight="1" x14ac:dyDescent="0.3">
      <c r="A482" s="44" t="e">
        <f t="shared" si="7"/>
        <v>#VALUE!</v>
      </c>
      <c r="B482" s="8" t="str">
        <f>CONCATENATE(Employees[[#This Row],[Lastname]]," ",Employees[[#This Row],[Firstname]], " ",LEFT(Employees[[#This Row],[Middlename]],1),IF(ISBLANK(Employees[[#This Row],[Middlename]])," ","."))</f>
        <v>PATRICIO APRIL V.</v>
      </c>
      <c r="C482" s="8" t="s">
        <v>1227</v>
      </c>
      <c r="D482" s="8" t="s">
        <v>1228</v>
      </c>
      <c r="E482" s="8" t="s">
        <v>347</v>
      </c>
      <c r="F482" s="18" t="s">
        <v>212</v>
      </c>
      <c r="G482" s="18" t="s">
        <v>2007</v>
      </c>
      <c r="H482" s="8"/>
      <c r="I482" s="8" t="b">
        <f>COUNTIF(Employees[Employee Name],Employees[[#This Row],[Employee Name]])&gt;1</f>
        <v>0</v>
      </c>
    </row>
    <row r="483" spans="1:9" ht="30" customHeight="1" x14ac:dyDescent="0.3">
      <c r="A483" s="44" t="e">
        <f t="shared" si="7"/>
        <v>#VALUE!</v>
      </c>
      <c r="B483" s="8" t="str">
        <f>CONCATENATE(Employees[[#This Row],[Lastname]]," ",Employees[[#This Row],[Firstname]], " ",LEFT(Employees[[#This Row],[Middlename]],1),IF(ISBLANK(Employees[[#This Row],[Middlename]])," ","."))</f>
        <v xml:space="preserve">PAYAD ALEXANDER  </v>
      </c>
      <c r="C483" s="8" t="s">
        <v>459</v>
      </c>
      <c r="D483" s="8" t="s">
        <v>567</v>
      </c>
      <c r="E483" s="8"/>
      <c r="F483" s="18" t="s">
        <v>198</v>
      </c>
      <c r="G483" s="18" t="s">
        <v>2007</v>
      </c>
      <c r="H483" s="8" t="s">
        <v>290</v>
      </c>
      <c r="I483" s="8" t="b">
        <f>COUNTIF(Employees[Employee Name],Employees[[#This Row],[Employee Name]])&gt;1</f>
        <v>0</v>
      </c>
    </row>
    <row r="484" spans="1:9" ht="30" customHeight="1" x14ac:dyDescent="0.3">
      <c r="A484" s="44" t="e">
        <f t="shared" si="7"/>
        <v>#VALUE!</v>
      </c>
      <c r="B484" s="8" t="str">
        <f>CONCATENATE(Employees[[#This Row],[Lastname]]," ",Employees[[#This Row],[Firstname]], " ",LEFT(Employees[[#This Row],[Middlename]],1),IF(ISBLANK(Employees[[#This Row],[Middlename]])," ","."))</f>
        <v>PAYAD EDGARDO F.</v>
      </c>
      <c r="C484" s="8" t="s">
        <v>459</v>
      </c>
      <c r="D484" s="8" t="s">
        <v>1111</v>
      </c>
      <c r="E484" s="8" t="s">
        <v>238</v>
      </c>
      <c r="F484" s="18" t="s">
        <v>125</v>
      </c>
      <c r="G484" s="18" t="s">
        <v>2007</v>
      </c>
      <c r="H484" s="8" t="s">
        <v>290</v>
      </c>
      <c r="I484" s="8" t="b">
        <f>COUNTIF(Employees[Employee Name],Employees[[#This Row],[Employee Name]])&gt;1</f>
        <v>0</v>
      </c>
    </row>
    <row r="485" spans="1:9" ht="30" customHeight="1" x14ac:dyDescent="0.3">
      <c r="A485" s="44" t="e">
        <f t="shared" si="7"/>
        <v>#VALUE!</v>
      </c>
      <c r="B485" s="8" t="str">
        <f>CONCATENATE(Employees[[#This Row],[Lastname]]," ",Employees[[#This Row],[Firstname]], " ",LEFT(Employees[[#This Row],[Middlename]],1),IF(ISBLANK(Employees[[#This Row],[Middlename]])," ","."))</f>
        <v>PAYAD MARICEL  Q.</v>
      </c>
      <c r="C485" s="8" t="s">
        <v>459</v>
      </c>
      <c r="D485" s="8" t="s">
        <v>460</v>
      </c>
      <c r="E485" s="8" t="s">
        <v>1110</v>
      </c>
      <c r="F485" s="18" t="s">
        <v>198</v>
      </c>
      <c r="G485" s="18" t="s">
        <v>2007</v>
      </c>
      <c r="H485" s="8" t="s">
        <v>89</v>
      </c>
      <c r="I485" s="8" t="b">
        <f>COUNTIF(Employees[Employee Name],Employees[[#This Row],[Employee Name]])&gt;1</f>
        <v>0</v>
      </c>
    </row>
    <row r="486" spans="1:9" ht="30" customHeight="1" x14ac:dyDescent="0.3">
      <c r="A486" s="44" t="e">
        <f t="shared" si="7"/>
        <v>#VALUE!</v>
      </c>
      <c r="B486" s="8" t="str">
        <f>CONCATENATE(Employees[[#This Row],[Lastname]]," ",Employees[[#This Row],[Firstname]], " ",LEFT(Employees[[#This Row],[Middlename]],1),IF(ISBLANK(Employees[[#This Row],[Middlename]])," ","."))</f>
        <v xml:space="preserve">PAYAD RONALDO  </v>
      </c>
      <c r="C486" s="8" t="s">
        <v>459</v>
      </c>
      <c r="D486" s="8" t="s">
        <v>1628</v>
      </c>
      <c r="E486" s="8"/>
      <c r="F486" s="8" t="s">
        <v>1294</v>
      </c>
      <c r="G486" s="18" t="s">
        <v>1294</v>
      </c>
      <c r="H486" s="8" t="s">
        <v>290</v>
      </c>
      <c r="I486" s="8" t="b">
        <f>COUNTIF(Employees[Employee Name],Employees[[#This Row],[Employee Name]])&gt;1</f>
        <v>0</v>
      </c>
    </row>
    <row r="487" spans="1:9" ht="30" customHeight="1" x14ac:dyDescent="0.3">
      <c r="A487" s="44" t="e">
        <f t="shared" si="7"/>
        <v>#VALUE!</v>
      </c>
      <c r="B487" s="8" t="str">
        <f>CONCATENATE(Employees[[#This Row],[Lastname]]," ",Employees[[#This Row],[Firstname]], " ",LEFT(Employees[[#This Row],[Middlename]],1),IF(ISBLANK(Employees[[#This Row],[Middlename]])," ","."))</f>
        <v>PAZ JOSUE O.</v>
      </c>
      <c r="C487" s="8" t="s">
        <v>1629</v>
      </c>
      <c r="D487" s="8" t="s">
        <v>1630</v>
      </c>
      <c r="E487" s="8" t="s">
        <v>1631</v>
      </c>
      <c r="F487" s="8" t="s">
        <v>1294</v>
      </c>
      <c r="G487" s="18" t="s">
        <v>1294</v>
      </c>
      <c r="H487" s="8" t="s">
        <v>290</v>
      </c>
      <c r="I487" s="8" t="b">
        <f>COUNTIF(Employees[Employee Name],Employees[[#This Row],[Employee Name]])&gt;1</f>
        <v>0</v>
      </c>
    </row>
    <row r="488" spans="1:9" ht="30" customHeight="1" x14ac:dyDescent="0.3">
      <c r="A488" s="44" t="e">
        <f t="shared" si="7"/>
        <v>#VALUE!</v>
      </c>
      <c r="B488" s="8" t="str">
        <f>CONCATENATE(Employees[[#This Row],[Lastname]]," ",Employees[[#This Row],[Firstname]], " ",LEFT(Employees[[#This Row],[Middlename]],1),IF(ISBLANK(Employees[[#This Row],[Middlename]])," ","."))</f>
        <v>PEJI NARCISO V.</v>
      </c>
      <c r="C488" s="8" t="s">
        <v>869</v>
      </c>
      <c r="D488" s="8" t="s">
        <v>1632</v>
      </c>
      <c r="E488" s="8" t="s">
        <v>864</v>
      </c>
      <c r="F488" s="8" t="s">
        <v>1711</v>
      </c>
      <c r="G488" s="18" t="s">
        <v>1711</v>
      </c>
      <c r="H488" s="8" t="s">
        <v>1716</v>
      </c>
      <c r="I488" s="8" t="b">
        <f>COUNTIF(Employees[Employee Name],Employees[[#This Row],[Employee Name]])&gt;1</f>
        <v>0</v>
      </c>
    </row>
    <row r="489" spans="1:9" ht="30" customHeight="1" x14ac:dyDescent="0.3">
      <c r="A489" s="44" t="e">
        <f t="shared" si="7"/>
        <v>#VALUE!</v>
      </c>
      <c r="B489" s="8" t="str">
        <f>CONCATENATE(Employees[[#This Row],[Lastname]]," ",Employees[[#This Row],[Firstname]], " ",LEFT(Employees[[#This Row],[Middlename]],1),IF(ISBLANK(Employees[[#This Row],[Middlename]])," ","."))</f>
        <v>PEJI REGINE B.</v>
      </c>
      <c r="C489" s="8" t="s">
        <v>869</v>
      </c>
      <c r="D489" s="8" t="s">
        <v>1633</v>
      </c>
      <c r="E489" s="8" t="s">
        <v>1634</v>
      </c>
      <c r="F489" s="8" t="s">
        <v>1294</v>
      </c>
      <c r="G489" s="18" t="s">
        <v>1294</v>
      </c>
      <c r="H489" s="8" t="s">
        <v>126</v>
      </c>
      <c r="I489" s="8" t="b">
        <f>COUNTIF(Employees[Employee Name],Employees[[#This Row],[Employee Name]])&gt;1</f>
        <v>0</v>
      </c>
    </row>
    <row r="490" spans="1:9" ht="30" customHeight="1" x14ac:dyDescent="0.3">
      <c r="A490" s="44" t="e">
        <f t="shared" si="7"/>
        <v>#VALUE!</v>
      </c>
      <c r="B490" s="8" t="str">
        <f>CONCATENATE(Employees[[#This Row],[Lastname]]," ",Employees[[#This Row],[Firstname]], " ",LEFT(Employees[[#This Row],[Middlename]],1),IF(ISBLANK(Employees[[#This Row],[Middlename]])," ","."))</f>
        <v>PELIMBERGO MICHELLE A.</v>
      </c>
      <c r="C490" s="8" t="s">
        <v>1014</v>
      </c>
      <c r="D490" s="8" t="s">
        <v>1015</v>
      </c>
      <c r="E490" s="8" t="s">
        <v>1016</v>
      </c>
      <c r="F490" s="8" t="s">
        <v>212</v>
      </c>
      <c r="G490" s="18" t="s">
        <v>2007</v>
      </c>
      <c r="H490" s="8" t="s">
        <v>213</v>
      </c>
      <c r="I490" s="8" t="b">
        <f>COUNTIF(Employees[Employee Name],Employees[[#This Row],[Employee Name]])&gt;1</f>
        <v>0</v>
      </c>
    </row>
    <row r="491" spans="1:9" ht="30" customHeight="1" x14ac:dyDescent="0.3">
      <c r="A491" s="44" t="e">
        <f t="shared" si="7"/>
        <v>#VALUE!</v>
      </c>
      <c r="B491" s="8" t="str">
        <f>CONCATENATE(Employees[[#This Row],[Lastname]]," ",Employees[[#This Row],[Firstname]], " ",LEFT(Employees[[#This Row],[Middlename]],1),IF(ISBLANK(Employees[[#This Row],[Middlename]])," ","."))</f>
        <v>PEÑAFIEL MELISSA Q.</v>
      </c>
      <c r="C491" s="8" t="s">
        <v>615</v>
      </c>
      <c r="D491" s="8" t="s">
        <v>616</v>
      </c>
      <c r="E491" s="8" t="s">
        <v>1110</v>
      </c>
      <c r="F491" s="8" t="s">
        <v>125</v>
      </c>
      <c r="G491" s="18" t="s">
        <v>2007</v>
      </c>
      <c r="H491" s="8" t="s">
        <v>182</v>
      </c>
      <c r="I491" s="8" t="b">
        <f>COUNTIF(Employees[Employee Name],Employees[[#This Row],[Employee Name]])&gt;1</f>
        <v>0</v>
      </c>
    </row>
    <row r="492" spans="1:9" ht="30" customHeight="1" x14ac:dyDescent="0.3">
      <c r="A492" s="44" t="e">
        <f t="shared" si="7"/>
        <v>#VALUE!</v>
      </c>
      <c r="B492" s="8" t="str">
        <f>CONCATENATE(Employees[[#This Row],[Lastname]]," ",Employees[[#This Row],[Firstname]], " ",LEFT(Employees[[#This Row],[Middlename]],1),IF(ISBLANK(Employees[[#This Row],[Middlename]])," ","."))</f>
        <v>PEÑAFLORIDA LORYN B.</v>
      </c>
      <c r="C492" s="8" t="s">
        <v>741</v>
      </c>
      <c r="D492" s="8" t="s">
        <v>742</v>
      </c>
      <c r="E492" s="8" t="s">
        <v>145</v>
      </c>
      <c r="F492" s="8" t="s">
        <v>212</v>
      </c>
      <c r="G492" s="18" t="s">
        <v>2007</v>
      </c>
      <c r="H492" s="8" t="s">
        <v>213</v>
      </c>
      <c r="I492" s="8" t="b">
        <f>COUNTIF(Employees[Employee Name],Employees[[#This Row],[Employee Name]])&gt;1</f>
        <v>0</v>
      </c>
    </row>
    <row r="493" spans="1:9" ht="30" customHeight="1" x14ac:dyDescent="0.3">
      <c r="A493" s="44" t="e">
        <f t="shared" si="7"/>
        <v>#VALUE!</v>
      </c>
      <c r="B493" s="8" t="str">
        <f>CONCATENATE(Employees[[#This Row],[Lastname]]," ",Employees[[#This Row],[Firstname]], " ",LEFT(Employees[[#This Row],[Middlename]],1),IF(ISBLANK(Employees[[#This Row],[Middlename]])," ","."))</f>
        <v>PENALES GLORIA P.</v>
      </c>
      <c r="C493" s="8" t="s">
        <v>714</v>
      </c>
      <c r="D493" s="8" t="s">
        <v>663</v>
      </c>
      <c r="E493" s="8" t="s">
        <v>124</v>
      </c>
      <c r="F493" s="8" t="s">
        <v>759</v>
      </c>
      <c r="G493" s="8" t="s">
        <v>2007</v>
      </c>
      <c r="H493" s="8" t="s">
        <v>465</v>
      </c>
      <c r="I493" s="8" t="b">
        <f>COUNTIF(Employees[Employee Name],Employees[[#This Row],[Employee Name]])&gt;1</f>
        <v>0</v>
      </c>
    </row>
    <row r="494" spans="1:9" ht="30" customHeight="1" x14ac:dyDescent="0.3">
      <c r="A494" s="44" t="e">
        <f t="shared" si="7"/>
        <v>#VALUE!</v>
      </c>
      <c r="B494" s="8" t="str">
        <f>CONCATENATE(Employees[[#This Row],[Lastname]]," ",Employees[[#This Row],[Firstname]], " ",LEFT(Employees[[#This Row],[Middlename]],1),IF(ISBLANK(Employees[[#This Row],[Middlename]])," ","."))</f>
        <v>PENALES GUILLERMA B.</v>
      </c>
      <c r="C494" s="8" t="s">
        <v>714</v>
      </c>
      <c r="D494" s="8" t="s">
        <v>715</v>
      </c>
      <c r="E494" s="8" t="s">
        <v>145</v>
      </c>
      <c r="F494" s="8" t="s">
        <v>314</v>
      </c>
      <c r="G494" s="18" t="s">
        <v>2007</v>
      </c>
      <c r="H494" s="8" t="s">
        <v>182</v>
      </c>
      <c r="I494" s="8" t="b">
        <f>COUNTIF(Employees[Employee Name],Employees[[#This Row],[Employee Name]])&gt;1</f>
        <v>0</v>
      </c>
    </row>
    <row r="495" spans="1:9" ht="30" customHeight="1" x14ac:dyDescent="0.3">
      <c r="A495" s="44" t="e">
        <f t="shared" si="7"/>
        <v>#VALUE!</v>
      </c>
      <c r="B495" s="8" t="str">
        <f>CONCATENATE(Employees[[#This Row],[Lastname]]," ",Employees[[#This Row],[Firstname]], " ",LEFT(Employees[[#This Row],[Middlename]],1),IF(ISBLANK(Employees[[#This Row],[Middlename]])," ","."))</f>
        <v>PEÑANO DARYL BAMBI B.</v>
      </c>
      <c r="C495" s="8" t="s">
        <v>1317</v>
      </c>
      <c r="D495" s="8" t="s">
        <v>1035</v>
      </c>
      <c r="E495" s="8" t="s">
        <v>1036</v>
      </c>
      <c r="F495" s="8" t="s">
        <v>96</v>
      </c>
      <c r="G495" s="8" t="s">
        <v>2007</v>
      </c>
      <c r="H495" s="8" t="s">
        <v>97</v>
      </c>
      <c r="I495" s="8" t="b">
        <f>COUNTIF(Employees[Employee Name],Employees[[#This Row],[Employee Name]])&gt;1</f>
        <v>0</v>
      </c>
    </row>
    <row r="496" spans="1:9" ht="30" customHeight="1" x14ac:dyDescent="0.3">
      <c r="A496" s="44" t="e">
        <f t="shared" si="7"/>
        <v>#VALUE!</v>
      </c>
      <c r="B496" s="8" t="str">
        <f>CONCATENATE(Employees[[#This Row],[Lastname]]," ",Employees[[#This Row],[Firstname]], " ",LEFT(Employees[[#This Row],[Middlename]],1),IF(ISBLANK(Employees[[#This Row],[Middlename]])," ","."))</f>
        <v>PEÑARANDA MARIA KEREN N.</v>
      </c>
      <c r="C496" s="8" t="s">
        <v>1280</v>
      </c>
      <c r="D496" s="8" t="s">
        <v>1281</v>
      </c>
      <c r="E496" s="8" t="s">
        <v>336</v>
      </c>
      <c r="F496" s="8" t="s">
        <v>1282</v>
      </c>
      <c r="G496" s="8" t="s">
        <v>2007</v>
      </c>
      <c r="H496" s="8"/>
      <c r="I496" s="8" t="b">
        <f>COUNTIF(Employees[Employee Name],Employees[[#This Row],[Employee Name]])&gt;1</f>
        <v>0</v>
      </c>
    </row>
    <row r="497" spans="1:9" ht="30" customHeight="1" x14ac:dyDescent="0.3">
      <c r="A497" s="44" t="e">
        <f t="shared" si="7"/>
        <v>#VALUE!</v>
      </c>
      <c r="B497" s="8" t="str">
        <f>CONCATENATE(Employees[[#This Row],[Lastname]]," ",Employees[[#This Row],[Firstname]], " ",LEFT(Employees[[#This Row],[Middlename]],1),IF(ISBLANK(Employees[[#This Row],[Middlename]])," ","."))</f>
        <v>PEÑERO LILIBETH B.</v>
      </c>
      <c r="C497" s="8" t="s">
        <v>215</v>
      </c>
      <c r="D497" s="8" t="s">
        <v>216</v>
      </c>
      <c r="E497" s="8" t="s">
        <v>145</v>
      </c>
      <c r="F497" s="8" t="s">
        <v>212</v>
      </c>
      <c r="G497" s="18" t="s">
        <v>2007</v>
      </c>
      <c r="H497" s="8" t="s">
        <v>213</v>
      </c>
      <c r="I497" s="8" t="b">
        <f>COUNTIF(Employees[Employee Name],Employees[[#This Row],[Employee Name]])&gt;1</f>
        <v>0</v>
      </c>
    </row>
    <row r="498" spans="1:9" ht="30" customHeight="1" x14ac:dyDescent="0.3">
      <c r="A498" s="44" t="e">
        <f t="shared" si="7"/>
        <v>#VALUE!</v>
      </c>
      <c r="B498" s="8" t="str">
        <f>CONCATENATE(Employees[[#This Row],[Lastname]]," ",Employees[[#This Row],[Firstname]], " ",LEFT(Employees[[#This Row],[Middlename]],1),IF(ISBLANK(Employees[[#This Row],[Middlename]])," ","."))</f>
        <v>PEPA ARIEL N.</v>
      </c>
      <c r="C498" s="8" t="s">
        <v>1635</v>
      </c>
      <c r="D498" s="8" t="s">
        <v>402</v>
      </c>
      <c r="E498" s="8" t="s">
        <v>1596</v>
      </c>
      <c r="F498" s="8" t="s">
        <v>1294</v>
      </c>
      <c r="G498" s="18" t="s">
        <v>1294</v>
      </c>
      <c r="H498" s="8" t="s">
        <v>135</v>
      </c>
      <c r="I498" s="8" t="b">
        <f>COUNTIF(Employees[Employee Name],Employees[[#This Row],[Employee Name]])&gt;1</f>
        <v>0</v>
      </c>
    </row>
    <row r="499" spans="1:9" ht="30" customHeight="1" x14ac:dyDescent="0.3">
      <c r="A499" s="44" t="e">
        <f t="shared" si="7"/>
        <v>#VALUE!</v>
      </c>
      <c r="B499" s="8" t="str">
        <f>CONCATENATE(Employees[[#This Row],[Lastname]]," ",Employees[[#This Row],[Firstname]], " ",LEFT(Employees[[#This Row],[Middlename]],1),IF(ISBLANK(Employees[[#This Row],[Middlename]])," ","."))</f>
        <v>PEREA BABEL G.</v>
      </c>
      <c r="C499" s="8" t="s">
        <v>1636</v>
      </c>
      <c r="D499" s="8" t="s">
        <v>1637</v>
      </c>
      <c r="E499" s="8" t="s">
        <v>166</v>
      </c>
      <c r="F499" s="8" t="s">
        <v>1294</v>
      </c>
      <c r="G499" s="18" t="s">
        <v>1294</v>
      </c>
      <c r="H499" s="8" t="s">
        <v>1731</v>
      </c>
      <c r="I499" s="8" t="b">
        <f>COUNTIF(Employees[Employee Name],Employees[[#This Row],[Employee Name]])&gt;1</f>
        <v>0</v>
      </c>
    </row>
    <row r="500" spans="1:9" ht="30" customHeight="1" x14ac:dyDescent="0.3">
      <c r="A500" s="44" t="e">
        <f t="shared" si="7"/>
        <v>#VALUE!</v>
      </c>
      <c r="B500" s="8" t="str">
        <f>CONCATENATE(Employees[[#This Row],[Lastname]]," ",Employees[[#This Row],[Firstname]], " ",LEFT(Employees[[#This Row],[Middlename]],1),IF(ISBLANK(Employees[[#This Row],[Middlename]])," ","."))</f>
        <v>PERENA RUBILINDA C.</v>
      </c>
      <c r="C500" s="8" t="s">
        <v>698</v>
      </c>
      <c r="D500" s="8" t="s">
        <v>699</v>
      </c>
      <c r="E500" s="8" t="s">
        <v>850</v>
      </c>
      <c r="F500" s="8" t="s">
        <v>851</v>
      </c>
      <c r="G500" s="8" t="s">
        <v>2007</v>
      </c>
      <c r="H500" s="8" t="s">
        <v>126</v>
      </c>
      <c r="I500" s="8" t="b">
        <f>COUNTIF(Employees[Employee Name],Employees[[#This Row],[Employee Name]])&gt;1</f>
        <v>0</v>
      </c>
    </row>
    <row r="501" spans="1:9" ht="30" customHeight="1" x14ac:dyDescent="0.3">
      <c r="A501" s="44" t="e">
        <f t="shared" si="7"/>
        <v>#VALUE!</v>
      </c>
      <c r="B501" s="8" t="str">
        <f>CONCATENATE(Employees[[#This Row],[Lastname]]," ",Employees[[#This Row],[Firstname]], " ",LEFT(Employees[[#This Row],[Middlename]],1),IF(ISBLANK(Employees[[#This Row],[Middlename]])," ","."))</f>
        <v>PEREÑA VERGILIO R.</v>
      </c>
      <c r="C501" s="8" t="s">
        <v>839</v>
      </c>
      <c r="D501" s="8" t="s">
        <v>1638</v>
      </c>
      <c r="E501" s="8" t="s">
        <v>332</v>
      </c>
      <c r="F501" s="8" t="s">
        <v>1294</v>
      </c>
      <c r="G501" s="18" t="s">
        <v>1294</v>
      </c>
      <c r="H501" s="8" t="s">
        <v>1712</v>
      </c>
      <c r="I501" s="8" t="b">
        <f>COUNTIF(Employees[Employee Name],Employees[[#This Row],[Employee Name]])&gt;1</f>
        <v>0</v>
      </c>
    </row>
    <row r="502" spans="1:9" ht="30" customHeight="1" x14ac:dyDescent="0.3">
      <c r="A502" s="44" t="e">
        <f t="shared" si="7"/>
        <v>#VALUE!</v>
      </c>
      <c r="B502" s="8" t="str">
        <f>CONCATENATE(Employees[[#This Row],[Lastname]]," ",Employees[[#This Row],[Firstname]], " ",LEFT(Employees[[#This Row],[Middlename]],1),IF(ISBLANK(Employees[[#This Row],[Middlename]])," ","."))</f>
        <v>PEREY AIRENE O.</v>
      </c>
      <c r="C502" s="8" t="s">
        <v>581</v>
      </c>
      <c r="D502" s="8" t="s">
        <v>582</v>
      </c>
      <c r="E502" s="8" t="s">
        <v>583</v>
      </c>
      <c r="F502" s="8" t="s">
        <v>584</v>
      </c>
      <c r="G502" s="18" t="s">
        <v>2007</v>
      </c>
      <c r="H502" s="8" t="s">
        <v>368</v>
      </c>
      <c r="I502" s="8" t="b">
        <f>COUNTIF(Employees[Employee Name],Employees[[#This Row],[Employee Name]])&gt;1</f>
        <v>0</v>
      </c>
    </row>
    <row r="503" spans="1:9" ht="30" customHeight="1" x14ac:dyDescent="0.3">
      <c r="A503" s="44" t="e">
        <f t="shared" si="7"/>
        <v>#VALUE!</v>
      </c>
      <c r="B503" s="8" t="str">
        <f>CONCATENATE(Employees[[#This Row],[Lastname]]," ",Employees[[#This Row],[Firstname]], " ",LEFT(Employees[[#This Row],[Middlename]],1),IF(ISBLANK(Employees[[#This Row],[Middlename]])," ","."))</f>
        <v>PEREY EDWIN M.</v>
      </c>
      <c r="C503" s="8" t="s">
        <v>581</v>
      </c>
      <c r="D503" s="8" t="s">
        <v>251</v>
      </c>
      <c r="E503" s="8" t="s">
        <v>84</v>
      </c>
      <c r="F503" s="8" t="s">
        <v>1294</v>
      </c>
      <c r="G503" s="18" t="s">
        <v>1294</v>
      </c>
      <c r="H503" s="8" t="s">
        <v>1716</v>
      </c>
      <c r="I503" s="8" t="b">
        <f>COUNTIF(Employees[Employee Name],Employees[[#This Row],[Employee Name]])&gt;1</f>
        <v>0</v>
      </c>
    </row>
    <row r="504" spans="1:9" ht="30" customHeight="1" x14ac:dyDescent="0.3">
      <c r="A504" s="44" t="e">
        <f t="shared" si="7"/>
        <v>#VALUE!</v>
      </c>
      <c r="B504" s="8" t="str">
        <f>CONCATENATE(Employees[[#This Row],[Lastname]]," ",Employees[[#This Row],[Firstname]], " ",LEFT(Employees[[#This Row],[Middlename]],1),IF(ISBLANK(Employees[[#This Row],[Middlename]])," ","."))</f>
        <v xml:space="preserve">PEREY GENNILYN  </v>
      </c>
      <c r="C504" s="8" t="s">
        <v>581</v>
      </c>
      <c r="D504" s="8" t="s">
        <v>846</v>
      </c>
      <c r="E504" s="8"/>
      <c r="F504" s="18" t="s">
        <v>1294</v>
      </c>
      <c r="G504" s="18" t="s">
        <v>1294</v>
      </c>
      <c r="H504" s="8" t="s">
        <v>368</v>
      </c>
      <c r="I504" s="8" t="b">
        <f>COUNTIF(Employees[Employee Name],Employees[[#This Row],[Employee Name]])&gt;1</f>
        <v>0</v>
      </c>
    </row>
    <row r="505" spans="1:9" ht="30" customHeight="1" x14ac:dyDescent="0.3">
      <c r="A505" s="44" t="e">
        <f t="shared" si="7"/>
        <v>#VALUE!</v>
      </c>
      <c r="B505" s="8" t="str">
        <f>CONCATENATE(Employees[[#This Row],[Lastname]]," ",Employees[[#This Row],[Firstname]], " ",LEFT(Employees[[#This Row],[Middlename]],1),IF(ISBLANK(Employees[[#This Row],[Middlename]])," ","."))</f>
        <v>PEREY GENNILYN M.</v>
      </c>
      <c r="C505" s="8" t="s">
        <v>581</v>
      </c>
      <c r="D505" s="8" t="s">
        <v>846</v>
      </c>
      <c r="E505" s="8" t="s">
        <v>148</v>
      </c>
      <c r="F505" s="8" t="s">
        <v>1294</v>
      </c>
      <c r="G505" s="18" t="s">
        <v>1294</v>
      </c>
      <c r="H505" s="8" t="s">
        <v>368</v>
      </c>
      <c r="I505" s="8" t="b">
        <f>COUNTIF(Employees[Employee Name],Employees[[#This Row],[Employee Name]])&gt;1</f>
        <v>0</v>
      </c>
    </row>
    <row r="506" spans="1:9" ht="30" customHeight="1" x14ac:dyDescent="0.3">
      <c r="A506" s="44" t="e">
        <f t="shared" si="7"/>
        <v>#VALUE!</v>
      </c>
      <c r="B506" s="8" t="str">
        <f>CONCATENATE(Employees[[#This Row],[Lastname]]," ",Employees[[#This Row],[Firstname]], " ",LEFT(Employees[[#This Row],[Middlename]],1),IF(ISBLANK(Employees[[#This Row],[Middlename]])," ","."))</f>
        <v>PEREY LUCIANA B.</v>
      </c>
      <c r="C506" s="18" t="s">
        <v>581</v>
      </c>
      <c r="D506" s="18" t="s">
        <v>1641</v>
      </c>
      <c r="E506" s="18" t="s">
        <v>880</v>
      </c>
      <c r="F506" s="18" t="s">
        <v>2102</v>
      </c>
      <c r="G506" s="8"/>
      <c r="H506" s="18" t="s">
        <v>2066</v>
      </c>
      <c r="I506" s="8" t="b">
        <f>COUNTIF(Employees[Employee Name],Employees[[#This Row],[Employee Name]])&gt;1</f>
        <v>0</v>
      </c>
    </row>
    <row r="507" spans="1:9" ht="30" customHeight="1" x14ac:dyDescent="0.3">
      <c r="A507" s="44" t="e">
        <f t="shared" si="7"/>
        <v>#VALUE!</v>
      </c>
      <c r="B507" s="8" t="str">
        <f>CONCATENATE(Employees[[#This Row],[Lastname]]," ",Employees[[#This Row],[Firstname]], " ",LEFT(Employees[[#This Row],[Middlename]],1),IF(ISBLANK(Employees[[#This Row],[Middlename]])," ","."))</f>
        <v>PERIDO BEVERLY T.</v>
      </c>
      <c r="C507" s="8" t="s">
        <v>244</v>
      </c>
      <c r="D507" s="8" t="s">
        <v>1311</v>
      </c>
      <c r="E507" s="8" t="s">
        <v>107</v>
      </c>
      <c r="F507" s="8" t="s">
        <v>198</v>
      </c>
      <c r="G507" s="18" t="s">
        <v>2007</v>
      </c>
      <c r="H507" s="8" t="s">
        <v>103</v>
      </c>
      <c r="I507" s="8" t="b">
        <f>COUNTIF(Employees[Employee Name],Employees[[#This Row],[Employee Name]])&gt;1</f>
        <v>0</v>
      </c>
    </row>
    <row r="508" spans="1:9" ht="30" customHeight="1" x14ac:dyDescent="0.3">
      <c r="A508" s="44" t="e">
        <f t="shared" si="7"/>
        <v>#VALUE!</v>
      </c>
      <c r="B508" s="8" t="str">
        <f>CONCATENATE(Employees[[#This Row],[Lastname]]," ",Employees[[#This Row],[Firstname]], " ",LEFT(Employees[[#This Row],[Middlename]],1),IF(ISBLANK(Employees[[#This Row],[Middlename]])," ","."))</f>
        <v>PERIDO EDWIN A.</v>
      </c>
      <c r="C508" s="8" t="s">
        <v>244</v>
      </c>
      <c r="D508" s="8" t="s">
        <v>251</v>
      </c>
      <c r="E508" s="8" t="s">
        <v>88</v>
      </c>
      <c r="F508" s="8" t="s">
        <v>198</v>
      </c>
      <c r="G508" s="18" t="s">
        <v>2007</v>
      </c>
      <c r="H508" s="8" t="s">
        <v>209</v>
      </c>
      <c r="I508" s="8" t="b">
        <f>COUNTIF(Employees[Employee Name],Employees[[#This Row],[Employee Name]])&gt;1</f>
        <v>0</v>
      </c>
    </row>
    <row r="509" spans="1:9" ht="30" customHeight="1" x14ac:dyDescent="0.3">
      <c r="A509" s="44" t="e">
        <f t="shared" si="7"/>
        <v>#VALUE!</v>
      </c>
      <c r="B509" s="8" t="str">
        <f>CONCATENATE(Employees[[#This Row],[Lastname]]," ",Employees[[#This Row],[Firstname]], " ",LEFT(Employees[[#This Row],[Middlename]],1),IF(ISBLANK(Employees[[#This Row],[Middlename]])," ","."))</f>
        <v>PERIDO MARITES V.</v>
      </c>
      <c r="C509" s="8" t="s">
        <v>244</v>
      </c>
      <c r="D509" s="8" t="s">
        <v>245</v>
      </c>
      <c r="E509" s="8" t="s">
        <v>864</v>
      </c>
      <c r="F509" s="8" t="s">
        <v>246</v>
      </c>
      <c r="G509" s="18" t="s">
        <v>2007</v>
      </c>
      <c r="H509" s="8" t="s">
        <v>242</v>
      </c>
      <c r="I509" s="8" t="b">
        <f>COUNTIF(Employees[Employee Name],Employees[[#This Row],[Employee Name]])&gt;1</f>
        <v>0</v>
      </c>
    </row>
    <row r="510" spans="1:9" ht="30" customHeight="1" x14ac:dyDescent="0.3">
      <c r="A510" s="44" t="e">
        <f t="shared" si="7"/>
        <v>#VALUE!</v>
      </c>
      <c r="B510" s="8" t="str">
        <f>CONCATENATE(Employees[[#This Row],[Lastname]]," ",Employees[[#This Row],[Firstname]], " ",LEFT(Employees[[#This Row],[Middlename]],1),IF(ISBLANK(Employees[[#This Row],[Middlename]])," ","."))</f>
        <v>PETIL GLENDA D.</v>
      </c>
      <c r="C510" s="8" t="s">
        <v>577</v>
      </c>
      <c r="D510" s="8" t="s">
        <v>578</v>
      </c>
      <c r="E510" s="8" t="s">
        <v>339</v>
      </c>
      <c r="F510" s="8" t="s">
        <v>579</v>
      </c>
      <c r="G510" s="18" t="s">
        <v>2007</v>
      </c>
      <c r="H510" s="8" t="s">
        <v>368</v>
      </c>
      <c r="I510" s="8" t="b">
        <f>COUNTIF(Employees[Employee Name],Employees[[#This Row],[Employee Name]])&gt;1</f>
        <v>0</v>
      </c>
    </row>
    <row r="511" spans="1:9" ht="30" customHeight="1" x14ac:dyDescent="0.3">
      <c r="A511" s="44" t="e">
        <f t="shared" si="7"/>
        <v>#VALUE!</v>
      </c>
      <c r="B511" s="8" t="str">
        <f>CONCATENATE(Employees[[#This Row],[Lastname]]," ",Employees[[#This Row],[Firstname]], " ",LEFT(Employees[[#This Row],[Middlename]],1),IF(ISBLANK(Employees[[#This Row],[Middlename]])," ","."))</f>
        <v>PRIMO GRACE M.</v>
      </c>
      <c r="C511" s="8" t="s">
        <v>1639</v>
      </c>
      <c r="D511" s="8" t="s">
        <v>1465</v>
      </c>
      <c r="E511" s="8" t="s">
        <v>84</v>
      </c>
      <c r="F511" s="8" t="s">
        <v>1294</v>
      </c>
      <c r="G511" s="18" t="s">
        <v>1294</v>
      </c>
      <c r="H511" s="8" t="s">
        <v>1714</v>
      </c>
      <c r="I511" s="8" t="b">
        <f>COUNTIF(Employees[Employee Name],Employees[[#This Row],[Employee Name]])&gt;1</f>
        <v>0</v>
      </c>
    </row>
    <row r="512" spans="1:9" ht="30" customHeight="1" x14ac:dyDescent="0.3">
      <c r="A512" s="44" t="e">
        <f t="shared" si="7"/>
        <v>#VALUE!</v>
      </c>
      <c r="B512" s="8" t="str">
        <f>CONCATENATE(Employees[[#This Row],[Lastname]]," ",Employees[[#This Row],[Firstname]], " ",LEFT(Employees[[#This Row],[Middlename]],1),IF(ISBLANK(Employees[[#This Row],[Middlename]])," ","."))</f>
        <v>PUNZALAN LUCIANA A.</v>
      </c>
      <c r="C512" s="8" t="s">
        <v>1640</v>
      </c>
      <c r="D512" s="8" t="s">
        <v>1641</v>
      </c>
      <c r="E512" s="8" t="s">
        <v>88</v>
      </c>
      <c r="F512" s="8" t="s">
        <v>1294</v>
      </c>
      <c r="G512" s="18" t="s">
        <v>1294</v>
      </c>
      <c r="H512" s="8" t="s">
        <v>1306</v>
      </c>
      <c r="I512" s="8" t="b">
        <f>COUNTIF(Employees[Employee Name],Employees[[#This Row],[Employee Name]])&gt;1</f>
        <v>0</v>
      </c>
    </row>
    <row r="513" spans="1:9" ht="30" customHeight="1" x14ac:dyDescent="0.3">
      <c r="A513" s="44" t="e">
        <f t="shared" si="7"/>
        <v>#VALUE!</v>
      </c>
      <c r="B513" s="8" t="str">
        <f>CONCATENATE(Employees[[#This Row],[Lastname]]," ",Employees[[#This Row],[Firstname]], " ",LEFT(Employees[[#This Row],[Middlename]],1),IF(ISBLANK(Employees[[#This Row],[Middlename]])," ","."))</f>
        <v>QUIAMBAO ERICSON B.</v>
      </c>
      <c r="C513" s="8" t="s">
        <v>1642</v>
      </c>
      <c r="D513" s="8" t="s">
        <v>1623</v>
      </c>
      <c r="E513" s="8" t="s">
        <v>98</v>
      </c>
      <c r="F513" s="8" t="s">
        <v>1711</v>
      </c>
      <c r="G513" s="18" t="s">
        <v>1711</v>
      </c>
      <c r="H513" s="8" t="s">
        <v>1712</v>
      </c>
      <c r="I513" s="8" t="b">
        <f>COUNTIF(Employees[Employee Name],Employees[[#This Row],[Employee Name]])&gt;1</f>
        <v>0</v>
      </c>
    </row>
    <row r="514" spans="1:9" ht="30" customHeight="1" x14ac:dyDescent="0.3">
      <c r="A514" s="44" t="e">
        <f t="shared" si="7"/>
        <v>#VALUE!</v>
      </c>
      <c r="B514" s="8" t="str">
        <f>CONCATENATE(Employees[[#This Row],[Lastname]]," ",Employees[[#This Row],[Firstname]], " ",LEFT(Employees[[#This Row],[Middlename]],1),IF(ISBLANK(Employees[[#This Row],[Middlename]])," ","."))</f>
        <v>QUILAO REYVI E.</v>
      </c>
      <c r="C514" s="8" t="s">
        <v>1110</v>
      </c>
      <c r="D514" s="8" t="s">
        <v>1346</v>
      </c>
      <c r="E514" s="8" t="s">
        <v>1347</v>
      </c>
      <c r="F514" s="8" t="s">
        <v>1348</v>
      </c>
      <c r="G514" s="18" t="s">
        <v>2007</v>
      </c>
      <c r="H514" s="8" t="s">
        <v>363</v>
      </c>
      <c r="I514" s="8" t="b">
        <f>COUNTIF(Employees[Employee Name],Employees[[#This Row],[Employee Name]])&gt;1</f>
        <v>0</v>
      </c>
    </row>
    <row r="515" spans="1:9" ht="30" customHeight="1" x14ac:dyDescent="0.3">
      <c r="A515" s="44" t="e">
        <f t="shared" si="7"/>
        <v>#VALUE!</v>
      </c>
      <c r="B515" s="8" t="str">
        <f>CONCATENATE(Employees[[#This Row],[Lastname]]," ",Employees[[#This Row],[Firstname]], " ",LEFT(Employees[[#This Row],[Middlename]],1),IF(ISBLANK(Employees[[#This Row],[Middlename]])," ","."))</f>
        <v>RAMA RAQUEL J.</v>
      </c>
      <c r="C515" s="8" t="s">
        <v>1643</v>
      </c>
      <c r="D515" s="8" t="s">
        <v>1644</v>
      </c>
      <c r="E515" s="8" t="s">
        <v>139</v>
      </c>
      <c r="F515" s="8" t="s">
        <v>1294</v>
      </c>
      <c r="G515" s="18" t="s">
        <v>1294</v>
      </c>
      <c r="H515" s="8" t="s">
        <v>333</v>
      </c>
      <c r="I515" s="8" t="b">
        <f>COUNTIF(Employees[Employee Name],Employees[[#This Row],[Employee Name]])&gt;1</f>
        <v>0</v>
      </c>
    </row>
    <row r="516" spans="1:9" ht="30" customHeight="1" x14ac:dyDescent="0.3">
      <c r="A516" s="44" t="e">
        <f t="shared" si="7"/>
        <v>#VALUE!</v>
      </c>
      <c r="B516" s="8" t="str">
        <f>CONCATENATE(Employees[[#This Row],[Lastname]]," ",Employees[[#This Row],[Firstname]], " ",LEFT(Employees[[#This Row],[Middlename]],1),IF(ISBLANK(Employees[[#This Row],[Middlename]])," ","."))</f>
        <v>REGINALDO MARISSA C.</v>
      </c>
      <c r="C516" s="8" t="s">
        <v>1645</v>
      </c>
      <c r="D516" s="8" t="s">
        <v>185</v>
      </c>
      <c r="E516" s="8" t="s">
        <v>134</v>
      </c>
      <c r="F516" s="8" t="s">
        <v>1718</v>
      </c>
      <c r="G516" s="8" t="s">
        <v>1711</v>
      </c>
      <c r="H516" s="8" t="s">
        <v>1716</v>
      </c>
      <c r="I516" s="8" t="b">
        <f>COUNTIF(Employees[Employee Name],Employees[[#This Row],[Employee Name]])&gt;1</f>
        <v>0</v>
      </c>
    </row>
    <row r="517" spans="1:9" ht="30" customHeight="1" x14ac:dyDescent="0.3">
      <c r="A517" s="44" t="e">
        <f t="shared" si="7"/>
        <v>#VALUE!</v>
      </c>
      <c r="B517" s="8" t="str">
        <f>CONCATENATE(Employees[[#This Row],[Lastname]]," ",Employees[[#This Row],[Firstname]], " ",LEFT(Employees[[#This Row],[Middlename]],1),IF(ISBLANK(Employees[[#This Row],[Middlename]])," ","."))</f>
        <v>REMOLLENO MICHELLE U.</v>
      </c>
      <c r="C517" s="8" t="s">
        <v>1323</v>
      </c>
      <c r="D517" s="8" t="s">
        <v>1015</v>
      </c>
      <c r="E517" s="8" t="s">
        <v>1324</v>
      </c>
      <c r="F517" s="8" t="s">
        <v>96</v>
      </c>
      <c r="G517" s="8" t="s">
        <v>2007</v>
      </c>
      <c r="H517" s="8" t="s">
        <v>135</v>
      </c>
      <c r="I517" s="8" t="b">
        <f>COUNTIF(Employees[Employee Name],Employees[[#This Row],[Employee Name]])&gt;1</f>
        <v>0</v>
      </c>
    </row>
    <row r="518" spans="1:9" ht="30" customHeight="1" x14ac:dyDescent="0.3">
      <c r="A518" s="44" t="e">
        <f t="shared" ref="A518:A581" si="8">A517+1</f>
        <v>#VALUE!</v>
      </c>
      <c r="B518" s="8" t="str">
        <f>CONCATENATE(Employees[[#This Row],[Lastname]]," ",Employees[[#This Row],[Firstname]], " ",LEFT(Employees[[#This Row],[Middlename]],1),IF(ISBLANK(Employees[[#This Row],[Middlename]])," ","."))</f>
        <v>REOSA CECILIA A.</v>
      </c>
      <c r="C518" s="8" t="s">
        <v>730</v>
      </c>
      <c r="D518" s="8" t="s">
        <v>731</v>
      </c>
      <c r="E518" s="8" t="s">
        <v>88</v>
      </c>
      <c r="F518" s="8" t="s">
        <v>125</v>
      </c>
      <c r="G518" s="18" t="s">
        <v>2007</v>
      </c>
      <c r="H518" s="8" t="s">
        <v>363</v>
      </c>
      <c r="I518" s="8" t="b">
        <f>COUNTIF(Employees[Employee Name],Employees[[#This Row],[Employee Name]])&gt;1</f>
        <v>0</v>
      </c>
    </row>
    <row r="519" spans="1:9" ht="30" customHeight="1" x14ac:dyDescent="0.3">
      <c r="A519" s="44" t="e">
        <f t="shared" si="8"/>
        <v>#VALUE!</v>
      </c>
      <c r="B519" s="8" t="str">
        <f>CONCATENATE(Employees[[#This Row],[Lastname]]," ",Employees[[#This Row],[Firstname]], " ",LEFT(Employees[[#This Row],[Middlename]],1),IF(ISBLANK(Employees[[#This Row],[Middlename]])," ","."))</f>
        <v>REPILLO AMMY LOU M.</v>
      </c>
      <c r="C519" s="8" t="s">
        <v>405</v>
      </c>
      <c r="D519" s="8" t="s">
        <v>406</v>
      </c>
      <c r="E519" s="8" t="s">
        <v>84</v>
      </c>
      <c r="F519" s="8" t="s">
        <v>125</v>
      </c>
      <c r="G519" s="18" t="s">
        <v>2007</v>
      </c>
      <c r="H519" s="8" t="s">
        <v>103</v>
      </c>
      <c r="I519" s="8" t="b">
        <f>COUNTIF(Employees[Employee Name],Employees[[#This Row],[Employee Name]])&gt;1</f>
        <v>0</v>
      </c>
    </row>
    <row r="520" spans="1:9" ht="30" customHeight="1" x14ac:dyDescent="0.3">
      <c r="A520" s="44" t="e">
        <f t="shared" si="8"/>
        <v>#VALUE!</v>
      </c>
      <c r="B520" s="8" t="str">
        <f>CONCATENATE(Employees[[#This Row],[Lastname]]," ",Employees[[#This Row],[Firstname]], " ",LEFT(Employees[[#This Row],[Middlename]],1),IF(ISBLANK(Employees[[#This Row],[Middlename]])," ","."))</f>
        <v>REYES ELSA T.</v>
      </c>
      <c r="C520" s="8" t="s">
        <v>674</v>
      </c>
      <c r="D520" s="8" t="s">
        <v>675</v>
      </c>
      <c r="E520" s="8" t="s">
        <v>676</v>
      </c>
      <c r="F520" s="8" t="s">
        <v>120</v>
      </c>
      <c r="G520" s="18" t="s">
        <v>2007</v>
      </c>
      <c r="H520" s="8" t="s">
        <v>363</v>
      </c>
      <c r="I520" s="8" t="b">
        <f>COUNTIF(Employees[Employee Name],Employees[[#This Row],[Employee Name]])&gt;1</f>
        <v>0</v>
      </c>
    </row>
    <row r="521" spans="1:9" ht="30" customHeight="1" x14ac:dyDescent="0.3">
      <c r="A521" s="44" t="e">
        <f t="shared" si="8"/>
        <v>#VALUE!</v>
      </c>
      <c r="B521" s="8" t="str">
        <f>CONCATENATE(Employees[[#This Row],[Lastname]]," ",Employees[[#This Row],[Firstname]], " ",LEFT(Employees[[#This Row],[Middlename]],1),IF(ISBLANK(Employees[[#This Row],[Middlename]])," ","."))</f>
        <v>REYES GERARDO GABRIEL C.</v>
      </c>
      <c r="C521" s="18" t="s">
        <v>674</v>
      </c>
      <c r="D521" s="18" t="s">
        <v>2184</v>
      </c>
      <c r="E521" s="18" t="s">
        <v>134</v>
      </c>
      <c r="F521" s="8"/>
      <c r="G521" s="8"/>
      <c r="H521" s="18" t="s">
        <v>2185</v>
      </c>
      <c r="I521" s="8" t="b">
        <f>COUNTIF(Employees[Employee Name],Employees[[#This Row],[Employee Name]])&gt;1</f>
        <v>0</v>
      </c>
    </row>
    <row r="522" spans="1:9" ht="30" customHeight="1" x14ac:dyDescent="0.3">
      <c r="A522" s="44" t="e">
        <f t="shared" si="8"/>
        <v>#VALUE!</v>
      </c>
      <c r="B522" s="8" t="str">
        <f>CONCATENATE(Employees[[#This Row],[Lastname]]," ",Employees[[#This Row],[Firstname]], " ",LEFT(Employees[[#This Row],[Middlename]],1),IF(ISBLANK(Employees[[#This Row],[Middlename]])," ","."))</f>
        <v>REYES JOSEPHINE J.</v>
      </c>
      <c r="C522" s="8" t="s">
        <v>674</v>
      </c>
      <c r="D522" s="8" t="s">
        <v>408</v>
      </c>
      <c r="E522" s="8" t="s">
        <v>139</v>
      </c>
      <c r="F522" s="8" t="s">
        <v>1294</v>
      </c>
      <c r="G522" s="18" t="s">
        <v>1294</v>
      </c>
      <c r="H522" s="8" t="s">
        <v>363</v>
      </c>
      <c r="I522" s="8" t="b">
        <f>COUNTIF(Employees[Employee Name],Employees[[#This Row],[Employee Name]])&gt;1</f>
        <v>0</v>
      </c>
    </row>
    <row r="523" spans="1:9" ht="30" customHeight="1" x14ac:dyDescent="0.3">
      <c r="A523" s="44" t="e">
        <f t="shared" si="8"/>
        <v>#VALUE!</v>
      </c>
      <c r="B523" s="8" t="str">
        <f>CONCATENATE(Employees[[#This Row],[Lastname]]," ",Employees[[#This Row],[Firstname]], " ",LEFT(Employees[[#This Row],[Middlename]],1),IF(ISBLANK(Employees[[#This Row],[Middlename]])," ","."))</f>
        <v>REYES JUANITO P.</v>
      </c>
      <c r="C523" s="8" t="s">
        <v>674</v>
      </c>
      <c r="D523" s="8" t="s">
        <v>550</v>
      </c>
      <c r="E523" s="8" t="s">
        <v>124</v>
      </c>
      <c r="F523" s="8" t="s">
        <v>883</v>
      </c>
      <c r="G523" s="8" t="s">
        <v>2007</v>
      </c>
      <c r="H523" s="8" t="s">
        <v>884</v>
      </c>
      <c r="I523" s="8" t="b">
        <f>COUNTIF(Employees[Employee Name],Employees[[#This Row],[Employee Name]])&gt;1</f>
        <v>0</v>
      </c>
    </row>
    <row r="524" spans="1:9" ht="30" customHeight="1" x14ac:dyDescent="0.3">
      <c r="A524" s="44" t="e">
        <f t="shared" si="8"/>
        <v>#VALUE!</v>
      </c>
      <c r="B524" s="8" t="str">
        <f>CONCATENATE(Employees[[#This Row],[Lastname]]," ",Employees[[#This Row],[Firstname]], " ",LEFT(Employees[[#This Row],[Middlename]],1),IF(ISBLANK(Employees[[#This Row],[Middlename]])," ","."))</f>
        <v>REYES NORALYN B.</v>
      </c>
      <c r="C524" s="8" t="s">
        <v>674</v>
      </c>
      <c r="D524" s="8" t="s">
        <v>735</v>
      </c>
      <c r="E524" s="8" t="s">
        <v>1646</v>
      </c>
      <c r="F524" s="8" t="s">
        <v>736</v>
      </c>
      <c r="G524" s="18" t="s">
        <v>2007</v>
      </c>
      <c r="H524" s="8" t="s">
        <v>363</v>
      </c>
      <c r="I524" s="8" t="b">
        <f>COUNTIF(Employees[Employee Name],Employees[[#This Row],[Employee Name]])&gt;1</f>
        <v>0</v>
      </c>
    </row>
    <row r="525" spans="1:9" ht="30" customHeight="1" x14ac:dyDescent="0.3">
      <c r="A525" s="44" t="e">
        <f t="shared" si="8"/>
        <v>#VALUE!</v>
      </c>
      <c r="B525" s="8" t="str">
        <f>CONCATENATE(Employees[[#This Row],[Lastname]]," ",Employees[[#This Row],[Firstname]], " ",LEFT(Employees[[#This Row],[Middlename]],1),IF(ISBLANK(Employees[[#This Row],[Middlename]])," ","."))</f>
        <v>ROBINO OFELIA M.</v>
      </c>
      <c r="C525" s="8" t="s">
        <v>196</v>
      </c>
      <c r="D525" s="8" t="s">
        <v>197</v>
      </c>
      <c r="E525" s="8" t="s">
        <v>84</v>
      </c>
      <c r="F525" s="8" t="s">
        <v>198</v>
      </c>
      <c r="G525" s="18" t="s">
        <v>2007</v>
      </c>
      <c r="H525" s="8" t="s">
        <v>199</v>
      </c>
      <c r="I525" s="8" t="b">
        <f>COUNTIF(Employees[Employee Name],Employees[[#This Row],[Employee Name]])&gt;1</f>
        <v>0</v>
      </c>
    </row>
    <row r="526" spans="1:9" ht="30" customHeight="1" x14ac:dyDescent="0.3">
      <c r="A526" s="44" t="e">
        <f t="shared" si="8"/>
        <v>#VALUE!</v>
      </c>
      <c r="B526" s="8" t="str">
        <f>CONCATENATE(Employees[[#This Row],[Lastname]]," ",Employees[[#This Row],[Firstname]], " ",LEFT(Employees[[#This Row],[Middlename]],1),IF(ISBLANK(Employees[[#This Row],[Middlename]])," ","."))</f>
        <v>ROCILLO CECILLA A.</v>
      </c>
      <c r="C526" s="8" t="s">
        <v>516</v>
      </c>
      <c r="D526" s="8" t="s">
        <v>517</v>
      </c>
      <c r="E526" s="8" t="s">
        <v>474</v>
      </c>
      <c r="F526" s="8" t="s">
        <v>120</v>
      </c>
      <c r="G526" s="18" t="s">
        <v>2007</v>
      </c>
      <c r="H526" s="8" t="s">
        <v>441</v>
      </c>
      <c r="I526" s="8" t="b">
        <f>COUNTIF(Employees[Employee Name],Employees[[#This Row],[Employee Name]])&gt;1</f>
        <v>0</v>
      </c>
    </row>
    <row r="527" spans="1:9" ht="30" customHeight="1" x14ac:dyDescent="0.3">
      <c r="A527" s="44" t="e">
        <f t="shared" si="8"/>
        <v>#VALUE!</v>
      </c>
      <c r="B527" s="8" t="str">
        <f>CONCATENATE(Employees[[#This Row],[Lastname]]," ",Employees[[#This Row],[Firstname]], " ",LEFT(Employees[[#This Row],[Middlename]],1),IF(ISBLANK(Employees[[#This Row],[Middlename]])," ","."))</f>
        <v xml:space="preserve">ROCILLO JUNE BYRONN  </v>
      </c>
      <c r="C527" s="8" t="s">
        <v>516</v>
      </c>
      <c r="D527" s="8" t="s">
        <v>1647</v>
      </c>
      <c r="E527" s="8"/>
      <c r="F527" s="8" t="s">
        <v>1711</v>
      </c>
      <c r="G527" s="18" t="s">
        <v>1711</v>
      </c>
      <c r="H527" s="8" t="s">
        <v>1712</v>
      </c>
      <c r="I527" s="8" t="b">
        <f>COUNTIF(Employees[Employee Name],Employees[[#This Row],[Employee Name]])&gt;1</f>
        <v>0</v>
      </c>
    </row>
    <row r="528" spans="1:9" ht="30" customHeight="1" x14ac:dyDescent="0.3">
      <c r="A528" s="44" t="e">
        <f t="shared" si="8"/>
        <v>#VALUE!</v>
      </c>
      <c r="B528" s="8" t="str">
        <f>CONCATENATE(Employees[[#This Row],[Lastname]]," ",Employees[[#This Row],[Firstname]], " ",LEFT(Employees[[#This Row],[Middlename]],1),IF(ISBLANK(Employees[[#This Row],[Middlename]])," ","."))</f>
        <v xml:space="preserve">RODENAS ALBERT RAPHAEL  </v>
      </c>
      <c r="C528" s="8" t="s">
        <v>1648</v>
      </c>
      <c r="D528" s="8" t="s">
        <v>1649</v>
      </c>
      <c r="E528" s="8"/>
      <c r="F528" s="8" t="s">
        <v>1294</v>
      </c>
      <c r="G528" s="18" t="s">
        <v>1294</v>
      </c>
      <c r="H528" s="8" t="s">
        <v>290</v>
      </c>
      <c r="I528" s="8" t="b">
        <f>COUNTIF(Employees[Employee Name],Employees[[#This Row],[Employee Name]])&gt;1</f>
        <v>0</v>
      </c>
    </row>
    <row r="529" spans="1:9" ht="30" customHeight="1" x14ac:dyDescent="0.3">
      <c r="A529" s="44" t="e">
        <f t="shared" si="8"/>
        <v>#VALUE!</v>
      </c>
      <c r="B529" s="8" t="str">
        <f>CONCATENATE(Employees[[#This Row],[Lastname]]," ",Employees[[#This Row],[Firstname]], " ",LEFT(Employees[[#This Row],[Middlename]],1),IF(ISBLANK(Employees[[#This Row],[Middlename]])," ","."))</f>
        <v xml:space="preserve">RODRIGUEZ ARNEL  </v>
      </c>
      <c r="C529" s="8" t="s">
        <v>559</v>
      </c>
      <c r="D529" s="8" t="s">
        <v>1650</v>
      </c>
      <c r="E529" s="8"/>
      <c r="F529" s="8" t="s">
        <v>1294</v>
      </c>
      <c r="G529" s="18" t="s">
        <v>1294</v>
      </c>
      <c r="H529" s="8" t="s">
        <v>290</v>
      </c>
      <c r="I529" s="8" t="b">
        <f>COUNTIF(Employees[Employee Name],Employees[[#This Row],[Employee Name]])&gt;1</f>
        <v>0</v>
      </c>
    </row>
    <row r="530" spans="1:9" ht="30" customHeight="1" x14ac:dyDescent="0.3">
      <c r="A530" s="44" t="e">
        <f t="shared" si="8"/>
        <v>#VALUE!</v>
      </c>
      <c r="B530" s="8" t="str">
        <f>CONCATENATE(Employees[[#This Row],[Lastname]]," ",Employees[[#This Row],[Firstname]], " ",LEFT(Employees[[#This Row],[Middlename]],1),IF(ISBLANK(Employees[[#This Row],[Middlename]])," ","."))</f>
        <v xml:space="preserve">RODRIGUEZ GREGORIO  </v>
      </c>
      <c r="C530" s="8" t="s">
        <v>559</v>
      </c>
      <c r="D530" s="8" t="s">
        <v>560</v>
      </c>
      <c r="E530" s="8"/>
      <c r="F530" s="18" t="s">
        <v>198</v>
      </c>
      <c r="G530" s="18" t="s">
        <v>2007</v>
      </c>
      <c r="H530" s="8" t="s">
        <v>290</v>
      </c>
      <c r="I530" s="8" t="b">
        <f>COUNTIF(Employees[Employee Name],Employees[[#This Row],[Employee Name]])&gt;1</f>
        <v>0</v>
      </c>
    </row>
    <row r="531" spans="1:9" ht="30" customHeight="1" x14ac:dyDescent="0.3">
      <c r="A531" s="44" t="e">
        <f t="shared" si="8"/>
        <v>#VALUE!</v>
      </c>
      <c r="B531" s="8" t="str">
        <f>CONCATENATE(Employees[[#This Row],[Lastname]]," ",Employees[[#This Row],[Firstname]], " ",LEFT(Employees[[#This Row],[Middlename]],1),IF(ISBLANK(Employees[[#This Row],[Middlename]])," ","."))</f>
        <v xml:space="preserve">RODRIGUEZ IGNACIO  </v>
      </c>
      <c r="C531" s="8" t="s">
        <v>559</v>
      </c>
      <c r="D531" s="8" t="s">
        <v>565</v>
      </c>
      <c r="E531" s="8"/>
      <c r="F531" s="18" t="s">
        <v>198</v>
      </c>
      <c r="G531" s="18" t="s">
        <v>2007</v>
      </c>
      <c r="H531" s="8" t="s">
        <v>290</v>
      </c>
      <c r="I531" s="8" t="b">
        <f>COUNTIF(Employees[Employee Name],Employees[[#This Row],[Employee Name]])&gt;1</f>
        <v>0</v>
      </c>
    </row>
    <row r="532" spans="1:9" ht="30" customHeight="1" x14ac:dyDescent="0.3">
      <c r="A532" s="44" t="e">
        <f t="shared" si="8"/>
        <v>#VALUE!</v>
      </c>
      <c r="B532" s="8" t="str">
        <f>CONCATENATE(Employees[[#This Row],[Lastname]]," ",Employees[[#This Row],[Firstname]], " ",LEFT(Employees[[#This Row],[Middlename]],1),IF(ISBLANK(Employees[[#This Row],[Middlename]])," ","."))</f>
        <v xml:space="preserve">RODRIGUEZ JERALD  </v>
      </c>
      <c r="C532" s="8" t="s">
        <v>559</v>
      </c>
      <c r="D532" s="8" t="s">
        <v>1651</v>
      </c>
      <c r="E532" s="8"/>
      <c r="F532" s="8" t="s">
        <v>1294</v>
      </c>
      <c r="G532" s="18" t="s">
        <v>1294</v>
      </c>
      <c r="H532" s="8" t="s">
        <v>290</v>
      </c>
      <c r="I532" s="8" t="b">
        <f>COUNTIF(Employees[Employee Name],Employees[[#This Row],[Employee Name]])&gt;1</f>
        <v>0</v>
      </c>
    </row>
    <row r="533" spans="1:9" ht="30" customHeight="1" x14ac:dyDescent="0.3">
      <c r="A533" s="44" t="e">
        <f t="shared" si="8"/>
        <v>#VALUE!</v>
      </c>
      <c r="B533" s="8" t="str">
        <f>CONCATENATE(Employees[[#This Row],[Lastname]]," ",Employees[[#This Row],[Firstname]], " ",LEFT(Employees[[#This Row],[Middlename]],1),IF(ISBLANK(Employees[[#This Row],[Middlename]])," ","."))</f>
        <v xml:space="preserve">RODRIGUEZ JOEL  </v>
      </c>
      <c r="C533" s="8" t="s">
        <v>559</v>
      </c>
      <c r="D533" s="8" t="s">
        <v>793</v>
      </c>
      <c r="E533" s="8"/>
      <c r="F533" s="18" t="s">
        <v>198</v>
      </c>
      <c r="G533" s="18" t="s">
        <v>2007</v>
      </c>
      <c r="H533" s="8" t="s">
        <v>290</v>
      </c>
      <c r="I533" s="8" t="b">
        <f>COUNTIF(Employees[Employee Name],Employees[[#This Row],[Employee Name]])&gt;1</f>
        <v>0</v>
      </c>
    </row>
    <row r="534" spans="1:9" ht="30" customHeight="1" x14ac:dyDescent="0.3">
      <c r="A534" s="44" t="e">
        <f t="shared" si="8"/>
        <v>#VALUE!</v>
      </c>
      <c r="B534" s="8" t="str">
        <f>CONCATENATE(Employees[[#This Row],[Lastname]]," ",Employees[[#This Row],[Firstname]], " ",LEFT(Employees[[#This Row],[Middlename]],1),IF(ISBLANK(Employees[[#This Row],[Middlename]])," ","."))</f>
        <v>RODRIGUEZ JOSEPHINE R.</v>
      </c>
      <c r="C534" s="8" t="s">
        <v>559</v>
      </c>
      <c r="D534" s="8" t="s">
        <v>408</v>
      </c>
      <c r="E534" s="8" t="s">
        <v>332</v>
      </c>
      <c r="F534" s="8" t="s">
        <v>1294</v>
      </c>
      <c r="G534" s="18" t="s">
        <v>1294</v>
      </c>
      <c r="H534" s="8" t="s">
        <v>1712</v>
      </c>
      <c r="I534" s="8" t="b">
        <f>COUNTIF(Employees[Employee Name],Employees[[#This Row],[Employee Name]])&gt;1</f>
        <v>0</v>
      </c>
    </row>
    <row r="535" spans="1:9" ht="30" customHeight="1" x14ac:dyDescent="0.3">
      <c r="A535" s="44" t="e">
        <f t="shared" si="8"/>
        <v>#VALUE!</v>
      </c>
      <c r="B535" s="8" t="str">
        <f>CONCATENATE(Employees[[#This Row],[Lastname]]," ",Employees[[#This Row],[Firstname]], " ",LEFT(Employees[[#This Row],[Middlename]],1),IF(ISBLANK(Employees[[#This Row],[Middlename]])," ","."))</f>
        <v xml:space="preserve">RODRIGUEZ MANNY  </v>
      </c>
      <c r="C535" s="8" t="s">
        <v>559</v>
      </c>
      <c r="D535" s="8" t="s">
        <v>1652</v>
      </c>
      <c r="E535" s="8"/>
      <c r="F535" s="8" t="s">
        <v>1294</v>
      </c>
      <c r="G535" s="18" t="s">
        <v>1294</v>
      </c>
      <c r="H535" s="8" t="s">
        <v>290</v>
      </c>
      <c r="I535" s="8" t="b">
        <f>COUNTIF(Employees[Employee Name],Employees[[#This Row],[Employee Name]])&gt;1</f>
        <v>0</v>
      </c>
    </row>
    <row r="536" spans="1:9" ht="30" customHeight="1" x14ac:dyDescent="0.3">
      <c r="A536" s="44" t="e">
        <f t="shared" si="8"/>
        <v>#VALUE!</v>
      </c>
      <c r="B536" s="8" t="str">
        <f>CONCATENATE(Employees[[#This Row],[Lastname]]," ",Employees[[#This Row],[Firstname]], " ",LEFT(Employees[[#This Row],[Middlename]],1),IF(ISBLANK(Employees[[#This Row],[Middlename]])," ","."))</f>
        <v>RODRIGUEZ NARCISCO E.</v>
      </c>
      <c r="C536" s="8" t="s">
        <v>559</v>
      </c>
      <c r="D536" s="8" t="s">
        <v>1653</v>
      </c>
      <c r="E536" s="8" t="s">
        <v>122</v>
      </c>
      <c r="F536" s="8" t="s">
        <v>1294</v>
      </c>
      <c r="G536" s="18" t="s">
        <v>1294</v>
      </c>
      <c r="H536" s="8" t="s">
        <v>1714</v>
      </c>
      <c r="I536" s="8" t="b">
        <f>COUNTIF(Employees[Employee Name],Employees[[#This Row],[Employee Name]])&gt;1</f>
        <v>0</v>
      </c>
    </row>
    <row r="537" spans="1:9" ht="30" customHeight="1" x14ac:dyDescent="0.3">
      <c r="A537" s="44" t="e">
        <f t="shared" si="8"/>
        <v>#VALUE!</v>
      </c>
      <c r="B537" s="8" t="str">
        <f>CONCATENATE(Employees[[#This Row],[Lastname]]," ",Employees[[#This Row],[Firstname]], " ",LEFT(Employees[[#This Row],[Middlename]],1),IF(ISBLANK(Employees[[#This Row],[Middlename]])," ","."))</f>
        <v xml:space="preserve">RODRIGUEZ RAYMUNDO  </v>
      </c>
      <c r="C537" s="8" t="s">
        <v>559</v>
      </c>
      <c r="D537" s="8" t="s">
        <v>1654</v>
      </c>
      <c r="E537" s="8"/>
      <c r="F537" s="8" t="s">
        <v>1294</v>
      </c>
      <c r="G537" s="18" t="s">
        <v>1294</v>
      </c>
      <c r="H537" s="8" t="s">
        <v>290</v>
      </c>
      <c r="I537" s="8" t="b">
        <f>COUNTIF(Employees[Employee Name],Employees[[#This Row],[Employee Name]])&gt;1</f>
        <v>0</v>
      </c>
    </row>
    <row r="538" spans="1:9" ht="30" customHeight="1" x14ac:dyDescent="0.3">
      <c r="A538" s="44" t="e">
        <f t="shared" si="8"/>
        <v>#VALUE!</v>
      </c>
      <c r="B538" s="8" t="str">
        <f>CONCATENATE(Employees[[#This Row],[Lastname]]," ",Employees[[#This Row],[Firstname]], " ",LEFT(Employees[[#This Row],[Middlename]],1),IF(ISBLANK(Employees[[#This Row],[Middlename]])," ","."))</f>
        <v>RODRIGUEZ REIMART L.</v>
      </c>
      <c r="C538" s="8" t="s">
        <v>559</v>
      </c>
      <c r="D538" s="8" t="s">
        <v>1655</v>
      </c>
      <c r="E538" s="8" t="s">
        <v>1545</v>
      </c>
      <c r="F538" s="8" t="s">
        <v>1294</v>
      </c>
      <c r="G538" s="18" t="s">
        <v>1294</v>
      </c>
      <c r="H538" s="8" t="s">
        <v>1068</v>
      </c>
      <c r="I538" s="8" t="b">
        <f>COUNTIF(Employees[Employee Name],Employees[[#This Row],[Employee Name]])&gt;1</f>
        <v>0</v>
      </c>
    </row>
    <row r="539" spans="1:9" ht="30" customHeight="1" x14ac:dyDescent="0.3">
      <c r="A539" s="44" t="e">
        <f t="shared" si="8"/>
        <v>#VALUE!</v>
      </c>
      <c r="B539" s="8" t="str">
        <f>CONCATENATE(Employees[[#This Row],[Lastname]]," ",Employees[[#This Row],[Firstname]], " ",LEFT(Employees[[#This Row],[Middlename]],1),IF(ISBLANK(Employees[[#This Row],[Middlename]])," ","."))</f>
        <v xml:space="preserve">RODRIGUEZ RUEL  </v>
      </c>
      <c r="C539" s="8" t="s">
        <v>559</v>
      </c>
      <c r="D539" s="8" t="s">
        <v>1048</v>
      </c>
      <c r="E539" s="8"/>
      <c r="F539" s="8" t="s">
        <v>198</v>
      </c>
      <c r="G539" s="18" t="s">
        <v>2007</v>
      </c>
      <c r="H539" s="8" t="s">
        <v>290</v>
      </c>
      <c r="I539" s="8" t="b">
        <f>COUNTIF(Employees[Employee Name],Employees[[#This Row],[Employee Name]])&gt;1</f>
        <v>0</v>
      </c>
    </row>
    <row r="540" spans="1:9" ht="30" customHeight="1" x14ac:dyDescent="0.3">
      <c r="A540" s="44" t="e">
        <f t="shared" si="8"/>
        <v>#VALUE!</v>
      </c>
      <c r="B540" s="8" t="str">
        <f>CONCATENATE(Employees[[#This Row],[Lastname]]," ",Employees[[#This Row],[Firstname]], " ",LEFT(Employees[[#This Row],[Middlename]],1),IF(ISBLANK(Employees[[#This Row],[Middlename]])," ","."))</f>
        <v>ROLLE CARIZA P.</v>
      </c>
      <c r="C540" s="8" t="s">
        <v>1656</v>
      </c>
      <c r="D540" s="8" t="s">
        <v>1657</v>
      </c>
      <c r="E540" s="8" t="s">
        <v>1317</v>
      </c>
      <c r="F540" s="8" t="s">
        <v>1294</v>
      </c>
      <c r="G540" s="18" t="s">
        <v>1294</v>
      </c>
      <c r="H540" s="8" t="s">
        <v>135</v>
      </c>
      <c r="I540" s="8" t="b">
        <f>COUNTIF(Employees[Employee Name],Employees[[#This Row],[Employee Name]])&gt;1</f>
        <v>0</v>
      </c>
    </row>
    <row r="541" spans="1:9" ht="30" customHeight="1" x14ac:dyDescent="0.3">
      <c r="A541" s="44" t="e">
        <f t="shared" si="8"/>
        <v>#VALUE!</v>
      </c>
      <c r="B541" s="8" t="str">
        <f>CONCATENATE(Employees[[#This Row],[Lastname]]," ",Employees[[#This Row],[Firstname]], " ",LEFT(Employees[[#This Row],[Middlename]],1),IF(ISBLANK(Employees[[#This Row],[Middlename]])," ","."))</f>
        <v>ROLLE MICHELLYN G.</v>
      </c>
      <c r="C541" s="8" t="s">
        <v>1656</v>
      </c>
      <c r="D541" s="8" t="s">
        <v>1658</v>
      </c>
      <c r="E541" s="8" t="s">
        <v>1659</v>
      </c>
      <c r="F541" s="8" t="s">
        <v>1294</v>
      </c>
      <c r="G541" s="18" t="s">
        <v>1294</v>
      </c>
      <c r="H541" s="8" t="s">
        <v>97</v>
      </c>
      <c r="I541" s="8" t="b">
        <f>COUNTIF(Employees[Employee Name],Employees[[#This Row],[Employee Name]])&gt;1</f>
        <v>0</v>
      </c>
    </row>
    <row r="542" spans="1:9" ht="30" customHeight="1" x14ac:dyDescent="0.3">
      <c r="A542" s="44" t="e">
        <f t="shared" si="8"/>
        <v>#VALUE!</v>
      </c>
      <c r="B542" s="8" t="str">
        <f>CONCATENATE(Employees[[#This Row],[Lastname]]," ",Employees[[#This Row],[Firstname]], " ",LEFT(Employees[[#This Row],[Middlename]],1),IF(ISBLANK(Employees[[#This Row],[Middlename]])," ","."))</f>
        <v>ROMILLA EDITH D.</v>
      </c>
      <c r="C542" s="8" t="s">
        <v>154</v>
      </c>
      <c r="D542" s="8" t="s">
        <v>155</v>
      </c>
      <c r="E542" s="8" t="s">
        <v>119</v>
      </c>
      <c r="F542" s="8" t="s">
        <v>120</v>
      </c>
      <c r="G542" s="18" t="s">
        <v>2007</v>
      </c>
      <c r="H542" s="8" t="s">
        <v>156</v>
      </c>
      <c r="I542" s="8" t="b">
        <f>COUNTIF(Employees[Employee Name],Employees[[#This Row],[Employee Name]])&gt;1</f>
        <v>0</v>
      </c>
    </row>
    <row r="543" spans="1:9" ht="30" customHeight="1" x14ac:dyDescent="0.3">
      <c r="A543" s="44" t="e">
        <f t="shared" si="8"/>
        <v>#VALUE!</v>
      </c>
      <c r="B543" s="8" t="str">
        <f>CONCATENATE(Employees[[#This Row],[Lastname]]," ",Employees[[#This Row],[Firstname]], " ",LEFT(Employees[[#This Row],[Middlename]],1),IF(ISBLANK(Employees[[#This Row],[Middlename]])," ","."))</f>
        <v>ROMILLA MARIBEL P.</v>
      </c>
      <c r="C543" s="8" t="s">
        <v>154</v>
      </c>
      <c r="D543" s="8" t="s">
        <v>1660</v>
      </c>
      <c r="E543" s="8" t="s">
        <v>1661</v>
      </c>
      <c r="F543" s="8" t="s">
        <v>1294</v>
      </c>
      <c r="G543" s="18" t="s">
        <v>1294</v>
      </c>
      <c r="H543" s="8" t="s">
        <v>441</v>
      </c>
      <c r="I543" s="8" t="b">
        <f>COUNTIF(Employees[Employee Name],Employees[[#This Row],[Employee Name]])&gt;1</f>
        <v>0</v>
      </c>
    </row>
    <row r="544" spans="1:9" ht="30" customHeight="1" x14ac:dyDescent="0.3">
      <c r="A544" s="44" t="e">
        <f t="shared" si="8"/>
        <v>#VALUE!</v>
      </c>
      <c r="B544" s="8" t="str">
        <f>CONCATENATE(Employees[[#This Row],[Lastname]]," ",Employees[[#This Row],[Firstname]], " ",LEFT(Employees[[#This Row],[Middlename]],1),IF(ISBLANK(Employees[[#This Row],[Middlename]])," ","."))</f>
        <v>ROQUITE MAIRECAR L.</v>
      </c>
      <c r="C544" s="8" t="s">
        <v>1662</v>
      </c>
      <c r="D544" s="8" t="s">
        <v>1663</v>
      </c>
      <c r="E544" s="8" t="s">
        <v>228</v>
      </c>
      <c r="F544" s="8" t="s">
        <v>1294</v>
      </c>
      <c r="G544" s="18" t="s">
        <v>1294</v>
      </c>
      <c r="H544" s="8" t="s">
        <v>368</v>
      </c>
      <c r="I544" s="8" t="b">
        <f>COUNTIF(Employees[Employee Name],Employees[[#This Row],[Employee Name]])&gt;1</f>
        <v>0</v>
      </c>
    </row>
    <row r="545" spans="1:9" ht="30" customHeight="1" x14ac:dyDescent="0.3">
      <c r="A545" s="44" t="e">
        <f t="shared" si="8"/>
        <v>#VALUE!</v>
      </c>
      <c r="B545" s="8" t="str">
        <f>CONCATENATE(Employees[[#This Row],[Lastname]]," ",Employees[[#This Row],[Firstname]], " ",LEFT(Employees[[#This Row],[Middlename]],1),IF(ISBLANK(Employees[[#This Row],[Middlename]])," ","."))</f>
        <v>ROZUL FLORENCIA M.</v>
      </c>
      <c r="C545" s="8" t="s">
        <v>748</v>
      </c>
      <c r="D545" s="8" t="s">
        <v>749</v>
      </c>
      <c r="E545" s="8" t="s">
        <v>84</v>
      </c>
      <c r="F545" s="8" t="s">
        <v>750</v>
      </c>
      <c r="G545" s="8" t="s">
        <v>2007</v>
      </c>
      <c r="H545" s="8" t="s">
        <v>213</v>
      </c>
      <c r="I545" s="8" t="b">
        <f>COUNTIF(Employees[Employee Name],Employees[[#This Row],[Employee Name]])&gt;1</f>
        <v>0</v>
      </c>
    </row>
    <row r="546" spans="1:9" ht="30" customHeight="1" x14ac:dyDescent="0.3">
      <c r="A546" s="44" t="e">
        <f t="shared" si="8"/>
        <v>#VALUE!</v>
      </c>
      <c r="B546" s="8" t="str">
        <f>CONCATENATE(Employees[[#This Row],[Lastname]]," ",Employees[[#This Row],[Firstname]], " ",LEFT(Employees[[#This Row],[Middlename]],1),IF(ISBLANK(Employees[[#This Row],[Middlename]])," ","."))</f>
        <v>SABULAAN MARIA LEAH M.</v>
      </c>
      <c r="C546" s="8" t="s">
        <v>1664</v>
      </c>
      <c r="D546" s="8" t="s">
        <v>1665</v>
      </c>
      <c r="E546" s="8" t="s">
        <v>556</v>
      </c>
      <c r="F546" s="8" t="s">
        <v>1294</v>
      </c>
      <c r="G546" s="18" t="s">
        <v>1294</v>
      </c>
      <c r="H546" s="8" t="s">
        <v>141</v>
      </c>
      <c r="I546" s="8" t="b">
        <f>COUNTIF(Employees[Employee Name],Employees[[#This Row],[Employee Name]])&gt;1</f>
        <v>0</v>
      </c>
    </row>
    <row r="547" spans="1:9" ht="30" customHeight="1" x14ac:dyDescent="0.3">
      <c r="A547" s="44" t="e">
        <f t="shared" si="8"/>
        <v>#VALUE!</v>
      </c>
      <c r="B547" s="8" t="str">
        <f>CONCATENATE(Employees[[#This Row],[Lastname]]," ",Employees[[#This Row],[Firstname]], " ",LEFT(Employees[[#This Row],[Middlename]],1),IF(ISBLANK(Employees[[#This Row],[Middlename]])," ","."))</f>
        <v>SALAZAR FRANCIS D.</v>
      </c>
      <c r="C547" s="8" t="s">
        <v>954</v>
      </c>
      <c r="D547" s="8" t="s">
        <v>602</v>
      </c>
      <c r="E547" s="8" t="s">
        <v>119</v>
      </c>
      <c r="F547" s="8" t="s">
        <v>1294</v>
      </c>
      <c r="G547" s="8"/>
      <c r="H547" s="8" t="s">
        <v>290</v>
      </c>
      <c r="I547" s="8" t="b">
        <f>COUNTIF(Employees[Employee Name],Employees[[#This Row],[Employee Name]])&gt;1</f>
        <v>0</v>
      </c>
    </row>
    <row r="548" spans="1:9" ht="30" customHeight="1" x14ac:dyDescent="0.3">
      <c r="A548" s="44" t="e">
        <f t="shared" si="8"/>
        <v>#VALUE!</v>
      </c>
      <c r="B548" s="8" t="str">
        <f>CONCATENATE(Employees[[#This Row],[Lastname]]," ",Employees[[#This Row],[Firstname]], " ",LEFT(Employees[[#This Row],[Middlename]],1),IF(ISBLANK(Employees[[#This Row],[Middlename]])," ","."))</f>
        <v>SALONGA LUCY M.</v>
      </c>
      <c r="C548" s="8" t="s">
        <v>421</v>
      </c>
      <c r="D548" s="8" t="s">
        <v>948</v>
      </c>
      <c r="E548" s="8" t="s">
        <v>84</v>
      </c>
      <c r="F548" s="8" t="s">
        <v>351</v>
      </c>
      <c r="G548" s="8" t="s">
        <v>2007</v>
      </c>
      <c r="H548" s="8" t="s">
        <v>287</v>
      </c>
      <c r="I548" s="8" t="b">
        <f>COUNTIF(Employees[Employee Name],Employees[[#This Row],[Employee Name]])&gt;1</f>
        <v>0</v>
      </c>
    </row>
    <row r="549" spans="1:9" ht="30" customHeight="1" x14ac:dyDescent="0.3">
      <c r="A549" s="44" t="e">
        <f t="shared" si="8"/>
        <v>#VALUE!</v>
      </c>
      <c r="B549" s="8" t="str">
        <f>CONCATENATE(Employees[[#This Row],[Lastname]]," ",Employees[[#This Row],[Firstname]], " ",LEFT(Employees[[#This Row],[Middlename]],1),IF(ISBLANK(Employees[[#This Row],[Middlename]])," ","."))</f>
        <v>SAN JUAN EVA RUTH M.</v>
      </c>
      <c r="C549" s="8" t="s">
        <v>1666</v>
      </c>
      <c r="D549" s="8" t="s">
        <v>1667</v>
      </c>
      <c r="E549" s="8" t="s">
        <v>1668</v>
      </c>
      <c r="F549" s="8" t="s">
        <v>1294</v>
      </c>
      <c r="G549" s="18" t="s">
        <v>1294</v>
      </c>
      <c r="H549" s="8" t="s">
        <v>199</v>
      </c>
      <c r="I549" s="8" t="b">
        <f>COUNTIF(Employees[Employee Name],Employees[[#This Row],[Employee Name]])&gt;1</f>
        <v>0</v>
      </c>
    </row>
    <row r="550" spans="1:9" ht="30" customHeight="1" x14ac:dyDescent="0.3">
      <c r="A550" s="44" t="e">
        <f t="shared" si="8"/>
        <v>#VALUE!</v>
      </c>
      <c r="B550" s="8" t="str">
        <f>CONCATENATE(Employees[[#This Row],[Lastname]]," ",Employees[[#This Row],[Firstname]], " ",LEFT(Employees[[#This Row],[Middlename]],1),IF(ISBLANK(Employees[[#This Row],[Middlename]])," ","."))</f>
        <v>SANARES DAN T.</v>
      </c>
      <c r="C550" s="8" t="s">
        <v>1263</v>
      </c>
      <c r="D550" s="8" t="s">
        <v>1264</v>
      </c>
      <c r="E550" s="8" t="s">
        <v>462</v>
      </c>
      <c r="F550" s="8" t="s">
        <v>681</v>
      </c>
      <c r="G550" s="8" t="s">
        <v>2007</v>
      </c>
      <c r="H550" s="8" t="s">
        <v>135</v>
      </c>
      <c r="I550" s="8" t="b">
        <f>COUNTIF(Employees[Employee Name],Employees[[#This Row],[Employee Name]])&gt;1</f>
        <v>0</v>
      </c>
    </row>
    <row r="551" spans="1:9" ht="30" customHeight="1" x14ac:dyDescent="0.3">
      <c r="A551" s="44" t="e">
        <f t="shared" si="8"/>
        <v>#VALUE!</v>
      </c>
      <c r="B551" s="8" t="str">
        <f>CONCATENATE(Employees[[#This Row],[Lastname]]," ",Employees[[#This Row],[Firstname]], " ",LEFT(Employees[[#This Row],[Middlename]],1),IF(ISBLANK(Employees[[#This Row],[Middlename]])," ","."))</f>
        <v>SANTERA MARICRIS S.</v>
      </c>
      <c r="C551" s="8" t="s">
        <v>204</v>
      </c>
      <c r="D551" s="8" t="s">
        <v>205</v>
      </c>
      <c r="E551" s="8" t="s">
        <v>161</v>
      </c>
      <c r="F551" s="8" t="s">
        <v>96</v>
      </c>
      <c r="G551" s="8" t="s">
        <v>2007</v>
      </c>
      <c r="H551" s="8" t="s">
        <v>97</v>
      </c>
      <c r="I551" s="8" t="b">
        <f>COUNTIF(Employees[Employee Name],Employees[[#This Row],[Employee Name]])&gt;1</f>
        <v>0</v>
      </c>
    </row>
    <row r="552" spans="1:9" ht="30" customHeight="1" x14ac:dyDescent="0.3">
      <c r="A552" s="44" t="e">
        <f t="shared" si="8"/>
        <v>#VALUE!</v>
      </c>
      <c r="B552" s="8" t="str">
        <f>CONCATENATE(Employees[[#This Row],[Lastname]]," ",Employees[[#This Row],[Firstname]], " ",LEFT(Employees[[#This Row],[Middlename]],1),IF(ISBLANK(Employees[[#This Row],[Middlename]])," ","."))</f>
        <v>SARDINOLA  GINABLETH J.</v>
      </c>
      <c r="C552" s="8" t="s">
        <v>981</v>
      </c>
      <c r="D552" s="8" t="s">
        <v>982</v>
      </c>
      <c r="E552" s="8" t="s">
        <v>139</v>
      </c>
      <c r="F552" s="8" t="s">
        <v>125</v>
      </c>
      <c r="G552" s="18" t="s">
        <v>2007</v>
      </c>
      <c r="H552" s="8" t="s">
        <v>126</v>
      </c>
      <c r="I552" s="8" t="b">
        <f>COUNTIF(Employees[Employee Name],Employees[[#This Row],[Employee Name]])&gt;1</f>
        <v>0</v>
      </c>
    </row>
    <row r="553" spans="1:9" ht="30" customHeight="1" x14ac:dyDescent="0.3">
      <c r="A553" s="44" t="e">
        <f t="shared" si="8"/>
        <v>#VALUE!</v>
      </c>
      <c r="B553" s="8" t="str">
        <f>CONCATENATE(Employees[[#This Row],[Lastname]]," ",Employees[[#This Row],[Firstname]], " ",LEFT(Employees[[#This Row],[Middlename]],1),IF(ISBLANK(Employees[[#This Row],[Middlename]])," ","."))</f>
        <v>SARDIÑOLA REBECCA C.</v>
      </c>
      <c r="C553" s="8" t="s">
        <v>1669</v>
      </c>
      <c r="D553" s="8" t="s">
        <v>1670</v>
      </c>
      <c r="E553" s="8" t="s">
        <v>1671</v>
      </c>
      <c r="F553" s="8" t="s">
        <v>1294</v>
      </c>
      <c r="G553" s="18" t="s">
        <v>1294</v>
      </c>
      <c r="H553" s="8" t="s">
        <v>363</v>
      </c>
      <c r="I553" s="8" t="b">
        <f>COUNTIF(Employees[Employee Name],Employees[[#This Row],[Employee Name]])&gt;1</f>
        <v>0</v>
      </c>
    </row>
    <row r="554" spans="1:9" ht="30" customHeight="1" x14ac:dyDescent="0.3">
      <c r="A554" s="44" t="e">
        <f t="shared" si="8"/>
        <v>#VALUE!</v>
      </c>
      <c r="B554" s="8" t="str">
        <f>CONCATENATE(Employees[[#This Row],[Lastname]]," ",Employees[[#This Row],[Firstname]], " ",LEFT(Employees[[#This Row],[Middlename]],1),IF(ISBLANK(Employees[[#This Row],[Middlename]])," ","."))</f>
        <v>SARMIENTO TERESA E.</v>
      </c>
      <c r="C554" s="8" t="s">
        <v>1672</v>
      </c>
      <c r="D554" s="8" t="s">
        <v>1673</v>
      </c>
      <c r="E554" s="8" t="s">
        <v>1674</v>
      </c>
      <c r="F554" s="8" t="s">
        <v>1733</v>
      </c>
      <c r="G554" s="18" t="s">
        <v>1294</v>
      </c>
      <c r="H554" s="8" t="s">
        <v>97</v>
      </c>
      <c r="I554" s="8" t="b">
        <f>COUNTIF(Employees[Employee Name],Employees[[#This Row],[Employee Name]])&gt;1</f>
        <v>0</v>
      </c>
    </row>
    <row r="555" spans="1:9" ht="30" customHeight="1" x14ac:dyDescent="0.3">
      <c r="A555" s="44" t="e">
        <f t="shared" si="8"/>
        <v>#VALUE!</v>
      </c>
      <c r="B555" s="8" t="str">
        <f>CONCATENATE(Employees[[#This Row],[Lastname]]," ",Employees[[#This Row],[Firstname]], " ",LEFT(Employees[[#This Row],[Middlename]],1),IF(ISBLANK(Employees[[#This Row],[Middlename]])," ","."))</f>
        <v>SEDUCON ESTELITO D.</v>
      </c>
      <c r="C555" s="18" t="s">
        <v>491</v>
      </c>
      <c r="D555" s="18" t="s">
        <v>2181</v>
      </c>
      <c r="E555" s="18" t="s">
        <v>119</v>
      </c>
      <c r="F555" s="18" t="s">
        <v>2182</v>
      </c>
      <c r="G555" s="8"/>
      <c r="H555" s="18" t="s">
        <v>2066</v>
      </c>
      <c r="I555" s="8" t="b">
        <f>COUNTIF(Employees[Employee Name],Employees[[#This Row],[Employee Name]])&gt;1</f>
        <v>0</v>
      </c>
    </row>
    <row r="556" spans="1:9" ht="30" customHeight="1" x14ac:dyDescent="0.3">
      <c r="A556" s="44" t="e">
        <f t="shared" si="8"/>
        <v>#VALUE!</v>
      </c>
      <c r="B556" s="8" t="str">
        <f>CONCATENATE(Employees[[#This Row],[Lastname]]," ",Employees[[#This Row],[Firstname]], " ",LEFT(Employees[[#This Row],[Middlename]],1),IF(ISBLANK(Employees[[#This Row],[Middlename]])," ","."))</f>
        <v>SEDUCON LUCIO F.</v>
      </c>
      <c r="C556" s="8" t="s">
        <v>491</v>
      </c>
      <c r="D556" s="8" t="s">
        <v>492</v>
      </c>
      <c r="E556" s="8" t="s">
        <v>787</v>
      </c>
      <c r="F556" s="18" t="s">
        <v>120</v>
      </c>
      <c r="G556" s="18" t="s">
        <v>2007</v>
      </c>
      <c r="H556" s="8" t="s">
        <v>483</v>
      </c>
      <c r="I556" s="8" t="b">
        <f>COUNTIF(Employees[Employee Name],Employees[[#This Row],[Employee Name]])&gt;1</f>
        <v>0</v>
      </c>
    </row>
    <row r="557" spans="1:9" ht="30" customHeight="1" x14ac:dyDescent="0.3">
      <c r="A557" s="44" t="e">
        <f t="shared" si="8"/>
        <v>#VALUE!</v>
      </c>
      <c r="B557" s="8" t="str">
        <f>CONCATENATE(Employees[[#This Row],[Lastname]]," ",Employees[[#This Row],[Firstname]], " ",LEFT(Employees[[#This Row],[Middlename]],1),IF(ISBLANK(Employees[[#This Row],[Middlename]])," ","."))</f>
        <v>SEMBRANA JENNIE S.</v>
      </c>
      <c r="C557" s="8" t="s">
        <v>1675</v>
      </c>
      <c r="D557" s="8" t="s">
        <v>1676</v>
      </c>
      <c r="E557" s="8" t="s">
        <v>1677</v>
      </c>
      <c r="F557" s="8" t="s">
        <v>1711</v>
      </c>
      <c r="G557" s="18" t="s">
        <v>1711</v>
      </c>
      <c r="H557" s="8" t="s">
        <v>135</v>
      </c>
      <c r="I557" s="8" t="b">
        <f>COUNTIF(Employees[Employee Name],Employees[[#This Row],[Employee Name]])&gt;1</f>
        <v>0</v>
      </c>
    </row>
    <row r="558" spans="1:9" ht="30" customHeight="1" x14ac:dyDescent="0.3">
      <c r="A558" s="44" t="e">
        <f t="shared" si="8"/>
        <v>#VALUE!</v>
      </c>
      <c r="B558" s="8" t="str">
        <f>CONCATENATE(Employees[[#This Row],[Lastname]]," ",Employees[[#This Row],[Firstname]], " ",LEFT(Employees[[#This Row],[Middlename]],1),IF(ISBLANK(Employees[[#This Row],[Middlename]])," ","."))</f>
        <v>SEÑA MARILYN B.</v>
      </c>
      <c r="C558" s="8" t="s">
        <v>755</v>
      </c>
      <c r="D558" s="8" t="s">
        <v>756</v>
      </c>
      <c r="E558" s="8" t="s">
        <v>145</v>
      </c>
      <c r="F558" s="8" t="s">
        <v>198</v>
      </c>
      <c r="G558" s="18" t="s">
        <v>2007</v>
      </c>
      <c r="H558" s="8" t="s">
        <v>261</v>
      </c>
      <c r="I558" s="8" t="b">
        <f>COUNTIF(Employees[Employee Name],Employees[[#This Row],[Employee Name]])&gt;1</f>
        <v>0</v>
      </c>
    </row>
    <row r="559" spans="1:9" ht="30" customHeight="1" x14ac:dyDescent="0.3">
      <c r="A559" s="44" t="e">
        <f t="shared" si="8"/>
        <v>#VALUE!</v>
      </c>
      <c r="B559" s="8" t="str">
        <f>CONCATENATE(Employees[[#This Row],[Lastname]]," ",Employees[[#This Row],[Firstname]], " ",LEFT(Employees[[#This Row],[Middlename]],1),IF(ISBLANK(Employees[[#This Row],[Middlename]])," ","."))</f>
        <v>SEPINO BRIGIDA M.</v>
      </c>
      <c r="C559" s="8" t="s">
        <v>1074</v>
      </c>
      <c r="D559" s="8" t="s">
        <v>752</v>
      </c>
      <c r="E559" s="8" t="s">
        <v>691</v>
      </c>
      <c r="F559" s="8" t="s">
        <v>212</v>
      </c>
      <c r="G559" s="18" t="s">
        <v>2007</v>
      </c>
      <c r="H559" s="8" t="s">
        <v>213</v>
      </c>
      <c r="I559" s="8" t="b">
        <f>COUNTIF(Employees[Employee Name],Employees[[#This Row],[Employee Name]])&gt;1</f>
        <v>0</v>
      </c>
    </row>
    <row r="560" spans="1:9" ht="30" customHeight="1" x14ac:dyDescent="0.3">
      <c r="A560" s="44" t="e">
        <f t="shared" si="8"/>
        <v>#VALUE!</v>
      </c>
      <c r="B560" s="8" t="str">
        <f>CONCATENATE(Employees[[#This Row],[Lastname]]," ",Employees[[#This Row],[Firstname]], " ",LEFT(Employees[[#This Row],[Middlename]],1),IF(ISBLANK(Employees[[#This Row],[Middlename]])," ","."))</f>
        <v>SESMA LAZARO C.</v>
      </c>
      <c r="C560" s="8" t="s">
        <v>1344</v>
      </c>
      <c r="D560" s="8" t="s">
        <v>1678</v>
      </c>
      <c r="E560" s="8" t="s">
        <v>134</v>
      </c>
      <c r="F560" s="8" t="s">
        <v>1294</v>
      </c>
      <c r="G560" s="18" t="s">
        <v>1294</v>
      </c>
      <c r="H560" s="8" t="s">
        <v>199</v>
      </c>
      <c r="I560" s="8" t="b">
        <f>COUNTIF(Employees[Employee Name],Employees[[#This Row],[Employee Name]])&gt;1</f>
        <v>0</v>
      </c>
    </row>
    <row r="561" spans="1:9" ht="30" customHeight="1" x14ac:dyDescent="0.3">
      <c r="A561" s="44" t="e">
        <f t="shared" si="8"/>
        <v>#VALUE!</v>
      </c>
      <c r="B561" s="8" t="str">
        <f>CONCATENATE(Employees[[#This Row],[Lastname]]," ",Employees[[#This Row],[Firstname]], " ",LEFT(Employees[[#This Row],[Middlename]],1),IF(ISBLANK(Employees[[#This Row],[Middlename]])," ","."))</f>
        <v xml:space="preserve">SIERRA SALVADOR  </v>
      </c>
      <c r="C561" s="8" t="s">
        <v>1679</v>
      </c>
      <c r="D561" s="8" t="s">
        <v>1680</v>
      </c>
      <c r="E561" s="8"/>
      <c r="F561" s="8" t="s">
        <v>1294</v>
      </c>
      <c r="G561" s="18" t="s">
        <v>1294</v>
      </c>
      <c r="H561" s="8" t="s">
        <v>199</v>
      </c>
      <c r="I561" s="8" t="b">
        <f>COUNTIF(Employees[Employee Name],Employees[[#This Row],[Employee Name]])&gt;1</f>
        <v>0</v>
      </c>
    </row>
    <row r="562" spans="1:9" ht="30" customHeight="1" x14ac:dyDescent="0.3">
      <c r="A562" s="44" t="e">
        <f t="shared" si="8"/>
        <v>#VALUE!</v>
      </c>
      <c r="B562" s="8" t="str">
        <f>CONCATENATE(Employees[[#This Row],[Lastname]]," ",Employees[[#This Row],[Firstname]], " ",LEFT(Employees[[#This Row],[Middlename]],1),IF(ISBLANK(Employees[[#This Row],[Middlename]])," ","."))</f>
        <v>SIM JO RITZELLE C.</v>
      </c>
      <c r="C562" s="8" t="s">
        <v>1053</v>
      </c>
      <c r="D562" s="8" t="s">
        <v>1054</v>
      </c>
      <c r="E562" s="8" t="s">
        <v>586</v>
      </c>
      <c r="F562" s="8" t="s">
        <v>1717</v>
      </c>
      <c r="G562" s="18" t="s">
        <v>1294</v>
      </c>
      <c r="H562" s="8" t="s">
        <v>135</v>
      </c>
      <c r="I562" s="8" t="b">
        <f>COUNTIF(Employees[Employee Name],Employees[[#This Row],[Employee Name]])&gt;1</f>
        <v>0</v>
      </c>
    </row>
    <row r="563" spans="1:9" ht="30" customHeight="1" x14ac:dyDescent="0.3">
      <c r="A563" s="44" t="e">
        <f t="shared" si="8"/>
        <v>#VALUE!</v>
      </c>
      <c r="B563" s="8" t="str">
        <f>CONCATENATE(Employees[[#This Row],[Lastname]]," ",Employees[[#This Row],[Firstname]], " ",LEFT(Employees[[#This Row],[Middlename]],1),IF(ISBLANK(Employees[[#This Row],[Middlename]])," ","."))</f>
        <v xml:space="preserve">SOLANOY KARENE  </v>
      </c>
      <c r="C563" s="8" t="s">
        <v>704</v>
      </c>
      <c r="D563" s="8" t="s">
        <v>705</v>
      </c>
      <c r="E563" s="8"/>
      <c r="F563" s="18" t="s">
        <v>2017</v>
      </c>
      <c r="G563" s="18" t="s">
        <v>2007</v>
      </c>
      <c r="H563" s="8" t="s">
        <v>97</v>
      </c>
      <c r="I563" s="8" t="b">
        <f>COUNTIF(Employees[Employee Name],Employees[[#This Row],[Employee Name]])&gt;1</f>
        <v>0</v>
      </c>
    </row>
    <row r="564" spans="1:9" ht="30" customHeight="1" x14ac:dyDescent="0.3">
      <c r="A564" s="44" t="e">
        <f t="shared" si="8"/>
        <v>#VALUE!</v>
      </c>
      <c r="B564" s="8" t="str">
        <f>CONCATENATE(Employees[[#This Row],[Lastname]]," ",Employees[[#This Row],[Firstname]], " ",LEFT(Employees[[#This Row],[Middlename]],1),IF(ISBLANK(Employees[[#This Row],[Middlename]])," ","."))</f>
        <v>SOLIS ANGELA MARI M.</v>
      </c>
      <c r="C564" s="18" t="s">
        <v>2187</v>
      </c>
      <c r="D564" s="18" t="s">
        <v>2188</v>
      </c>
      <c r="E564" s="18" t="s">
        <v>84</v>
      </c>
      <c r="F564" s="18" t="s">
        <v>895</v>
      </c>
      <c r="G564" s="8"/>
      <c r="H564" s="18" t="s">
        <v>2066</v>
      </c>
      <c r="I564" s="8" t="b">
        <f>COUNTIF(Employees[Employee Name],Employees[[#This Row],[Employee Name]])&gt;1</f>
        <v>0</v>
      </c>
    </row>
    <row r="565" spans="1:9" ht="30" customHeight="1" x14ac:dyDescent="0.3">
      <c r="A565" s="44" t="e">
        <f t="shared" si="8"/>
        <v>#VALUE!</v>
      </c>
      <c r="B565" s="8" t="str">
        <f>CONCATENATE(Employees[[#This Row],[Lastname]]," ",Employees[[#This Row],[Firstname]], " ",LEFT(Employees[[#This Row],[Middlename]],1),IF(ISBLANK(Employees[[#This Row],[Middlename]])," ","."))</f>
        <v>SORIANO FRANCISCO O.</v>
      </c>
      <c r="C565" s="8" t="s">
        <v>1681</v>
      </c>
      <c r="D565" s="8" t="s">
        <v>1589</v>
      </c>
      <c r="E565" s="8" t="s">
        <v>533</v>
      </c>
      <c r="F565" s="8" t="s">
        <v>1294</v>
      </c>
      <c r="G565" s="18" t="s">
        <v>1294</v>
      </c>
      <c r="H565" s="8" t="s">
        <v>1712</v>
      </c>
      <c r="I565" s="8" t="b">
        <f>COUNTIF(Employees[Employee Name],Employees[[#This Row],[Employee Name]])&gt;1</f>
        <v>0</v>
      </c>
    </row>
    <row r="566" spans="1:9" ht="30" customHeight="1" x14ac:dyDescent="0.3">
      <c r="A566" s="44" t="e">
        <f t="shared" si="8"/>
        <v>#VALUE!</v>
      </c>
      <c r="B566" s="8" t="str">
        <f>CONCATENATE(Employees[[#This Row],[Lastname]]," ",Employees[[#This Row],[Firstname]], " ",LEFT(Employees[[#This Row],[Middlename]],1),IF(ISBLANK(Employees[[#This Row],[Middlename]])," ","."))</f>
        <v>SUMAGUI DESZERIE ANN A.</v>
      </c>
      <c r="C566" s="8" t="s">
        <v>316</v>
      </c>
      <c r="D566" s="8" t="s">
        <v>1682</v>
      </c>
      <c r="E566" s="8" t="s">
        <v>1377</v>
      </c>
      <c r="F566" s="8" t="s">
        <v>1728</v>
      </c>
      <c r="G566" s="8" t="s">
        <v>2007</v>
      </c>
      <c r="H566" s="8" t="s">
        <v>97</v>
      </c>
      <c r="I566" s="8" t="b">
        <f>COUNTIF(Employees[Employee Name],Employees[[#This Row],[Employee Name]])&gt;1</f>
        <v>0</v>
      </c>
    </row>
    <row r="567" spans="1:9" ht="30" customHeight="1" x14ac:dyDescent="0.3">
      <c r="A567" s="44" t="e">
        <f t="shared" si="8"/>
        <v>#VALUE!</v>
      </c>
      <c r="B567" s="8" t="str">
        <f>CONCATENATE(Employees[[#This Row],[Lastname]]," ",Employees[[#This Row],[Firstname]], " ",LEFT(Employees[[#This Row],[Middlename]],1),IF(ISBLANK(Employees[[#This Row],[Middlename]])," ","."))</f>
        <v>SUMAGUI FELICITAS M.</v>
      </c>
      <c r="C567" s="8" t="s">
        <v>316</v>
      </c>
      <c r="D567" s="8" t="s">
        <v>1683</v>
      </c>
      <c r="E567" s="8" t="s">
        <v>84</v>
      </c>
      <c r="F567" s="8" t="s">
        <v>1294</v>
      </c>
      <c r="G567" s="18" t="s">
        <v>1294</v>
      </c>
      <c r="H567" s="8" t="s">
        <v>213</v>
      </c>
      <c r="I567" s="8" t="b">
        <f>COUNTIF(Employees[Employee Name],Employees[[#This Row],[Employee Name]])&gt;1</f>
        <v>0</v>
      </c>
    </row>
    <row r="568" spans="1:9" ht="30" customHeight="1" x14ac:dyDescent="0.3">
      <c r="A568" s="44" t="e">
        <f t="shared" si="8"/>
        <v>#VALUE!</v>
      </c>
      <c r="B568" s="8" t="str">
        <f>CONCATENATE(Employees[[#This Row],[Lastname]]," ",Employees[[#This Row],[Firstname]], " ",LEFT(Employees[[#This Row],[Middlename]],1),IF(ISBLANK(Employees[[#This Row],[Middlename]])," ","."))</f>
        <v>SUMAGUI LORENA P.</v>
      </c>
      <c r="C568" s="8" t="s">
        <v>316</v>
      </c>
      <c r="D568" s="8" t="s">
        <v>191</v>
      </c>
      <c r="E568" s="8" t="s">
        <v>1684</v>
      </c>
      <c r="F568" s="8" t="s">
        <v>1294</v>
      </c>
      <c r="G568" s="18" t="s">
        <v>1294</v>
      </c>
      <c r="H568" s="8" t="s">
        <v>1734</v>
      </c>
      <c r="I568" s="8" t="b">
        <f>COUNTIF(Employees[Employee Name],Employees[[#This Row],[Employee Name]])&gt;1</f>
        <v>0</v>
      </c>
    </row>
    <row r="569" spans="1:9" ht="30" customHeight="1" x14ac:dyDescent="0.3">
      <c r="A569" s="44" t="e">
        <f t="shared" si="8"/>
        <v>#VALUE!</v>
      </c>
      <c r="B569" s="8" t="str">
        <f>CONCATENATE(Employees[[#This Row],[Lastname]]," ",Employees[[#This Row],[Firstname]], " ",LEFT(Employees[[#This Row],[Middlename]],1),IF(ISBLANK(Employees[[#This Row],[Middlename]])," ","."))</f>
        <v>SUMAGUI MARISSA D.</v>
      </c>
      <c r="C569" s="8" t="s">
        <v>316</v>
      </c>
      <c r="D569" s="8" t="s">
        <v>185</v>
      </c>
      <c r="E569" s="8" t="s">
        <v>100</v>
      </c>
      <c r="F569" s="8" t="s">
        <v>198</v>
      </c>
      <c r="G569" s="18" t="s">
        <v>2007</v>
      </c>
      <c r="H569" s="8" t="s">
        <v>272</v>
      </c>
      <c r="I569" s="8" t="b">
        <f>COUNTIF(Employees[Employee Name],Employees[[#This Row],[Employee Name]])&gt;1</f>
        <v>0</v>
      </c>
    </row>
    <row r="570" spans="1:9" ht="30" customHeight="1" x14ac:dyDescent="0.3">
      <c r="A570" s="44" t="e">
        <f t="shared" si="8"/>
        <v>#VALUE!</v>
      </c>
      <c r="B570" s="8" t="str">
        <f>CONCATENATE(Employees[[#This Row],[Lastname]]," ",Employees[[#This Row],[Firstname]], " ",LEFT(Employees[[#This Row],[Middlename]],1),IF(ISBLANK(Employees[[#This Row],[Middlename]])," ","."))</f>
        <v xml:space="preserve">SUMAONG DANILO  </v>
      </c>
      <c r="C570" s="8" t="s">
        <v>307</v>
      </c>
      <c r="D570" s="8" t="s">
        <v>308</v>
      </c>
      <c r="E570" s="8"/>
      <c r="F570" s="8" t="s">
        <v>309</v>
      </c>
      <c r="G570" s="18" t="s">
        <v>2007</v>
      </c>
      <c r="H570" s="8" t="s">
        <v>310</v>
      </c>
      <c r="I570" s="8" t="b">
        <f>COUNTIF(Employees[Employee Name],Employees[[#This Row],[Employee Name]])&gt;1</f>
        <v>0</v>
      </c>
    </row>
    <row r="571" spans="1:9" ht="30" customHeight="1" x14ac:dyDescent="0.3">
      <c r="A571" s="44" t="e">
        <f t="shared" si="8"/>
        <v>#VALUE!</v>
      </c>
      <c r="B571" s="8" t="str">
        <f>CONCATENATE(Employees[[#This Row],[Lastname]]," ",Employees[[#This Row],[Firstname]], " ",LEFT(Employees[[#This Row],[Middlename]],1),IF(ISBLANK(Employees[[#This Row],[Middlename]])," ","."))</f>
        <v>SUÑIGA CARLOS J.</v>
      </c>
      <c r="C571" s="8" t="s">
        <v>137</v>
      </c>
      <c r="D571" s="8" t="s">
        <v>138</v>
      </c>
      <c r="E571" s="8" t="s">
        <v>193</v>
      </c>
      <c r="F571" s="8" t="s">
        <v>140</v>
      </c>
      <c r="G571" s="8" t="s">
        <v>2007</v>
      </c>
      <c r="H571" s="8" t="s">
        <v>141</v>
      </c>
      <c r="I571" s="8" t="b">
        <f>COUNTIF(Employees[Employee Name],Employees[[#This Row],[Employee Name]])&gt;1</f>
        <v>0</v>
      </c>
    </row>
    <row r="572" spans="1:9" ht="30" customHeight="1" x14ac:dyDescent="0.3">
      <c r="A572" s="44" t="e">
        <f t="shared" si="8"/>
        <v>#VALUE!</v>
      </c>
      <c r="B572" s="8" t="str">
        <f>CONCATENATE(Employees[[#This Row],[Lastname]]," ",Employees[[#This Row],[Firstname]], " ",LEFT(Employees[[#This Row],[Middlename]],1),IF(ISBLANK(Employees[[#This Row],[Middlename]])," ","."))</f>
        <v>MONREAL GREGORIO M.</v>
      </c>
      <c r="C572" s="8" t="s">
        <v>2192</v>
      </c>
      <c r="D572" s="8" t="s">
        <v>560</v>
      </c>
      <c r="E572" s="18" t="s">
        <v>2193</v>
      </c>
      <c r="F572" s="8" t="s">
        <v>2194</v>
      </c>
      <c r="G572" s="8" t="s">
        <v>2008</v>
      </c>
      <c r="H572" s="8" t="s">
        <v>126</v>
      </c>
      <c r="I572" s="8" t="b">
        <f>COUNTIF(Employees[Employee Name],Employees[[#This Row],[Employee Name]])&gt;1</f>
        <v>0</v>
      </c>
    </row>
    <row r="573" spans="1:9" ht="30" customHeight="1" x14ac:dyDescent="0.3">
      <c r="A573" s="44" t="e">
        <f t="shared" si="8"/>
        <v>#VALUE!</v>
      </c>
      <c r="B573" s="8" t="str">
        <f>CONCATENATE(Employees[[#This Row],[Lastname]]," ",Employees[[#This Row],[Firstname]], " ",LEFT(Employees[[#This Row],[Middlename]],1),IF(ISBLANK(Employees[[#This Row],[Middlename]])," ","."))</f>
        <v>SUSA NANETE B.</v>
      </c>
      <c r="C573" s="8" t="s">
        <v>798</v>
      </c>
      <c r="D573" s="8" t="s">
        <v>799</v>
      </c>
      <c r="E573" s="8" t="s">
        <v>145</v>
      </c>
      <c r="F573" s="8" t="s">
        <v>800</v>
      </c>
      <c r="G573" s="18" t="s">
        <v>2007</v>
      </c>
      <c r="H573" s="8" t="s">
        <v>97</v>
      </c>
      <c r="I573" s="8" t="b">
        <f>COUNTIF(Employees[Employee Name],Employees[[#This Row],[Employee Name]])&gt;1</f>
        <v>0</v>
      </c>
    </row>
    <row r="574" spans="1:9" ht="30" customHeight="1" x14ac:dyDescent="0.3">
      <c r="A574" s="44" t="e">
        <f t="shared" si="8"/>
        <v>#VALUE!</v>
      </c>
      <c r="B574" s="8" t="str">
        <f>CONCATENATE(Employees[[#This Row],[Lastname]]," ",Employees[[#This Row],[Firstname]], " ",LEFT(Employees[[#This Row],[Middlename]],1),IF(ISBLANK(Employees[[#This Row],[Middlename]])," ","."))</f>
        <v>TAMAYO MARIA ELLAINE III B.</v>
      </c>
      <c r="C574" s="8" t="s">
        <v>1060</v>
      </c>
      <c r="D574" s="8" t="s">
        <v>1061</v>
      </c>
      <c r="E574" s="8" t="s">
        <v>880</v>
      </c>
      <c r="F574" s="8" t="s">
        <v>198</v>
      </c>
      <c r="G574" s="18" t="s">
        <v>2007</v>
      </c>
      <c r="H574" s="18" t="s">
        <v>103</v>
      </c>
      <c r="I574" s="8" t="b">
        <f>COUNTIF(Employees[Employee Name],Employees[[#This Row],[Employee Name]])&gt;1</f>
        <v>0</v>
      </c>
    </row>
    <row r="575" spans="1:9" ht="30" customHeight="1" x14ac:dyDescent="0.3">
      <c r="A575" s="44" t="e">
        <f t="shared" si="8"/>
        <v>#VALUE!</v>
      </c>
      <c r="B575" s="8" t="str">
        <f>CONCATENATE(Employees[[#This Row],[Lastname]]," ",Employees[[#This Row],[Firstname]], " ",LEFT(Employees[[#This Row],[Middlename]],1),IF(ISBLANK(Employees[[#This Row],[Middlename]])," ","."))</f>
        <v>TAÑEDO MARIA EVELYN C.</v>
      </c>
      <c r="C575" s="8" t="s">
        <v>612</v>
      </c>
      <c r="D575" s="8" t="s">
        <v>613</v>
      </c>
      <c r="E575" s="8" t="s">
        <v>1331</v>
      </c>
      <c r="F575" s="8" t="s">
        <v>125</v>
      </c>
      <c r="G575" s="18" t="s">
        <v>2007</v>
      </c>
      <c r="H575" s="18" t="s">
        <v>182</v>
      </c>
      <c r="I575" s="8" t="b">
        <f>COUNTIF(Employees[Employee Name],Employees[[#This Row],[Employee Name]])&gt;1</f>
        <v>0</v>
      </c>
    </row>
    <row r="576" spans="1:9" ht="30" customHeight="1" x14ac:dyDescent="0.3">
      <c r="A576" s="44" t="e">
        <f t="shared" si="8"/>
        <v>#VALUE!</v>
      </c>
      <c r="B576" s="8" t="str">
        <f>CONCATENATE(Employees[[#This Row],[Lastname]]," ",Employees[[#This Row],[Firstname]], " ",LEFT(Employees[[#This Row],[Middlename]],1),IF(ISBLANK(Employees[[#This Row],[Middlename]])," ","."))</f>
        <v xml:space="preserve">TAPAY EDWARD  </v>
      </c>
      <c r="C576" s="8" t="s">
        <v>1685</v>
      </c>
      <c r="D576" s="8" t="s">
        <v>1686</v>
      </c>
      <c r="E576" s="8"/>
      <c r="F576" s="8" t="s">
        <v>1294</v>
      </c>
      <c r="G576" s="18" t="s">
        <v>1294</v>
      </c>
      <c r="H576" s="18" t="s">
        <v>290</v>
      </c>
      <c r="I576" s="8" t="b">
        <f>COUNTIF(Employees[Employee Name],Employees[[#This Row],[Employee Name]])&gt;1</f>
        <v>0</v>
      </c>
    </row>
    <row r="577" spans="1:9" ht="30" customHeight="1" x14ac:dyDescent="0.3">
      <c r="A577" s="44" t="e">
        <f t="shared" si="8"/>
        <v>#VALUE!</v>
      </c>
      <c r="B577" s="8" t="str">
        <f>CONCATENATE(Employees[[#This Row],[Lastname]]," ",Employees[[#This Row],[Firstname]], " ",LEFT(Employees[[#This Row],[Middlename]],1),IF(ISBLANK(Employees[[#This Row],[Middlename]])," ","."))</f>
        <v>TIBAYAN EUFEMIA O.</v>
      </c>
      <c r="C577" s="8" t="s">
        <v>955</v>
      </c>
      <c r="D577" s="8" t="s">
        <v>1687</v>
      </c>
      <c r="E577" s="8" t="s">
        <v>494</v>
      </c>
      <c r="F577" s="8" t="s">
        <v>1294</v>
      </c>
      <c r="G577" s="18" t="s">
        <v>1294</v>
      </c>
      <c r="H577" s="8" t="s">
        <v>135</v>
      </c>
      <c r="I577" s="8" t="b">
        <f>COUNTIF(Employees[Employee Name],Employees[[#This Row],[Employee Name]])&gt;1</f>
        <v>0</v>
      </c>
    </row>
    <row r="578" spans="1:9" ht="30" customHeight="1" x14ac:dyDescent="0.3">
      <c r="A578" s="44" t="e">
        <f t="shared" si="8"/>
        <v>#VALUE!</v>
      </c>
      <c r="B578" s="8" t="str">
        <f>CONCATENATE(Employees[[#This Row],[Lastname]]," ",Employees[[#This Row],[Firstname]], " ",LEFT(Employees[[#This Row],[Middlename]],1),IF(ISBLANK(Employees[[#This Row],[Middlename]])," ","."))</f>
        <v>TIMPLE ALLAN R.</v>
      </c>
      <c r="C578" s="8" t="s">
        <v>1688</v>
      </c>
      <c r="D578" s="8" t="s">
        <v>1438</v>
      </c>
      <c r="E578" s="8" t="s">
        <v>674</v>
      </c>
      <c r="F578" s="8" t="s">
        <v>1294</v>
      </c>
      <c r="G578" s="18" t="s">
        <v>1294</v>
      </c>
      <c r="H578" s="8" t="s">
        <v>1716</v>
      </c>
      <c r="I578" s="8" t="b">
        <f>COUNTIF(Employees[Employee Name],Employees[[#This Row],[Employee Name]])&gt;1</f>
        <v>0</v>
      </c>
    </row>
    <row r="579" spans="1:9" ht="30" customHeight="1" x14ac:dyDescent="0.3">
      <c r="A579" s="44" t="e">
        <f t="shared" si="8"/>
        <v>#VALUE!</v>
      </c>
      <c r="B579" s="8" t="str">
        <f>CONCATENATE(Employees[[#This Row],[Lastname]]," ",Employees[[#This Row],[Firstname]], " ",LEFT(Employees[[#This Row],[Middlename]],1),IF(ISBLANK(Employees[[#This Row],[Middlename]])," ","."))</f>
        <v>TINAZA JHOANNA MARIE D.</v>
      </c>
      <c r="C579" s="8" t="s">
        <v>1689</v>
      </c>
      <c r="D579" s="8" t="s">
        <v>1690</v>
      </c>
      <c r="E579" s="8" t="s">
        <v>100</v>
      </c>
      <c r="F579" s="8" t="s">
        <v>1294</v>
      </c>
      <c r="G579" s="18" t="s">
        <v>1294</v>
      </c>
      <c r="H579" s="8" t="s">
        <v>97</v>
      </c>
      <c r="I579" s="8" t="b">
        <f>COUNTIF(Employees[Employee Name],Employees[[#This Row],[Employee Name]])&gt;1</f>
        <v>0</v>
      </c>
    </row>
    <row r="580" spans="1:9" ht="30" customHeight="1" x14ac:dyDescent="0.3">
      <c r="A580" s="44" t="e">
        <f t="shared" si="8"/>
        <v>#VALUE!</v>
      </c>
      <c r="B580" s="8" t="str">
        <f>CONCATENATE(Employees[[#This Row],[Lastname]]," ",Employees[[#This Row],[Firstname]], " ",LEFT(Employees[[#This Row],[Middlename]],1),IF(ISBLANK(Employees[[#This Row],[Middlename]])," ","."))</f>
        <v>TOLENTINO CAROLINA E.</v>
      </c>
      <c r="C580" s="8" t="s">
        <v>282</v>
      </c>
      <c r="D580" s="8" t="s">
        <v>544</v>
      </c>
      <c r="E580" s="8" t="s">
        <v>959</v>
      </c>
      <c r="F580" s="8" t="s">
        <v>198</v>
      </c>
      <c r="G580" s="18" t="s">
        <v>2007</v>
      </c>
      <c r="H580" s="8" t="s">
        <v>539</v>
      </c>
      <c r="I580" s="8" t="b">
        <f>COUNTIF(Employees[Employee Name],Employees[[#This Row],[Employee Name]])&gt;1</f>
        <v>0</v>
      </c>
    </row>
    <row r="581" spans="1:9" ht="30" customHeight="1" x14ac:dyDescent="0.3">
      <c r="A581" s="44" t="e">
        <f t="shared" si="8"/>
        <v>#VALUE!</v>
      </c>
      <c r="B581" s="8" t="str">
        <f>CONCATENATE(Employees[[#This Row],[Lastname]]," ",Employees[[#This Row],[Firstname]], " ",LEFT(Employees[[#This Row],[Middlename]],1),IF(ISBLANK(Employees[[#This Row],[Middlename]])," ","."))</f>
        <v>TOLENTINO FE M.</v>
      </c>
      <c r="C581" s="8" t="s">
        <v>282</v>
      </c>
      <c r="D581" s="8" t="s">
        <v>283</v>
      </c>
      <c r="E581" s="8" t="s">
        <v>84</v>
      </c>
      <c r="F581" s="8" t="s">
        <v>125</v>
      </c>
      <c r="G581" s="18" t="s">
        <v>2007</v>
      </c>
      <c r="H581" s="8" t="s">
        <v>199</v>
      </c>
      <c r="I581" s="8" t="b">
        <f>COUNTIF(Employees[Employee Name],Employees[[#This Row],[Employee Name]])&gt;1</f>
        <v>0</v>
      </c>
    </row>
    <row r="582" spans="1:9" ht="30" customHeight="1" x14ac:dyDescent="0.3">
      <c r="A582" s="44" t="e">
        <f t="shared" ref="A582:A617" si="9">A581+1</f>
        <v>#VALUE!</v>
      </c>
      <c r="B582" s="8" t="str">
        <f>CONCATENATE(Employees[[#This Row],[Lastname]]," ",Employees[[#This Row],[Firstname]], " ",LEFT(Employees[[#This Row],[Middlename]],1),IF(ISBLANK(Employees[[#This Row],[Middlename]])," ","."))</f>
        <v>TOPACIO ABEGAIL P.</v>
      </c>
      <c r="C582" s="8" t="s">
        <v>1302</v>
      </c>
      <c r="D582" s="8" t="s">
        <v>1303</v>
      </c>
      <c r="E582" s="8" t="s">
        <v>176</v>
      </c>
      <c r="F582" s="8" t="s">
        <v>1722</v>
      </c>
      <c r="G582" s="18" t="s">
        <v>1294</v>
      </c>
      <c r="H582" s="18" t="s">
        <v>97</v>
      </c>
      <c r="I582" s="8" t="b">
        <f>COUNTIF(Employees[Employee Name],Employees[[#This Row],[Employee Name]])&gt;1</f>
        <v>0</v>
      </c>
    </row>
    <row r="583" spans="1:9" ht="30" customHeight="1" x14ac:dyDescent="0.3">
      <c r="A583" s="44" t="e">
        <f t="shared" si="9"/>
        <v>#VALUE!</v>
      </c>
      <c r="B583" s="8" t="str">
        <f>CONCATENATE(Employees[[#This Row],[Lastname]]," ",Employees[[#This Row],[Firstname]], " ",LEFT(Employees[[#This Row],[Middlename]],1),IF(ISBLANK(Employees[[#This Row],[Middlename]])," ","."))</f>
        <v xml:space="preserve">TORRES  ALLAN  </v>
      </c>
      <c r="C583" s="8" t="s">
        <v>2174</v>
      </c>
      <c r="D583" s="8" t="s">
        <v>1438</v>
      </c>
      <c r="E583" s="8"/>
      <c r="F583" s="8" t="s">
        <v>1294</v>
      </c>
      <c r="G583" s="8"/>
      <c r="H583" s="8" t="s">
        <v>2175</v>
      </c>
      <c r="I583" s="8" t="b">
        <f>COUNTIF(Employees[Employee Name],Employees[[#This Row],[Employee Name]])&gt;1</f>
        <v>0</v>
      </c>
    </row>
    <row r="584" spans="1:9" ht="30" customHeight="1" x14ac:dyDescent="0.3">
      <c r="A584" s="44" t="e">
        <f t="shared" si="9"/>
        <v>#VALUE!</v>
      </c>
      <c r="B584" s="8" t="str">
        <f>CONCATENATE(Employees[[#This Row],[Lastname]]," ",Employees[[#This Row],[Firstname]], " ",LEFT(Employees[[#This Row],[Middlename]],1),IF(ISBLANK(Employees[[#This Row],[Middlename]])," ","."))</f>
        <v>TORRES DINAH G.</v>
      </c>
      <c r="C584" s="8" t="s">
        <v>462</v>
      </c>
      <c r="D584" s="8" t="s">
        <v>806</v>
      </c>
      <c r="E584" s="8" t="s">
        <v>365</v>
      </c>
      <c r="F584" s="8" t="s">
        <v>807</v>
      </c>
      <c r="G584" s="18" t="s">
        <v>2007</v>
      </c>
      <c r="H584" s="8" t="s">
        <v>368</v>
      </c>
      <c r="I584" s="8" t="b">
        <f>COUNTIF(Employees[Employee Name],Employees[[#This Row],[Employee Name]])&gt;1</f>
        <v>0</v>
      </c>
    </row>
    <row r="585" spans="1:9" ht="30" customHeight="1" x14ac:dyDescent="0.3">
      <c r="A585" s="44" t="e">
        <f t="shared" si="9"/>
        <v>#VALUE!</v>
      </c>
      <c r="B585" s="8" t="str">
        <f>CONCATENATE(Employees[[#This Row],[Lastname]]," ",Employees[[#This Row],[Firstname]], " ",LEFT(Employees[[#This Row],[Middlename]],1),IF(ISBLANK(Employees[[#This Row],[Middlename]])," ","."))</f>
        <v>TORRES MOISES Q.</v>
      </c>
      <c r="C585" s="8" t="s">
        <v>462</v>
      </c>
      <c r="D585" s="8" t="s">
        <v>1691</v>
      </c>
      <c r="E585" s="8" t="s">
        <v>278</v>
      </c>
      <c r="F585" s="8" t="s">
        <v>1294</v>
      </c>
      <c r="G585" s="18" t="s">
        <v>1294</v>
      </c>
      <c r="H585" s="8" t="s">
        <v>592</v>
      </c>
      <c r="I585" s="8" t="b">
        <f>COUNTIF(Employees[Employee Name],Employees[[#This Row],[Employee Name]])&gt;1</f>
        <v>0</v>
      </c>
    </row>
    <row r="586" spans="1:9" ht="30" customHeight="1" x14ac:dyDescent="0.3">
      <c r="A586" s="44" t="e">
        <f t="shared" si="9"/>
        <v>#VALUE!</v>
      </c>
      <c r="B586" s="8" t="str">
        <f>CONCATENATE(Employees[[#This Row],[Lastname]]," ",Employees[[#This Row],[Firstname]], " ",LEFT(Employees[[#This Row],[Middlename]],1),IF(ISBLANK(Employees[[#This Row],[Middlename]])," ","."))</f>
        <v>TORRES SONIA M.</v>
      </c>
      <c r="C586" s="8" t="s">
        <v>462</v>
      </c>
      <c r="D586" s="8" t="s">
        <v>463</v>
      </c>
      <c r="E586" s="8" t="s">
        <v>84</v>
      </c>
      <c r="F586" s="8" t="s">
        <v>464</v>
      </c>
      <c r="G586" s="18" t="s">
        <v>2007</v>
      </c>
      <c r="H586" s="8" t="s">
        <v>465</v>
      </c>
      <c r="I586" s="8" t="b">
        <f>COUNTIF(Employees[Employee Name],Employees[[#This Row],[Employee Name]])&gt;1</f>
        <v>0</v>
      </c>
    </row>
    <row r="587" spans="1:9" ht="30" customHeight="1" x14ac:dyDescent="0.3">
      <c r="A587" s="44" t="e">
        <f t="shared" si="9"/>
        <v>#VALUE!</v>
      </c>
      <c r="B587" s="8" t="str">
        <f>CONCATENATE(Employees[[#This Row],[Lastname]]," ",Employees[[#This Row],[Firstname]], " ",LEFT(Employees[[#This Row],[Middlename]],1),IF(ISBLANK(Employees[[#This Row],[Middlename]])," ","."))</f>
        <v>TULIAO FLORDELIZA M.</v>
      </c>
      <c r="C587" s="8" t="s">
        <v>952</v>
      </c>
      <c r="D587" s="8" t="s">
        <v>355</v>
      </c>
      <c r="E587" s="8" t="s">
        <v>84</v>
      </c>
      <c r="F587" s="8" t="s">
        <v>120</v>
      </c>
      <c r="G587" s="18" t="s">
        <v>2007</v>
      </c>
      <c r="H587" s="8" t="s">
        <v>441</v>
      </c>
      <c r="I587" s="8" t="b">
        <f>COUNTIF(Employees[Employee Name],Employees[[#This Row],[Employee Name]])&gt;1</f>
        <v>0</v>
      </c>
    </row>
    <row r="588" spans="1:9" ht="30" customHeight="1" x14ac:dyDescent="0.3">
      <c r="A588" s="44" t="e">
        <f t="shared" si="9"/>
        <v>#VALUE!</v>
      </c>
      <c r="B588" s="8" t="str">
        <f>CONCATENATE(Employees[[#This Row],[Lastname]]," ",Employees[[#This Row],[Firstname]], " ",LEFT(Employees[[#This Row],[Middlename]],1),IF(ISBLANK(Employees[[#This Row],[Middlename]])," ","."))</f>
        <v>UNTALAN DIVINA R.</v>
      </c>
      <c r="C588" s="8" t="s">
        <v>660</v>
      </c>
      <c r="D588" s="8" t="s">
        <v>661</v>
      </c>
      <c r="E588" s="8" t="s">
        <v>332</v>
      </c>
      <c r="F588" s="8" t="s">
        <v>198</v>
      </c>
      <c r="G588" s="18" t="s">
        <v>2007</v>
      </c>
      <c r="H588" s="8" t="s">
        <v>103</v>
      </c>
      <c r="I588" s="8" t="b">
        <f>COUNTIF(Employees[Employee Name],Employees[[#This Row],[Employee Name]])&gt;1</f>
        <v>0</v>
      </c>
    </row>
    <row r="589" spans="1:9" ht="30" customHeight="1" x14ac:dyDescent="0.3">
      <c r="A589" s="44" t="e">
        <f t="shared" si="9"/>
        <v>#VALUE!</v>
      </c>
      <c r="B589" s="8" t="str">
        <f>CONCATENATE(Employees[[#This Row],[Lastname]]," ",Employees[[#This Row],[Firstname]], " ",LEFT(Employees[[#This Row],[Middlename]],1),IF(ISBLANK(Employees[[#This Row],[Middlename]])," ","."))</f>
        <v>VALDEZ JACKILYN A.</v>
      </c>
      <c r="C589" s="8" t="s">
        <v>1309</v>
      </c>
      <c r="D589" s="8" t="s">
        <v>1692</v>
      </c>
      <c r="E589" s="8" t="s">
        <v>1693</v>
      </c>
      <c r="F589" s="8" t="s">
        <v>1294</v>
      </c>
      <c r="G589" s="18" t="s">
        <v>1294</v>
      </c>
      <c r="H589" s="8" t="s">
        <v>199</v>
      </c>
      <c r="I589" s="8" t="b">
        <f>COUNTIF(Employees[Employee Name],Employees[[#This Row],[Employee Name]])&gt;1</f>
        <v>0</v>
      </c>
    </row>
    <row r="590" spans="1:9" ht="30" customHeight="1" x14ac:dyDescent="0.3">
      <c r="A590" s="44" t="e">
        <f t="shared" si="9"/>
        <v>#VALUE!</v>
      </c>
      <c r="B590" s="8" t="str">
        <f>CONCATENATE(Employees[[#This Row],[Lastname]]," ",Employees[[#This Row],[Firstname]], " ",LEFT(Employees[[#This Row],[Middlename]],1),IF(ISBLANK(Employees[[#This Row],[Middlename]])," ","."))</f>
        <v>VARGAS ARNOLD A.</v>
      </c>
      <c r="C590" s="8" t="s">
        <v>786</v>
      </c>
      <c r="D590" s="8" t="s">
        <v>1402</v>
      </c>
      <c r="E590" s="8" t="s">
        <v>88</v>
      </c>
      <c r="F590" s="8" t="s">
        <v>1294</v>
      </c>
      <c r="G590" s="18" t="s">
        <v>1294</v>
      </c>
      <c r="H590" s="8" t="s">
        <v>97</v>
      </c>
      <c r="I590" s="8" t="b">
        <f>COUNTIF(Employees[Employee Name],Employees[[#This Row],[Employee Name]])&gt;1</f>
        <v>0</v>
      </c>
    </row>
    <row r="591" spans="1:9" ht="30" customHeight="1" x14ac:dyDescent="0.3">
      <c r="A591" s="44" t="e">
        <f t="shared" si="9"/>
        <v>#VALUE!</v>
      </c>
      <c r="B591" s="8" t="str">
        <f>CONCATENATE(Employees[[#This Row],[Lastname]]," ",Employees[[#This Row],[Firstname]], " ",LEFT(Employees[[#This Row],[Middlename]],1),IF(ISBLANK(Employees[[#This Row],[Middlename]])," ","."))</f>
        <v>VARGAS MELINDA M.</v>
      </c>
      <c r="C591" s="8" t="s">
        <v>786</v>
      </c>
      <c r="D591" s="8" t="s">
        <v>505</v>
      </c>
      <c r="E591" s="8" t="s">
        <v>1694</v>
      </c>
      <c r="F591" s="8" t="s">
        <v>1294</v>
      </c>
      <c r="G591" s="18" t="s">
        <v>1294</v>
      </c>
      <c r="H591" s="8" t="s">
        <v>213</v>
      </c>
      <c r="I591" s="8" t="b">
        <f>COUNTIF(Employees[Employee Name],Employees[[#This Row],[Employee Name]])&gt;1</f>
        <v>0</v>
      </c>
    </row>
    <row r="592" spans="1:9" ht="30" customHeight="1" x14ac:dyDescent="0.3">
      <c r="A592" s="44" t="e">
        <f t="shared" si="9"/>
        <v>#VALUE!</v>
      </c>
      <c r="B592" s="8" t="str">
        <f>CONCATENATE(Employees[[#This Row],[Lastname]]," ",Employees[[#This Row],[Firstname]], " ",LEFT(Employees[[#This Row],[Middlename]],1),IF(ISBLANK(Employees[[#This Row],[Middlename]])," ","."))</f>
        <v xml:space="preserve">VASQUEZ JAYSON  </v>
      </c>
      <c r="C592" s="8" t="s">
        <v>1695</v>
      </c>
      <c r="D592" s="8" t="s">
        <v>1696</v>
      </c>
      <c r="E592" s="8"/>
      <c r="F592" s="8" t="s">
        <v>1711</v>
      </c>
      <c r="G592" s="18" t="s">
        <v>1711</v>
      </c>
      <c r="H592" s="8" t="s">
        <v>1712</v>
      </c>
      <c r="I592" s="8" t="b">
        <f>COUNTIF(Employees[Employee Name],Employees[[#This Row],[Employee Name]])&gt;1</f>
        <v>0</v>
      </c>
    </row>
    <row r="593" spans="1:9" ht="30" customHeight="1" x14ac:dyDescent="0.3">
      <c r="A593" s="44" t="e">
        <f t="shared" si="9"/>
        <v>#VALUE!</v>
      </c>
      <c r="B593" s="8" t="str">
        <f>CONCATENATE(Employees[[#This Row],[Lastname]]," ",Employees[[#This Row],[Firstname]], " ",LEFT(Employees[[#This Row],[Middlename]],1),IF(ISBLANK(Employees[[#This Row],[Middlename]])," ","."))</f>
        <v>VELUZ DORMILUNA E.</v>
      </c>
      <c r="C593" s="8" t="s">
        <v>378</v>
      </c>
      <c r="D593" s="8" t="s">
        <v>379</v>
      </c>
      <c r="E593" s="8" t="s">
        <v>802</v>
      </c>
      <c r="F593" s="8" t="s">
        <v>381</v>
      </c>
      <c r="G593" s="18" t="s">
        <v>2007</v>
      </c>
      <c r="H593" s="8" t="s">
        <v>368</v>
      </c>
      <c r="I593" s="8" t="b">
        <f>COUNTIF(Employees[Employee Name],Employees[[#This Row],[Employee Name]])&gt;1</f>
        <v>0</v>
      </c>
    </row>
    <row r="594" spans="1:9" ht="30" customHeight="1" x14ac:dyDescent="0.3">
      <c r="A594" s="44" t="e">
        <f t="shared" si="9"/>
        <v>#VALUE!</v>
      </c>
      <c r="B594" s="8" t="str">
        <f>CONCATENATE(Employees[[#This Row],[Lastname]]," ",Employees[[#This Row],[Firstname]], " ",LEFT(Employees[[#This Row],[Middlename]],1),IF(ISBLANK(Employees[[#This Row],[Middlename]])," ","."))</f>
        <v>VERGARA ANACIETA M.</v>
      </c>
      <c r="C594" s="8" t="s">
        <v>725</v>
      </c>
      <c r="D594" s="8" t="s">
        <v>738</v>
      </c>
      <c r="E594" s="8" t="s">
        <v>84</v>
      </c>
      <c r="F594" s="8" t="s">
        <v>212</v>
      </c>
      <c r="G594" s="18" t="s">
        <v>2007</v>
      </c>
      <c r="H594" s="8" t="s">
        <v>213</v>
      </c>
      <c r="I594" s="8" t="b">
        <f>COUNTIF(Employees[Employee Name],Employees[[#This Row],[Employee Name]])&gt;1</f>
        <v>0</v>
      </c>
    </row>
    <row r="595" spans="1:9" ht="30" customHeight="1" x14ac:dyDescent="0.3">
      <c r="A595" s="44" t="e">
        <f t="shared" si="9"/>
        <v>#VALUE!</v>
      </c>
      <c r="B595" s="8" t="str">
        <f>CONCATENATE(Employees[[#This Row],[Lastname]]," ",Employees[[#This Row],[Firstname]], " ",LEFT(Employees[[#This Row],[Middlename]],1),IF(ISBLANK(Employees[[#This Row],[Middlename]])," ","."))</f>
        <v>VERGARA CATHERINE R.</v>
      </c>
      <c r="C595" s="8" t="s">
        <v>725</v>
      </c>
      <c r="D595" s="8" t="s">
        <v>1166</v>
      </c>
      <c r="E595" s="8" t="s">
        <v>332</v>
      </c>
      <c r="F595" s="8" t="s">
        <v>212</v>
      </c>
      <c r="G595" s="18" t="s">
        <v>2007</v>
      </c>
      <c r="H595" s="8" t="s">
        <v>213</v>
      </c>
      <c r="I595" s="8" t="b">
        <f>COUNTIF(Employees[Employee Name],Employees[[#This Row],[Employee Name]])&gt;1</f>
        <v>0</v>
      </c>
    </row>
    <row r="596" spans="1:9" ht="30" customHeight="1" x14ac:dyDescent="0.3">
      <c r="A596" s="44" t="e">
        <f t="shared" si="9"/>
        <v>#VALUE!</v>
      </c>
      <c r="B596" s="8" t="str">
        <f>CONCATENATE(Employees[[#This Row],[Lastname]]," ",Employees[[#This Row],[Firstname]], " ",LEFT(Employees[[#This Row],[Middlename]],1),IF(ISBLANK(Employees[[#This Row],[Middlename]])," ","."))</f>
        <v>VERGARA CIAN ASHLEEN J.</v>
      </c>
      <c r="C596" s="8" t="s">
        <v>725</v>
      </c>
      <c r="D596" s="8" t="s">
        <v>2172</v>
      </c>
      <c r="E596" s="8" t="s">
        <v>139</v>
      </c>
      <c r="F596" s="8" t="s">
        <v>1711</v>
      </c>
      <c r="G596" s="8"/>
      <c r="H596" s="8" t="s">
        <v>2066</v>
      </c>
      <c r="I596" s="8" t="b">
        <f>COUNTIF(Employees[Employee Name],Employees[[#This Row],[Employee Name]])&gt;1</f>
        <v>0</v>
      </c>
    </row>
    <row r="597" spans="1:9" ht="30" customHeight="1" x14ac:dyDescent="0.3">
      <c r="A597" s="44" t="e">
        <f t="shared" si="9"/>
        <v>#VALUE!</v>
      </c>
      <c r="B597" s="8" t="str">
        <f>CONCATENATE(Employees[[#This Row],[Lastname]]," ",Employees[[#This Row],[Firstname]], " ",LEFT(Employees[[#This Row],[Middlename]],1),IF(ISBLANK(Employees[[#This Row],[Middlename]])," ","."))</f>
        <v>VERGARA ESTELITA A.</v>
      </c>
      <c r="C597" s="8" t="s">
        <v>725</v>
      </c>
      <c r="D597" s="8" t="s">
        <v>423</v>
      </c>
      <c r="E597" s="8" t="s">
        <v>88</v>
      </c>
      <c r="F597" s="8" t="s">
        <v>1294</v>
      </c>
      <c r="G597" s="18" t="s">
        <v>1294</v>
      </c>
      <c r="H597" s="8" t="s">
        <v>97</v>
      </c>
      <c r="I597" s="8" t="b">
        <f>COUNTIF(Employees[Employee Name],Employees[[#This Row],[Employee Name]])&gt;1</f>
        <v>0</v>
      </c>
    </row>
    <row r="598" spans="1:9" ht="30" customHeight="1" x14ac:dyDescent="0.3">
      <c r="A598" s="44" t="e">
        <f t="shared" si="9"/>
        <v>#VALUE!</v>
      </c>
      <c r="B598" s="8" t="str">
        <f>CONCATENATE(Employees[[#This Row],[Lastname]]," ",Employees[[#This Row],[Firstname]], " ",LEFT(Employees[[#This Row],[Middlename]],1),IF(ISBLANK(Employees[[#This Row],[Middlename]])," ","."))</f>
        <v>VERGARA TERESITA J.</v>
      </c>
      <c r="C598" s="8" t="s">
        <v>725</v>
      </c>
      <c r="D598" s="8" t="s">
        <v>427</v>
      </c>
      <c r="E598" s="8" t="s">
        <v>139</v>
      </c>
      <c r="F598" s="8" t="s">
        <v>120</v>
      </c>
      <c r="G598" s="18" t="s">
        <v>2007</v>
      </c>
      <c r="H598" s="8" t="s">
        <v>97</v>
      </c>
      <c r="I598" s="8" t="b">
        <f>COUNTIF(Employees[Employee Name],Employees[[#This Row],[Employee Name]])&gt;1</f>
        <v>0</v>
      </c>
    </row>
    <row r="599" spans="1:9" ht="30" customHeight="1" x14ac:dyDescent="0.3">
      <c r="A599" s="44" t="e">
        <f t="shared" si="9"/>
        <v>#VALUE!</v>
      </c>
      <c r="B599" s="8" t="str">
        <f>CONCATENATE(Employees[[#This Row],[Lastname]]," ",Employees[[#This Row],[Firstname]], " ",LEFT(Employees[[#This Row],[Middlename]],1),IF(ISBLANK(Employees[[#This Row],[Middlename]])," ","."))</f>
        <v>VIDA CHARMAINE R.</v>
      </c>
      <c r="C599" s="8" t="s">
        <v>1087</v>
      </c>
      <c r="D599" s="8" t="s">
        <v>1088</v>
      </c>
      <c r="E599" s="8" t="s">
        <v>1089</v>
      </c>
      <c r="F599" s="8" t="s">
        <v>125</v>
      </c>
      <c r="G599" s="18" t="s">
        <v>2007</v>
      </c>
      <c r="H599" s="8" t="s">
        <v>126</v>
      </c>
      <c r="I599" s="8" t="b">
        <f>COUNTIF(Employees[Employee Name],Employees[[#This Row],[Employee Name]])&gt;1</f>
        <v>0</v>
      </c>
    </row>
    <row r="600" spans="1:9" ht="30" customHeight="1" x14ac:dyDescent="0.3">
      <c r="A600" s="44" t="e">
        <f t="shared" si="9"/>
        <v>#VALUE!</v>
      </c>
      <c r="B600" s="8" t="str">
        <f>CONCATENATE(Employees[[#This Row],[Lastname]]," ",Employees[[#This Row],[Firstname]], " ",LEFT(Employees[[#This Row],[Middlename]],1),IF(ISBLANK(Employees[[#This Row],[Middlename]])," ","."))</f>
        <v>VIDALLO WINNIE R.</v>
      </c>
      <c r="C600" s="8" t="s">
        <v>411</v>
      </c>
      <c r="D600" s="8" t="s">
        <v>412</v>
      </c>
      <c r="E600" s="8" t="s">
        <v>332</v>
      </c>
      <c r="F600" s="8" t="s">
        <v>392</v>
      </c>
      <c r="G600" s="8" t="s">
        <v>2007</v>
      </c>
      <c r="H600" s="8" t="s">
        <v>103</v>
      </c>
      <c r="I600" s="8" t="b">
        <f>COUNTIF(Employees[Employee Name],Employees[[#This Row],[Employee Name]])&gt;1</f>
        <v>0</v>
      </c>
    </row>
    <row r="601" spans="1:9" ht="30" customHeight="1" x14ac:dyDescent="0.3">
      <c r="A601" s="44" t="e">
        <f t="shared" si="9"/>
        <v>#VALUE!</v>
      </c>
      <c r="B601" s="8" t="str">
        <f>CONCATENATE(Employees[[#This Row],[Lastname]]," ",Employees[[#This Row],[Firstname]], " ",LEFT(Employees[[#This Row],[Middlename]],1),IF(ISBLANK(Employees[[#This Row],[Middlename]])," ","."))</f>
        <v>VIDAMO ROXANNE D.</v>
      </c>
      <c r="C601" s="8" t="s">
        <v>864</v>
      </c>
      <c r="D601" s="8" t="s">
        <v>1697</v>
      </c>
      <c r="E601" s="8" t="s">
        <v>119</v>
      </c>
      <c r="F601" s="8" t="s">
        <v>1718</v>
      </c>
      <c r="G601" s="8" t="s">
        <v>1711</v>
      </c>
      <c r="H601" s="8" t="s">
        <v>1709</v>
      </c>
      <c r="I601" s="8" t="b">
        <f>COUNTIF(Employees[Employee Name],Employees[[#This Row],[Employee Name]])&gt;1</f>
        <v>0</v>
      </c>
    </row>
    <row r="602" spans="1:9" ht="30" customHeight="1" x14ac:dyDescent="0.3">
      <c r="A602" s="44" t="e">
        <f t="shared" si="9"/>
        <v>#VALUE!</v>
      </c>
      <c r="B602" s="8" t="str">
        <f>CONCATENATE(Employees[[#This Row],[Lastname]]," ",Employees[[#This Row],[Firstname]], " ",LEFT(Employees[[#This Row],[Middlename]],1),IF(ISBLANK(Employees[[#This Row],[Middlename]])," ","."))</f>
        <v>VILLANUEVA AVERRYLE NICOLE V.</v>
      </c>
      <c r="C602" s="8" t="s">
        <v>347</v>
      </c>
      <c r="D602" s="8" t="s">
        <v>1698</v>
      </c>
      <c r="E602" s="8" t="s">
        <v>1699</v>
      </c>
      <c r="F602" s="8" t="s">
        <v>1711</v>
      </c>
      <c r="G602" s="18" t="s">
        <v>1711</v>
      </c>
      <c r="H602" s="8" t="s">
        <v>135</v>
      </c>
      <c r="I602" s="8" t="b">
        <f>COUNTIF(Employees[Employee Name],Employees[[#This Row],[Employee Name]])&gt;1</f>
        <v>0</v>
      </c>
    </row>
    <row r="603" spans="1:9" ht="30" customHeight="1" x14ac:dyDescent="0.3">
      <c r="A603" s="44" t="e">
        <f t="shared" si="9"/>
        <v>#VALUE!</v>
      </c>
      <c r="B603" s="8" t="str">
        <f>CONCATENATE(Employees[[#This Row],[Lastname]]," ",Employees[[#This Row],[Firstname]], " ",LEFT(Employees[[#This Row],[Middlename]],1),IF(ISBLANK(Employees[[#This Row],[Middlename]])," ","."))</f>
        <v>VILLANUEVA CHRISTIANNE FAYE A.</v>
      </c>
      <c r="C603" s="18" t="s">
        <v>347</v>
      </c>
      <c r="D603" s="18" t="s">
        <v>2141</v>
      </c>
      <c r="E603" s="18" t="s">
        <v>88</v>
      </c>
      <c r="F603" s="18" t="s">
        <v>273</v>
      </c>
      <c r="G603" s="8"/>
      <c r="H603" s="18" t="s">
        <v>272</v>
      </c>
      <c r="I603" s="8" t="b">
        <f>COUNTIF(Employees[Employee Name],Employees[[#This Row],[Employee Name]])&gt;1</f>
        <v>0</v>
      </c>
    </row>
    <row r="604" spans="1:9" ht="30" customHeight="1" x14ac:dyDescent="0.3">
      <c r="A604" s="44" t="e">
        <f t="shared" si="9"/>
        <v>#VALUE!</v>
      </c>
      <c r="B604" s="8" t="str">
        <f>CONCATENATE(Employees[[#This Row],[Lastname]]," ",Employees[[#This Row],[Firstname]], " ",LEFT(Employees[[#This Row],[Middlename]],1),IF(ISBLANK(Employees[[#This Row],[Middlename]])," ","."))</f>
        <v>VILLANUEVA DAVE RONILLO V.</v>
      </c>
      <c r="C604" s="8" t="s">
        <v>347</v>
      </c>
      <c r="D604" s="8" t="s">
        <v>1700</v>
      </c>
      <c r="E604" s="8" t="s">
        <v>725</v>
      </c>
      <c r="F604" s="8" t="s">
        <v>1294</v>
      </c>
      <c r="G604" s="18" t="s">
        <v>1294</v>
      </c>
      <c r="H604" s="8" t="s">
        <v>272</v>
      </c>
      <c r="I604" s="8" t="b">
        <f>COUNTIF(Employees[Employee Name],Employees[[#This Row],[Employee Name]])&gt;1</f>
        <v>0</v>
      </c>
    </row>
    <row r="605" spans="1:9" ht="30" customHeight="1" x14ac:dyDescent="0.3">
      <c r="A605" s="44" t="e">
        <f t="shared" si="9"/>
        <v>#VALUE!</v>
      </c>
      <c r="B605" s="8" t="str">
        <f>CONCATENATE(Employees[[#This Row],[Lastname]]," ",Employees[[#This Row],[Firstname]], " ",LEFT(Employees[[#This Row],[Middlename]],1),IF(ISBLANK(Employees[[#This Row],[Middlename]])," ","."))</f>
        <v>VILLANUEVA ISMAEL D.</v>
      </c>
      <c r="C605" s="8" t="s">
        <v>347</v>
      </c>
      <c r="D605" s="8" t="s">
        <v>1701</v>
      </c>
      <c r="E605" s="8" t="s">
        <v>119</v>
      </c>
      <c r="F605" s="8" t="s">
        <v>1294</v>
      </c>
      <c r="G605" s="18" t="s">
        <v>1294</v>
      </c>
      <c r="H605" s="8" t="s">
        <v>135</v>
      </c>
      <c r="I605" s="8" t="b">
        <f>COUNTIF(Employees[Employee Name],Employees[[#This Row],[Employee Name]])&gt;1</f>
        <v>0</v>
      </c>
    </row>
    <row r="606" spans="1:9" ht="30" customHeight="1" x14ac:dyDescent="0.3">
      <c r="A606" s="44" t="e">
        <f t="shared" si="9"/>
        <v>#VALUE!</v>
      </c>
      <c r="B606" s="8" t="str">
        <f>CONCATENATE(Employees[[#This Row],[Lastname]]," ",Employees[[#This Row],[Firstname]], " ",LEFT(Employees[[#This Row],[Middlename]],1),IF(ISBLANK(Employees[[#This Row],[Middlename]])," ","."))</f>
        <v>VILLANUEVA MARELYN A.</v>
      </c>
      <c r="C606" s="18" t="s">
        <v>347</v>
      </c>
      <c r="D606" s="18" t="s">
        <v>2107</v>
      </c>
      <c r="E606" s="18" t="s">
        <v>1355</v>
      </c>
      <c r="F606" s="18" t="s">
        <v>1294</v>
      </c>
      <c r="G606" s="18"/>
      <c r="H606" s="18" t="s">
        <v>2108</v>
      </c>
      <c r="I606" s="8" t="b">
        <f>COUNTIF(Employees[Employee Name],Employees[[#This Row],[Employee Name]])&gt;1</f>
        <v>0</v>
      </c>
    </row>
    <row r="607" spans="1:9" ht="30" customHeight="1" x14ac:dyDescent="0.3">
      <c r="A607" s="44" t="e">
        <f t="shared" si="9"/>
        <v>#VALUE!</v>
      </c>
      <c r="B607" s="8" t="str">
        <f>CONCATENATE(Employees[[#This Row],[Lastname]]," ",Employees[[#This Row],[Firstname]], " ",LEFT(Employees[[#This Row],[Middlename]],1),IF(ISBLANK(Employees[[#This Row],[Middlename]])," ","."))</f>
        <v>VILLANUEVA MARILYN L.</v>
      </c>
      <c r="C607" s="8" t="s">
        <v>347</v>
      </c>
      <c r="D607" s="8" t="s">
        <v>756</v>
      </c>
      <c r="E607" s="8" t="s">
        <v>228</v>
      </c>
      <c r="F607" s="8" t="s">
        <v>1294</v>
      </c>
      <c r="G607" s="18" t="s">
        <v>1294</v>
      </c>
      <c r="H607" s="8" t="s">
        <v>1712</v>
      </c>
      <c r="I607" s="8" t="b">
        <f>COUNTIF(Employees[Employee Name],Employees[[#This Row],[Employee Name]])&gt;1</f>
        <v>0</v>
      </c>
    </row>
    <row r="608" spans="1:9" ht="30" customHeight="1" x14ac:dyDescent="0.3">
      <c r="A608" s="44" t="e">
        <f t="shared" si="9"/>
        <v>#VALUE!</v>
      </c>
      <c r="B608" s="8" t="str">
        <f>CONCATENATE(Employees[[#This Row],[Lastname]]," ",Employees[[#This Row],[Firstname]], " ",LEFT(Employees[[#This Row],[Middlename]],1),IF(ISBLANK(Employees[[#This Row],[Middlename]])," ","."))</f>
        <v>VILLANUEVA MARIO A.</v>
      </c>
      <c r="C608" s="8" t="s">
        <v>347</v>
      </c>
      <c r="D608" s="8" t="s">
        <v>598</v>
      </c>
      <c r="E608" s="8" t="s">
        <v>221</v>
      </c>
      <c r="F608" s="18" t="s">
        <v>125</v>
      </c>
      <c r="G608" s="18" t="s">
        <v>2007</v>
      </c>
      <c r="H608" s="8" t="s">
        <v>1108</v>
      </c>
      <c r="I608" s="8" t="b">
        <f>COUNTIF(Employees[Employee Name],Employees[[#This Row],[Employee Name]])&gt;1</f>
        <v>0</v>
      </c>
    </row>
    <row r="609" spans="1:9" ht="30" customHeight="1" x14ac:dyDescent="0.3">
      <c r="A609" s="44" t="e">
        <f t="shared" si="9"/>
        <v>#VALUE!</v>
      </c>
      <c r="B609" s="8" t="str">
        <f>CONCATENATE(Employees[[#This Row],[Lastname]]," ",Employees[[#This Row],[Firstname]], " ",LEFT(Employees[[#This Row],[Middlename]],1),IF(ISBLANK(Employees[[#This Row],[Middlename]])," ","."))</f>
        <v>VILLANUEVA PABLO B.</v>
      </c>
      <c r="C609" s="8" t="s">
        <v>347</v>
      </c>
      <c r="D609" s="8" t="s">
        <v>348</v>
      </c>
      <c r="E609" s="8" t="s">
        <v>145</v>
      </c>
      <c r="F609" s="8" t="s">
        <v>198</v>
      </c>
      <c r="G609" s="18" t="s">
        <v>2007</v>
      </c>
      <c r="H609" s="8" t="s">
        <v>199</v>
      </c>
      <c r="I609" s="8" t="b">
        <f>COUNTIF(Employees[Employee Name],Employees[[#This Row],[Employee Name]])&gt;1</f>
        <v>0</v>
      </c>
    </row>
    <row r="610" spans="1:9" ht="30" customHeight="1" x14ac:dyDescent="0.3">
      <c r="A610" s="44" t="e">
        <f t="shared" si="9"/>
        <v>#VALUE!</v>
      </c>
      <c r="B610" s="8" t="str">
        <f>CONCATENATE(Employees[[#This Row],[Lastname]]," ",Employees[[#This Row],[Firstname]], " ",LEFT(Employees[[#This Row],[Middlename]],1),IF(ISBLANK(Employees[[#This Row],[Middlename]])," ","."))</f>
        <v>VILLANUEVA RICHELLE A.</v>
      </c>
      <c r="C610" s="8" t="s">
        <v>347</v>
      </c>
      <c r="D610" s="8" t="s">
        <v>1702</v>
      </c>
      <c r="E610" s="8" t="s">
        <v>665</v>
      </c>
      <c r="F610" s="8" t="s">
        <v>1294</v>
      </c>
      <c r="G610" s="18" t="s">
        <v>1294</v>
      </c>
      <c r="H610" s="8" t="s">
        <v>1712</v>
      </c>
      <c r="I610" s="8" t="b">
        <f>COUNTIF(Employees[Employee Name],Employees[[#This Row],[Employee Name]])&gt;1</f>
        <v>0</v>
      </c>
    </row>
    <row r="611" spans="1:9" ht="30" customHeight="1" x14ac:dyDescent="0.3">
      <c r="A611" s="44" t="e">
        <f t="shared" si="9"/>
        <v>#VALUE!</v>
      </c>
      <c r="B611" s="8" t="str">
        <f>CONCATENATE(Employees[[#This Row],[Lastname]]," ",Employees[[#This Row],[Firstname]], " ",LEFT(Employees[[#This Row],[Middlename]],1),IF(ISBLANK(Employees[[#This Row],[Middlename]])," ","."))</f>
        <v>VILLAPANDO JENITA M.</v>
      </c>
      <c r="C611" s="8" t="s">
        <v>1273</v>
      </c>
      <c r="D611" s="8" t="s">
        <v>1274</v>
      </c>
      <c r="E611" s="8" t="s">
        <v>691</v>
      </c>
      <c r="F611" s="8" t="s">
        <v>1275</v>
      </c>
      <c r="G611" s="8" t="s">
        <v>2007</v>
      </c>
      <c r="H611" s="8" t="s">
        <v>97</v>
      </c>
      <c r="I611" s="8" t="b">
        <f>COUNTIF(Employees[Employee Name],Employees[[#This Row],[Employee Name]])&gt;1</f>
        <v>0</v>
      </c>
    </row>
    <row r="612" spans="1:9" ht="30" customHeight="1" x14ac:dyDescent="0.3">
      <c r="A612" s="44" t="e">
        <f t="shared" si="9"/>
        <v>#VALUE!</v>
      </c>
      <c r="B612" s="8" t="str">
        <f>CONCATENATE(Employees[[#This Row],[Lastname]]," ",Employees[[#This Row],[Firstname]], " ",LEFT(Employees[[#This Row],[Middlename]],1),IF(ISBLANK(Employees[[#This Row],[Middlename]])," ","."))</f>
        <v xml:space="preserve">VILLARDO REY  </v>
      </c>
      <c r="C612" s="8" t="s">
        <v>1703</v>
      </c>
      <c r="D612" s="8" t="s">
        <v>1704</v>
      </c>
      <c r="E612" s="8"/>
      <c r="F612" s="8" t="s">
        <v>1294</v>
      </c>
      <c r="G612" s="18" t="s">
        <v>1294</v>
      </c>
      <c r="H612" s="8" t="s">
        <v>209</v>
      </c>
      <c r="I612" s="8" t="b">
        <f>COUNTIF(Employees[Employee Name],Employees[[#This Row],[Employee Name]])&gt;1</f>
        <v>0</v>
      </c>
    </row>
    <row r="613" spans="1:9" ht="30" customHeight="1" x14ac:dyDescent="0.3">
      <c r="A613" s="44" t="e">
        <f t="shared" si="9"/>
        <v>#VALUE!</v>
      </c>
      <c r="B613" s="8" t="str">
        <f>CONCATENATE(Employees[[#This Row],[Lastname]]," ",Employees[[#This Row],[Firstname]], " ",LEFT(Employees[[#This Row],[Middlename]],1),IF(ISBLANK(Employees[[#This Row],[Middlename]])," ","."))</f>
        <v>VILLAVIRAY MA. CANDELARIA D.</v>
      </c>
      <c r="C613" s="8" t="s">
        <v>679</v>
      </c>
      <c r="D613" s="8" t="s">
        <v>680</v>
      </c>
      <c r="E613" s="8" t="s">
        <v>119</v>
      </c>
      <c r="F613" s="8" t="s">
        <v>681</v>
      </c>
      <c r="G613" s="8" t="s">
        <v>2007</v>
      </c>
      <c r="H613" s="8" t="s">
        <v>199</v>
      </c>
      <c r="I613" s="8" t="b">
        <f>COUNTIF(Employees[Employee Name],Employees[[#This Row],[Employee Name]])&gt;1</f>
        <v>0</v>
      </c>
    </row>
    <row r="614" spans="1:9" ht="30" customHeight="1" x14ac:dyDescent="0.3">
      <c r="A614" s="44" t="e">
        <f t="shared" si="9"/>
        <v>#VALUE!</v>
      </c>
      <c r="B614" s="8" t="str">
        <f>CONCATENATE(Employees[[#This Row],[Lastname]]," ",Employees[[#This Row],[Firstname]], " ",LEFT(Employees[[#This Row],[Middlename]],1),IF(ISBLANK(Employees[[#This Row],[Middlename]])," ","."))</f>
        <v>VILLAVIRAY MAR CLYDE D.</v>
      </c>
      <c r="C614" s="8" t="s">
        <v>679</v>
      </c>
      <c r="D614" s="8" t="s">
        <v>686</v>
      </c>
      <c r="E614" s="8" t="s">
        <v>119</v>
      </c>
      <c r="F614" s="8" t="s">
        <v>687</v>
      </c>
      <c r="G614" s="8" t="s">
        <v>2007</v>
      </c>
      <c r="H614" s="8" t="s">
        <v>135</v>
      </c>
      <c r="I614" s="8" t="b">
        <f>COUNTIF(Employees[Employee Name],Employees[[#This Row],[Employee Name]])&gt;1</f>
        <v>0</v>
      </c>
    </row>
    <row r="615" spans="1:9" ht="30" customHeight="1" x14ac:dyDescent="0.3">
      <c r="A615" s="44" t="e">
        <f t="shared" si="9"/>
        <v>#VALUE!</v>
      </c>
      <c r="B615" s="8" t="str">
        <f>CONCATENATE(Employees[[#This Row],[Lastname]]," ",Employees[[#This Row],[Firstname]], " ",LEFT(Employees[[#This Row],[Middlename]],1),IF(ISBLANK(Employees[[#This Row],[Middlename]])," ","."))</f>
        <v>ZAFRA CHEYSSER A.</v>
      </c>
      <c r="C615" s="8" t="s">
        <v>1705</v>
      </c>
      <c r="D615" s="8" t="s">
        <v>1706</v>
      </c>
      <c r="E615" s="8" t="s">
        <v>1707</v>
      </c>
      <c r="F615" s="8" t="s">
        <v>1294</v>
      </c>
      <c r="G615" s="18" t="s">
        <v>1294</v>
      </c>
      <c r="H615" s="8" t="s">
        <v>1293</v>
      </c>
      <c r="I615" s="8" t="b">
        <f>COUNTIF(Employees[Employee Name],Employees[[#This Row],[Employee Name]])&gt;1</f>
        <v>0</v>
      </c>
    </row>
    <row r="616" spans="1:9" ht="30" customHeight="1" x14ac:dyDescent="0.3">
      <c r="A616" s="44" t="e">
        <f t="shared" si="9"/>
        <v>#VALUE!</v>
      </c>
      <c r="B616" s="8" t="str">
        <f>CONCATENATE(Employees[[#This Row],[Lastname]]," ",Employees[[#This Row],[Firstname]], " ",LEFT(Employees[[#This Row],[Middlename]],1),IF(ISBLANK(Employees[[#This Row],[Middlename]])," ","."))</f>
        <v>ZAFRA REYNANTE B.</v>
      </c>
      <c r="C616" s="8" t="s">
        <v>1705</v>
      </c>
      <c r="D616" s="8" t="s">
        <v>1708</v>
      </c>
      <c r="E616" s="8" t="s">
        <v>145</v>
      </c>
      <c r="F616" s="8" t="s">
        <v>1294</v>
      </c>
      <c r="G616" s="18" t="s">
        <v>1294</v>
      </c>
      <c r="H616" s="8" t="s">
        <v>1712</v>
      </c>
      <c r="I616" s="8" t="b">
        <f>COUNTIF(Employees[Employee Name],Employees[[#This Row],[Employee Name]])&gt;1</f>
        <v>0</v>
      </c>
    </row>
    <row r="617" spans="1:9" ht="30" customHeight="1" x14ac:dyDescent="0.3">
      <c r="A617" s="44" t="e">
        <f t="shared" si="9"/>
        <v>#VALUE!</v>
      </c>
      <c r="B617" s="8" t="str">
        <f>CONCATENATE(Employees[[#This Row],[Lastname]]," ",Employees[[#This Row],[Firstname]], " ",LEFT(Employees[[#This Row],[Middlename]],1),IF(ISBLANK(Employees[[#This Row],[Middlename]])," ","."))</f>
        <v>ZALDIVIA MIRIAM F.</v>
      </c>
      <c r="C617" s="8" t="s">
        <v>1071</v>
      </c>
      <c r="D617" s="8" t="s">
        <v>1072</v>
      </c>
      <c r="E617" s="8" t="s">
        <v>432</v>
      </c>
      <c r="F617" s="8" t="s">
        <v>125</v>
      </c>
      <c r="G617" s="18" t="s">
        <v>2007</v>
      </c>
      <c r="H617" s="8" t="s">
        <v>156</v>
      </c>
      <c r="I617" s="8" t="b">
        <f>COUNTIF(Employees[Employee Name],Employees[[#This Row],[Employee Name]])&gt;1</f>
        <v>0</v>
      </c>
    </row>
  </sheetData>
  <sheetProtection formatColumns="0" selectLockedCells="1" selectUnlockedCells="1"/>
  <phoneticPr fontId="29" type="noConversion"/>
  <conditionalFormatting sqref="A4:I617">
    <cfRule type="expression" dxfId="38" priority="1">
      <formula>$I4=TRUE</formula>
    </cfRule>
  </conditionalFormatting>
  <dataValidations xWindow="189" yWindow="482" count="1">
    <dataValidation allowBlank="1" showInputMessage="1" showErrorMessage="1" prompt="Employee names are in this column under this heading" sqref="F12 F13:G617 B3:E617 F3:G11"/>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17"/>
  <sheetViews>
    <sheetView showGridLines="0" topLeftCell="A7" workbookViewId="0">
      <selection activeCell="B17" sqref="B17"/>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1107</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2047</v>
      </c>
    </row>
    <row r="15" spans="2:3" ht="30" customHeight="1" x14ac:dyDescent="0.3">
      <c r="B15" s="10">
        <v>44925</v>
      </c>
      <c r="C15" s="8"/>
    </row>
    <row r="16" spans="2:3" ht="30" customHeight="1" x14ac:dyDescent="0.3">
      <c r="B16" s="10">
        <v>45047</v>
      </c>
      <c r="C16" s="8" t="s">
        <v>2191</v>
      </c>
    </row>
    <row r="17" spans="2:3" ht="30" customHeight="1" x14ac:dyDescent="0.3">
      <c r="B17" s="10"/>
      <c r="C17" s="8"/>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workbookViewId="0">
      <selection activeCell="D10" sqref="D10"/>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961</v>
      </c>
      <c r="C3" s="40" t="s">
        <v>1262</v>
      </c>
    </row>
    <row r="5" spans="1:9" ht="14.45" x14ac:dyDescent="0.3">
      <c r="A5" s="27" t="s">
        <v>946</v>
      </c>
      <c r="B5" s="27" t="s">
        <v>940</v>
      </c>
      <c r="C5" s="25" t="s">
        <v>85</v>
      </c>
      <c r="D5" s="27" t="s">
        <v>941</v>
      </c>
      <c r="E5" s="27" t="s">
        <v>942</v>
      </c>
      <c r="F5" s="27" t="s">
        <v>943</v>
      </c>
      <c r="G5" s="27" t="s">
        <v>944</v>
      </c>
      <c r="H5" s="27" t="s">
        <v>945</v>
      </c>
      <c r="I5" s="27" t="s">
        <v>962</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Employees'!B11),"",'List of Employees'!B11)</f>
        <v>AGUIDO RAFAEL V.</v>
      </c>
      <c r="C8" s="25" t="str">
        <f>VLOOKUP(Table3[[#This Row],[EMPLOYEE NAME]],Employees[[Employee Name]:[Office]],6)</f>
        <v>REGULAR</v>
      </c>
      <c r="I8" s="27">
        <f>SUM(Table3[[#This Row],['# SICK LEAVE]:['#OTHERS]])</f>
        <v>0</v>
      </c>
    </row>
    <row r="9" spans="1:9" ht="29.45" customHeight="1" x14ac:dyDescent="0.3">
      <c r="A9">
        <f t="shared" si="0"/>
        <v>4</v>
      </c>
      <c r="B9" t="str">
        <f>IF(ISBLANK('List of Employees'!B13),"",'List of Employees'!B13)</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Employees'!B15),"",'List of Employees'!B15)</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Employees'!B17),"",'List of Employees'!B17)</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Employees'!B18),"",'List of Employees'!B18)</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Employees'!B19),"",'List of Employees'!B19)</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Employees'!B20),"",'List of Employees'!B20)</f>
        <v>ALEGRE VIVENCIO A.</v>
      </c>
      <c r="C14" s="25" t="str">
        <f>VLOOKUP(Table3[[#This Row],[EMPLOYEE NAME]],Employees[[Employee Name]:[Office]],6)</f>
        <v>REGULAR</v>
      </c>
      <c r="I14" s="27">
        <f>SUM(Table3[[#This Row],['# SICK LEAVE]:['#OTHERS]])</f>
        <v>0</v>
      </c>
    </row>
    <row r="15" spans="1:9" ht="29.45" customHeight="1" x14ac:dyDescent="0.3">
      <c r="A15">
        <f t="shared" si="0"/>
        <v>10</v>
      </c>
      <c r="B15" t="str">
        <f>IF(ISBLANK('List of Employees'!B21),"",'List of Employees'!B21)</f>
        <v>ALERA JEFFREY B.</v>
      </c>
      <c r="C15" s="25" t="str">
        <f>VLOOKUP(Table3[[#This Row],[EMPLOYEE NAME]],Employees[[Employee Name]:[Office]],6)</f>
        <v>JOBCON</v>
      </c>
      <c r="I15" s="27">
        <f>SUM(Table3[[#This Row],['# SICK LEAVE]:['#OTHERS]])</f>
        <v>0</v>
      </c>
    </row>
    <row r="16" spans="1:9" ht="29.45" customHeight="1" x14ac:dyDescent="0.3">
      <c r="A16">
        <f t="shared" si="0"/>
        <v>11</v>
      </c>
      <c r="B16" t="str">
        <f>IF(ISBLANK('List of Employees'!B22),"",'List of Employees'!B22)</f>
        <v>ALFEREZ JOSEPHINE R.</v>
      </c>
      <c r="C16" s="25" t="str">
        <f>VLOOKUP(Table3[[#This Row],[EMPLOYEE NAME]],Employees[[Employee Name]:[Office]],6)</f>
        <v>REGULAR</v>
      </c>
      <c r="I16" s="27">
        <f>SUM(Table3[[#This Row],['# SICK LEAVE]:['#OTHERS]])</f>
        <v>0</v>
      </c>
    </row>
    <row r="17" spans="1:9" ht="29.45" customHeight="1" x14ac:dyDescent="0.3">
      <c r="A17">
        <f t="shared" si="0"/>
        <v>12</v>
      </c>
      <c r="B17" t="str">
        <f>IF(ISBLANK('List of Employees'!B23),"",'List of Employees'!B23)</f>
        <v>ALMAREZ MELENCIO M.</v>
      </c>
      <c r="C17" s="25" t="str">
        <f>VLOOKUP(Table3[[#This Row],[EMPLOYEE NAME]],Employees[[Employee Name]:[Office]],6)</f>
        <v>CASUAL</v>
      </c>
      <c r="I17" s="27">
        <f>SUM(Table3[[#This Row],['# SICK LEAVE]:['#OTHERS]])</f>
        <v>0</v>
      </c>
    </row>
    <row r="18" spans="1:9" ht="29.45" customHeight="1" x14ac:dyDescent="0.3">
      <c r="A18">
        <f t="shared" si="0"/>
        <v>13</v>
      </c>
      <c r="B18" t="str">
        <f>IF(ISBLANK('List of Employees'!B24),"",'List of Employees'!B24)</f>
        <v>ALVAREZ GRACITA S.</v>
      </c>
      <c r="C18" s="25" t="str">
        <f>VLOOKUP(Table3[[#This Row],[EMPLOYEE NAME]],Employees[[Employee Name]:[Office]],6)</f>
        <v>REGULAR</v>
      </c>
      <c r="I18" s="27">
        <f>SUM(Table3[[#This Row],['# SICK LEAVE]:['#OTHERS]])</f>
        <v>0</v>
      </c>
    </row>
    <row r="19" spans="1:9" ht="29.45" customHeight="1" x14ac:dyDescent="0.3">
      <c r="A19">
        <f t="shared" si="0"/>
        <v>14</v>
      </c>
      <c r="B19" t="str">
        <f>IF(ISBLANK('List of Employees'!B25),"",'List of Employees'!B25)</f>
        <v>AMBAT JAIME L.</v>
      </c>
      <c r="C19" s="25" t="str">
        <f>VLOOKUP(Table3[[#This Row],[EMPLOYEE NAME]],Employees[[Employee Name]:[Office]],6)</f>
        <v>CASUAL</v>
      </c>
      <c r="I19" s="27">
        <f>SUM(Table3[[#This Row],['# SICK LEAVE]:['#OTHERS]])</f>
        <v>0</v>
      </c>
    </row>
    <row r="20" spans="1:9" ht="29.45" customHeight="1" x14ac:dyDescent="0.3">
      <c r="A20">
        <f t="shared" si="0"/>
        <v>15</v>
      </c>
      <c r="B20" t="str">
        <f>IF(ISBLANK('List of Employees'!B26),"",'List of Employees'!B26)</f>
        <v>AMBAT MARILOU M.</v>
      </c>
      <c r="C20" s="25" t="str">
        <f>VLOOKUP(Table3[[#This Row],[EMPLOYEE NAME]],Employees[[Employee Name]:[Office]],6)</f>
        <v>REGULAR</v>
      </c>
      <c r="I20" s="27">
        <f>SUM(Table3[[#This Row],['# SICK LEAVE]:['#OTHERS]])</f>
        <v>0</v>
      </c>
    </row>
    <row r="21" spans="1:9" ht="29.45" customHeight="1" x14ac:dyDescent="0.3">
      <c r="A21">
        <f t="shared" si="0"/>
        <v>16</v>
      </c>
      <c r="B21" t="str">
        <f>IF(ISBLANK('List of Employees'!B27),"",'List of Employees'!B27)</f>
        <v>AMBION DORINDA A.</v>
      </c>
      <c r="C21" s="25" t="str">
        <f>VLOOKUP(Table3[[#This Row],[EMPLOYEE NAME]],Employees[[Employee Name]:[Office]],6)</f>
        <v>REGULAR</v>
      </c>
      <c r="I21" s="27">
        <f>SUM(Table3[[#This Row],['# SICK LEAVE]:['#OTHERS]])</f>
        <v>0</v>
      </c>
    </row>
    <row r="22" spans="1:9" ht="29.45" customHeight="1" x14ac:dyDescent="0.3">
      <c r="A22">
        <f t="shared" si="0"/>
        <v>17</v>
      </c>
      <c r="B22" t="str">
        <f>IF(ISBLANK('List of Employees'!B28),"",'List of Employees'!B28)</f>
        <v>AMBION HERSHEY D.</v>
      </c>
      <c r="C22" s="25" t="str">
        <f>VLOOKUP(Table3[[#This Row],[EMPLOYEE NAME]],Employees[[Employee Name]:[Office]],6)</f>
        <v>CASUAL</v>
      </c>
      <c r="I22" s="27">
        <f>SUM(Table3[[#This Row],['# SICK LEAVE]:['#OTHERS]])</f>
        <v>0</v>
      </c>
    </row>
    <row r="23" spans="1:9" ht="29.45" customHeight="1" x14ac:dyDescent="0.3">
      <c r="A23">
        <f t="shared" si="0"/>
        <v>18</v>
      </c>
      <c r="B23" t="str">
        <f>IF(ISBLANK('List of Employees'!B29),"",'List of Employees'!B29)</f>
        <v>AMBION LAMBERTO A.</v>
      </c>
      <c r="C23" s="25" t="str">
        <f>VLOOKUP(Table3[[#This Row],[EMPLOYEE NAME]],Employees[[Employee Name]:[Office]],6)</f>
        <v>REGULAR</v>
      </c>
      <c r="I23" s="27">
        <f>SUM(Table3[[#This Row],['# SICK LEAVE]:['#OTHERS]])</f>
        <v>0</v>
      </c>
    </row>
    <row r="24" spans="1:9" ht="29.45" customHeight="1" x14ac:dyDescent="0.3">
      <c r="A24">
        <f t="shared" si="0"/>
        <v>19</v>
      </c>
      <c r="B24" t="str">
        <f>IF(ISBLANK('List of Employees'!B30),"",'List of Employees'!B30)</f>
        <v>AMBION MARIETA B.</v>
      </c>
      <c r="C24" s="25" t="str">
        <f>VLOOKUP(Table3[[#This Row],[EMPLOYEE NAME]],Employees[[Employee Name]:[Office]],6)</f>
        <v>CASUAL</v>
      </c>
      <c r="I24" s="27">
        <f>SUM(Table3[[#This Row],['# SICK LEAVE]:['#OTHERS]])</f>
        <v>0</v>
      </c>
    </row>
    <row r="25" spans="1:9" ht="29.45" customHeight="1" x14ac:dyDescent="0.3">
      <c r="A25">
        <f t="shared" si="0"/>
        <v>20</v>
      </c>
      <c r="B25" t="str">
        <f>IF(ISBLANK('List of Employees'!B31),"",'List of Employees'!B31)</f>
        <v>AMBION PRISCO G.</v>
      </c>
      <c r="C25" s="25" t="str">
        <f>VLOOKUP(Table3[[#This Row],[EMPLOYEE NAME]],Employees[[Employee Name]:[Office]],6)</f>
        <v>REGULAR</v>
      </c>
      <c r="I25" s="27">
        <f>SUM(Table3[[#This Row],['# SICK LEAVE]:['#OTHERS]])</f>
        <v>0</v>
      </c>
    </row>
    <row r="26" spans="1:9" ht="29.45" customHeight="1" x14ac:dyDescent="0.3">
      <c r="A26">
        <f t="shared" si="0"/>
        <v>21</v>
      </c>
      <c r="B26" t="str">
        <f>IF(ISBLANK('List of Employees'!B32),"",'List of Employees'!B32)</f>
        <v>AMBION REYMOND A.</v>
      </c>
      <c r="C26" s="25" t="str">
        <f>VLOOKUP(Table3[[#This Row],[EMPLOYEE NAME]],Employees[[Employee Name]:[Office]],6)</f>
        <v>REGULAR</v>
      </c>
      <c r="I26" s="27">
        <f>SUM(Table3[[#This Row],['# SICK LEAVE]:['#OTHERS]])</f>
        <v>0</v>
      </c>
    </row>
    <row r="27" spans="1:9" ht="29.45" customHeight="1" x14ac:dyDescent="0.3">
      <c r="A27">
        <f t="shared" si="0"/>
        <v>22</v>
      </c>
      <c r="B27" t="str">
        <f>IF(ISBLANK('List of Employees'!B33),"",'List of Employees'!B33)</f>
        <v>AMBONAN AVELINA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Employees'!B34),"",'List of Employees'!B34)</f>
        <v>AMBROCIO MELODY B.</v>
      </c>
      <c r="C28" s="25" t="str">
        <f>VLOOKUP(Table3[[#This Row],[EMPLOYEE NAME]],Employees[[Employee Name]:[Office]],6)</f>
        <v>CASUAL</v>
      </c>
      <c r="I28" s="27">
        <f>SUM(Table3[[#This Row],['# SICK LEAVE]:['#OTHERS]])</f>
        <v>0</v>
      </c>
    </row>
    <row r="29" spans="1:9" ht="29.45" customHeight="1" x14ac:dyDescent="0.3">
      <c r="A29">
        <f t="shared" si="0"/>
        <v>24</v>
      </c>
      <c r="B29" t="str">
        <f>IF(ISBLANK('List of Employees'!B35),"",'List of Employees'!B35)</f>
        <v>AMON CLARISSA MAY M.</v>
      </c>
      <c r="C29" s="25" t="str">
        <f>VLOOKUP(Table3[[#This Row],[EMPLOYEE NAME]],Employees[[Employee Name]:[Office]],6)</f>
        <v>REGULAR</v>
      </c>
      <c r="I29" s="27">
        <f>SUM(Table3[[#This Row],['# SICK LEAVE]:['#OTHERS]])</f>
        <v>0</v>
      </c>
    </row>
    <row r="30" spans="1:9" ht="29.45" customHeight="1" x14ac:dyDescent="0.3">
      <c r="A30">
        <f t="shared" si="0"/>
        <v>25</v>
      </c>
      <c r="B30" t="str">
        <f>IF(ISBLANK('List of Employees'!B36),"",'List of Employees'!B36)</f>
        <v>AMON ESTELITA S.</v>
      </c>
      <c r="C30" s="25" t="str">
        <f>VLOOKUP(Table3[[#This Row],[EMPLOYEE NAME]],Employees[[Employee Name]:[Office]],6)</f>
        <v>CASUAL</v>
      </c>
      <c r="I30" s="27">
        <f>SUM(Table3[[#This Row],['# SICK LEAVE]:['#OTHERS]])</f>
        <v>0</v>
      </c>
    </row>
    <row r="31" spans="1:9" ht="29.45" customHeight="1" x14ac:dyDescent="0.3">
      <c r="A31">
        <f t="shared" si="0"/>
        <v>26</v>
      </c>
      <c r="B31" t="str">
        <f>IF(ISBLANK('List of Employees'!B37),"",'List of Employees'!B37)</f>
        <v>AMON RHEALYN O.</v>
      </c>
      <c r="C31" s="25" t="str">
        <f>VLOOKUP(Table3[[#This Row],[EMPLOYEE NAME]],Employees[[Employee Name]:[Office]],6)</f>
        <v>REGULAR</v>
      </c>
      <c r="I31" s="27">
        <f>SUM(Table3[[#This Row],['# SICK LEAVE]:['#OTHERS]])</f>
        <v>0</v>
      </c>
    </row>
    <row r="32" spans="1:9" ht="29.45" customHeight="1" x14ac:dyDescent="0.3">
      <c r="A32">
        <f t="shared" si="0"/>
        <v>27</v>
      </c>
      <c r="B32" t="str">
        <f>IF(ISBLANK('List of Employees'!B38),"",'List of Employees'!B38)</f>
        <v>AMORA ELISA S.</v>
      </c>
      <c r="C32" s="25" t="str">
        <f>VLOOKUP(Table3[[#This Row],[EMPLOYEE NAME]],Employees[[Employee Name]:[Office]],6)</f>
        <v>REGULAR</v>
      </c>
      <c r="I32" s="27">
        <f>SUM(Table3[[#This Row],['# SICK LEAVE]:['#OTHERS]])</f>
        <v>0</v>
      </c>
    </row>
    <row r="33" spans="1:9" ht="29.45" customHeight="1" x14ac:dyDescent="0.3">
      <c r="A33">
        <f t="shared" si="0"/>
        <v>28</v>
      </c>
      <c r="B33" t="str">
        <f>IF(ISBLANK('List of Employees'!B39),"",'List of Employees'!B39)</f>
        <v>AMPARO JOY J.</v>
      </c>
      <c r="C33" s="25" t="str">
        <f>VLOOKUP(Table3[[#This Row],[EMPLOYEE NAME]],Employees[[Employee Name]:[Office]],6)</f>
        <v>REGULAR</v>
      </c>
      <c r="I33" s="27">
        <f>SUM(Table3[[#This Row],['# SICK LEAVE]:['#OTHERS]])</f>
        <v>0</v>
      </c>
    </row>
    <row r="34" spans="1:9" ht="29.45" customHeight="1" x14ac:dyDescent="0.3">
      <c r="A34">
        <f t="shared" si="0"/>
        <v>29</v>
      </c>
      <c r="B34" t="str">
        <f>IF(ISBLANK('List of Employees'!B41),"",'List of Employees'!B41)</f>
        <v xml:space="preserve">AMULONG JAY R  </v>
      </c>
      <c r="C34" s="25">
        <f>VLOOKUP(Table3[[#This Row],[EMPLOYEE NAME]],Employees[[Employee Name]:[Office]],6)</f>
        <v>0</v>
      </c>
      <c r="I34" s="27">
        <f>SUM(Table3[[#This Row],['# SICK LEAVE]:['#OTHERS]])</f>
        <v>0</v>
      </c>
    </row>
    <row r="35" spans="1:9" ht="29.45" customHeight="1" x14ac:dyDescent="0.3">
      <c r="A35">
        <f t="shared" si="0"/>
        <v>30</v>
      </c>
      <c r="B35" t="str">
        <f>IF(ISBLANK('List of Employees'!B43),"",'List of Employees'!B43)</f>
        <v>ANACAY ANICETA P.</v>
      </c>
      <c r="C35" s="25" t="str">
        <f>VLOOKUP(Table3[[#This Row],[EMPLOYEE NAME]],Employees[[Employee Name]:[Office]],6)</f>
        <v>REGULAR</v>
      </c>
      <c r="I35" s="27">
        <f>SUM(Table3[[#This Row],['# SICK LEAVE]:['#OTHERS]])</f>
        <v>0</v>
      </c>
    </row>
    <row r="36" spans="1:9" ht="29.45" customHeight="1" x14ac:dyDescent="0.3">
      <c r="A36">
        <f t="shared" si="0"/>
        <v>31</v>
      </c>
      <c r="B36" t="str">
        <f>IF(ISBLANK('List of Employees'!B44),"",'List of Employees'!B44)</f>
        <v>ANACAY LEVIE B.</v>
      </c>
      <c r="C36" s="25" t="str">
        <f>VLOOKUP(Table3[[#This Row],[EMPLOYEE NAME]],Employees[[Employee Name]:[Office]],6)</f>
        <v>REGULAR</v>
      </c>
      <c r="I36" s="27">
        <f>SUM(Table3[[#This Row],['# SICK LEAVE]:['#OTHERS]])</f>
        <v>0</v>
      </c>
    </row>
    <row r="37" spans="1:9" ht="29.45" customHeight="1" x14ac:dyDescent="0.3">
      <c r="A37">
        <f t="shared" si="0"/>
        <v>32</v>
      </c>
      <c r="B37" t="str">
        <f>IF(ISBLANK('List of Employees'!B46),"",'List of Employees'!B46)</f>
        <v>ANARNA CRISTINA F.</v>
      </c>
      <c r="C37" s="25" t="str">
        <f>VLOOKUP(Table3[[#This Row],[EMPLOYEE NAME]],Employees[[Employee Name]:[Office]],6)</f>
        <v>REGULAR</v>
      </c>
      <c r="I37" s="27">
        <f>SUM(Table3[[#This Row],['# SICK LEAVE]:['#OTHERS]])</f>
        <v>0</v>
      </c>
    </row>
    <row r="38" spans="1:9" ht="29.45" customHeight="1" x14ac:dyDescent="0.3">
      <c r="A38">
        <f t="shared" si="0"/>
        <v>33</v>
      </c>
      <c r="B38" t="str">
        <f>IF(ISBLANK('List of Employees'!B47),"",'List of Employees'!B47)</f>
        <v>ANDAL ALEX C.</v>
      </c>
      <c r="C38" s="25" t="str">
        <f>VLOOKUP(Table3[[#This Row],[EMPLOYEE NAME]],Employees[[Employee Name]:[Office]],6)</f>
        <v>CASUAL</v>
      </c>
      <c r="I38" s="27">
        <f>SUM(Table3[[#This Row],['# SICK LEAVE]:['#OTHERS]])</f>
        <v>0</v>
      </c>
    </row>
    <row r="39" spans="1:9" ht="29.45" customHeight="1" x14ac:dyDescent="0.3">
      <c r="A39">
        <f t="shared" si="0"/>
        <v>34</v>
      </c>
      <c r="B39" t="str">
        <f>IF(ISBLANK('List of Employees'!B48),"",'List of Employees'!B48)</f>
        <v>ANGCAYA ANA B.</v>
      </c>
      <c r="C39" s="25" t="str">
        <f>VLOOKUP(Table3[[#This Row],[EMPLOYEE NAME]],Employees[[Employee Name]:[Office]],6)</f>
        <v>REGULAR</v>
      </c>
      <c r="I39" s="27">
        <f>SUM(Table3[[#This Row],['# SICK LEAVE]:['#OTHERS]])</f>
        <v>0</v>
      </c>
    </row>
    <row r="40" spans="1:9" ht="29.45" customHeight="1" x14ac:dyDescent="0.3">
      <c r="A40">
        <f t="shared" si="0"/>
        <v>35</v>
      </c>
      <c r="B40" t="str">
        <f>IF(ISBLANK('List of Employees'!B49),"",'List of Employees'!B49)</f>
        <v>ANGCAYA FRANCIS A.</v>
      </c>
      <c r="C40" s="25" t="str">
        <f>VLOOKUP(Table3[[#This Row],[EMPLOYEE NAME]],Employees[[Employee Name]:[Office]],6)</f>
        <v>REGULAR</v>
      </c>
      <c r="I40" s="27">
        <f>SUM(Table3[[#This Row],['# SICK LEAVE]:['#OTHERS]])</f>
        <v>0</v>
      </c>
    </row>
    <row r="41" spans="1:9" ht="29.45" customHeight="1" x14ac:dyDescent="0.3">
      <c r="A41">
        <f t="shared" si="0"/>
        <v>36</v>
      </c>
      <c r="B41" t="str">
        <f>IF(ISBLANK('List of Employees'!B50),"",'List of Employees'!B50)</f>
        <v>ANGCAYA INOCENCIO M.</v>
      </c>
      <c r="C41" s="25" t="str">
        <f>VLOOKUP(Table3[[#This Row],[EMPLOYEE NAME]],Employees[[Employee Name]:[Office]],6)</f>
        <v>CASUAL</v>
      </c>
      <c r="I41" s="27">
        <f>SUM(Table3[[#This Row],['# SICK LEAVE]:['#OTHERS]])</f>
        <v>0</v>
      </c>
    </row>
    <row r="42" spans="1:9" ht="29.45" customHeight="1" x14ac:dyDescent="0.3">
      <c r="A42">
        <f t="shared" si="0"/>
        <v>37</v>
      </c>
      <c r="B42" t="str">
        <f>IF(ISBLANK('List of Employees'!B51),"",'List of Employees'!B51)</f>
        <v>ANGCAYA IRENE V.</v>
      </c>
      <c r="C42" s="25" t="str">
        <f>VLOOKUP(Table3[[#This Row],[EMPLOYEE NAME]],Employees[[Employee Name]:[Office]],6)</f>
        <v>CASUAL</v>
      </c>
      <c r="I42" s="27">
        <f>SUM(Table3[[#This Row],['# SICK LEAVE]:['#OTHERS]])</f>
        <v>0</v>
      </c>
    </row>
    <row r="43" spans="1:9" ht="29.45" customHeight="1" x14ac:dyDescent="0.3">
      <c r="A43">
        <f t="shared" si="0"/>
        <v>38</v>
      </c>
      <c r="B43" t="str">
        <f>IF(ISBLANK('List of Employees'!B52),"",'List of Employees'!B52)</f>
        <v>ANGCAYA IRENEO A.</v>
      </c>
      <c r="C43" s="25" t="str">
        <f>VLOOKUP(Table3[[#This Row],[EMPLOYEE NAME]],Employees[[Employee Name]:[Office]],6)</f>
        <v>REGULAR</v>
      </c>
      <c r="I43" s="27">
        <f>SUM(Table3[[#This Row],['# SICK LEAVE]:['#OTHERS]])</f>
        <v>0</v>
      </c>
    </row>
    <row r="44" spans="1:9" ht="29.45" customHeight="1" x14ac:dyDescent="0.3">
      <c r="A44">
        <f t="shared" si="0"/>
        <v>39</v>
      </c>
      <c r="B44" t="str">
        <f>IF(ISBLANK('List of Employees'!B53),"",'List of Employees'!B53)</f>
        <v>ANGCAYA JENIFFER L.</v>
      </c>
      <c r="C44" s="25">
        <f>VLOOKUP(Table3[[#This Row],[EMPLOYEE NAME]],Employees[[Employee Name]:[Office]],6)</f>
        <v>0</v>
      </c>
      <c r="I44" s="27">
        <f>SUM(Table3[[#This Row],['# SICK LEAVE]:['#OTHERS]])</f>
        <v>0</v>
      </c>
    </row>
    <row r="45" spans="1:9" ht="29.45" customHeight="1" x14ac:dyDescent="0.3">
      <c r="A45">
        <f t="shared" si="0"/>
        <v>40</v>
      </c>
      <c r="B45" t="str">
        <f>IF(ISBLANK('List of Employees'!B54),"",'List of Employees'!B54)</f>
        <v>ANGCAYA JENNY ROSE S.</v>
      </c>
      <c r="C45" s="25" t="str">
        <f>VLOOKUP(Table3[[#This Row],[EMPLOYEE NAME]],Employees[[Employee Name]:[Office]],6)</f>
        <v>CASUAL</v>
      </c>
      <c r="I45" s="27">
        <f>SUM(Table3[[#This Row],['# SICK LEAVE]:['#OTHERS]])</f>
        <v>0</v>
      </c>
    </row>
    <row r="46" spans="1:9" ht="29.45" customHeight="1" x14ac:dyDescent="0.3">
      <c r="A46">
        <f t="shared" si="0"/>
        <v>41</v>
      </c>
      <c r="B46" t="str">
        <f>IF(ISBLANK('List of Employees'!B55),"",'List of Employees'!B55)</f>
        <v>ANGCAYA JOHN V.</v>
      </c>
      <c r="C46" s="25" t="str">
        <f>VLOOKUP(Table3[[#This Row],[EMPLOYEE NAME]],Employees[[Employee Name]:[Office]],6)</f>
        <v>REGULAR</v>
      </c>
      <c r="I46" s="27">
        <f>SUM(Table3[[#This Row],['# SICK LEAVE]:['#OTHERS]])</f>
        <v>0</v>
      </c>
    </row>
    <row r="47" spans="1:9" ht="29.45" customHeight="1" x14ac:dyDescent="0.3">
      <c r="A47">
        <f t="shared" si="0"/>
        <v>42</v>
      </c>
      <c r="B47" t="str">
        <f>IF(ISBLANK('List of Employees'!B56),"",'List of Employees'!B56)</f>
        <v>ANGCAYA JUANITO A.</v>
      </c>
      <c r="C47" s="25" t="str">
        <f>VLOOKUP(Table3[[#This Row],[EMPLOYEE NAME]],Employees[[Employee Name]:[Office]],6)</f>
        <v>REGULAR</v>
      </c>
      <c r="I47" s="27">
        <f>SUM(Table3[[#This Row],['# SICK LEAVE]:['#OTHERS]])</f>
        <v>0</v>
      </c>
    </row>
    <row r="48" spans="1:9" ht="29.45" customHeight="1" x14ac:dyDescent="0.3">
      <c r="A48">
        <f t="shared" si="0"/>
        <v>43</v>
      </c>
      <c r="B48" t="str">
        <f>IF(ISBLANK('List of Employees'!B57),"",'List of Employees'!B57)</f>
        <v>ANGCAYA MARK ZYRONE M.</v>
      </c>
      <c r="C48" s="25">
        <f>VLOOKUP(Table3[[#This Row],[EMPLOYEE NAME]],Employees[[Employee Name]:[Office]],6)</f>
        <v>0</v>
      </c>
      <c r="I48" s="27">
        <f>SUM(Table3[[#This Row],['# SICK LEAVE]:['#OTHERS]])</f>
        <v>0</v>
      </c>
    </row>
    <row r="49" spans="1:9" ht="29.45" customHeight="1" x14ac:dyDescent="0.3">
      <c r="A49">
        <f t="shared" si="0"/>
        <v>44</v>
      </c>
      <c r="B49" t="str">
        <f>IF(ISBLANK('List of Employees'!B59),"",'List of Employees'!B59)</f>
        <v>ANGCAYA OFELIA G.</v>
      </c>
      <c r="C49" s="25" t="str">
        <f>VLOOKUP(Table3[[#This Row],[EMPLOYEE NAME]],Employees[[Employee Name]:[Office]],6)</f>
        <v>REGULAR</v>
      </c>
      <c r="I49" s="27">
        <f>SUM(Table3[[#This Row],['# SICK LEAVE]:['#OTHERS]])</f>
        <v>0</v>
      </c>
    </row>
    <row r="50" spans="1:9" ht="29.45" customHeight="1" x14ac:dyDescent="0.3">
      <c r="A50">
        <f t="shared" si="0"/>
        <v>45</v>
      </c>
      <c r="B50" t="str">
        <f>IF(ISBLANK('List of Employees'!B60),"",'List of Employees'!B60)</f>
        <v>ANGCAYA RUFINA P.</v>
      </c>
      <c r="C50" s="25" t="str">
        <f>VLOOKUP(Table3[[#This Row],[EMPLOYEE NAME]],Employees[[Employee Name]:[Office]],6)</f>
        <v>REGULAR</v>
      </c>
      <c r="I50" s="27">
        <f>SUM(Table3[[#This Row],['# SICK LEAVE]:['#OTHERS]])</f>
        <v>0</v>
      </c>
    </row>
    <row r="51" spans="1:9" ht="29.45" customHeight="1" x14ac:dyDescent="0.3">
      <c r="A51">
        <f t="shared" si="0"/>
        <v>46</v>
      </c>
      <c r="B51" t="str">
        <f>IF(ISBLANK('List of Employees'!B61),"",'List of Employees'!B61)</f>
        <v>ANGELES ANNABEL D.</v>
      </c>
      <c r="C51" s="25" t="str">
        <f>VLOOKUP(Table3[[#This Row],[EMPLOYEE NAME]],Employees[[Employee Name]:[Office]],6)</f>
        <v>CASUAL</v>
      </c>
      <c r="I51" s="27">
        <f>SUM(Table3[[#This Row],['# SICK LEAVE]:['#OTHERS]])</f>
        <v>0</v>
      </c>
    </row>
    <row r="52" spans="1:9" ht="29.45" customHeight="1" x14ac:dyDescent="0.3">
      <c r="A52">
        <f t="shared" si="0"/>
        <v>47</v>
      </c>
      <c r="B52" t="str">
        <f>IF(ISBLANK('List of Employees'!B62),"",'List of Employees'!B62)</f>
        <v>ANTIENZA VENUS R.</v>
      </c>
      <c r="C52" s="25" t="str">
        <f>VLOOKUP(Table3[[#This Row],[EMPLOYEE NAME]],Employees[[Employee Name]:[Office]],6)</f>
        <v>CASUAL</v>
      </c>
      <c r="I52" s="27">
        <f>SUM(Table3[[#This Row],['# SICK LEAVE]:['#OTHERS]])</f>
        <v>0</v>
      </c>
    </row>
    <row r="53" spans="1:9" ht="29.45" customHeight="1" x14ac:dyDescent="0.3">
      <c r="A53">
        <f t="shared" si="0"/>
        <v>48</v>
      </c>
      <c r="B53" t="str">
        <f>IF(ISBLANK('List of Employees'!B63),"",'List of Employees'!B63)</f>
        <v>AQUINO PACITA ROSARIO Z.</v>
      </c>
      <c r="C53" s="25" t="str">
        <f>VLOOKUP(Table3[[#This Row],[EMPLOYEE NAME]],Employees[[Employee Name]:[Office]],6)</f>
        <v>REGULAR</v>
      </c>
      <c r="I53" s="27">
        <f>SUM(Table3[[#This Row],['# SICK LEAVE]:['#OTHERS]])</f>
        <v>0</v>
      </c>
    </row>
    <row r="54" spans="1:9" ht="29.45" customHeight="1" x14ac:dyDescent="0.3">
      <c r="A54">
        <f t="shared" si="0"/>
        <v>49</v>
      </c>
      <c r="B54" t="str">
        <f>IF(ISBLANK('List of Employees'!B64),"",'List of Employees'!B64)</f>
        <v>ARCILLA MAYETTE A.</v>
      </c>
      <c r="C54" s="25">
        <f>VLOOKUP(Table3[[#This Row],[EMPLOYEE NAME]],Employees[[Employee Name]:[Office]],6)</f>
        <v>0</v>
      </c>
      <c r="I54" s="27">
        <f>SUM(Table3[[#This Row],['# SICK LEAVE]:['#OTHERS]])</f>
        <v>0</v>
      </c>
    </row>
    <row r="55" spans="1:9" ht="29.45" customHeight="1" x14ac:dyDescent="0.3">
      <c r="A55">
        <f t="shared" si="0"/>
        <v>50</v>
      </c>
      <c r="B55" t="str">
        <f>IF(ISBLANK('List of Employees'!B65),"",'List of Employees'!B65)</f>
        <v>ARCULLO MELISSA A.</v>
      </c>
      <c r="C55" s="25" t="str">
        <f>VLOOKUP(Table3[[#This Row],[EMPLOYEE NAME]],Employees[[Employee Name]:[Office]],6)</f>
        <v>REGULAR</v>
      </c>
      <c r="I55" s="27">
        <f>SUM(Table3[[#This Row],['# SICK LEAVE]:['#OTHERS]])</f>
        <v>0</v>
      </c>
    </row>
    <row r="56" spans="1:9" ht="29.45" customHeight="1" x14ac:dyDescent="0.3">
      <c r="A56">
        <f t="shared" si="0"/>
        <v>51</v>
      </c>
      <c r="B56" t="str">
        <f>IF(ISBLANK('List of Employees'!B66),"",'List of Employees'!B66)</f>
        <v>ASIDO LEONILA R.</v>
      </c>
      <c r="C56" s="25" t="str">
        <f>VLOOKUP(Table3[[#This Row],[EMPLOYEE NAME]],Employees[[Employee Name]:[Office]],6)</f>
        <v>CASUAL</v>
      </c>
      <c r="I56" s="27">
        <f>SUM(Table3[[#This Row],['# SICK LEAVE]:['#OTHERS]])</f>
        <v>0</v>
      </c>
    </row>
    <row r="57" spans="1:9" ht="29.45" customHeight="1" x14ac:dyDescent="0.3">
      <c r="A57">
        <f t="shared" si="0"/>
        <v>52</v>
      </c>
      <c r="B57" t="str">
        <f>IF(ISBLANK('List of Employees'!B67),"",'List of Employees'!B67)</f>
        <v>ATANGAN JUDITH A.</v>
      </c>
      <c r="C57" s="25" t="str">
        <f>VLOOKUP(Table3[[#This Row],[EMPLOYEE NAME]],Employees[[Employee Name]:[Office]],6)</f>
        <v>CASUAL</v>
      </c>
      <c r="I57" s="27">
        <f>SUM(Table3[[#This Row],['# SICK LEAVE]:['#OTHERS]])</f>
        <v>0</v>
      </c>
    </row>
    <row r="58" spans="1:9" ht="29.45" customHeight="1" x14ac:dyDescent="0.3">
      <c r="A58">
        <f t="shared" si="0"/>
        <v>53</v>
      </c>
      <c r="B58" t="str">
        <f>IF(ISBLANK('List of Employees'!B68),"",'List of Employees'!B68)</f>
        <v>ATIENZA JAYSON E.</v>
      </c>
      <c r="C58" s="25">
        <f>VLOOKUP(Table3[[#This Row],[EMPLOYEE NAME]],Employees[[Employee Name]:[Office]],6)</f>
        <v>0</v>
      </c>
      <c r="I58" s="27">
        <f>SUM(Table3[[#This Row],['# SICK LEAVE]:['#OTHERS]])</f>
        <v>0</v>
      </c>
    </row>
    <row r="59" spans="1:9" ht="29.45" customHeight="1" x14ac:dyDescent="0.3">
      <c r="A59">
        <f t="shared" si="0"/>
        <v>54</v>
      </c>
      <c r="B59" t="str">
        <f>IF(ISBLANK('List of Employees'!B69),"",'List of Employees'!B69)</f>
        <v>ATIENZA JULIE ANN A.</v>
      </c>
      <c r="C59" s="25" t="str">
        <f>VLOOKUP(Table3[[#This Row],[EMPLOYEE NAME]],Employees[[Employee Name]:[Office]],6)</f>
        <v>REGULAR</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Employees'!B71),"",'List of Employees'!B71)</f>
        <v>AUSTRIA KIM E.</v>
      </c>
      <c r="C61" s="25" t="str">
        <f>VLOOKUP(Table3[[#This Row],[EMPLOYEE NAME]],Employees[[Employee Name]:[Office]],6)</f>
        <v>REGULAR</v>
      </c>
      <c r="I61" s="27">
        <f>SUM(Table3[[#This Row],['# SICK LEAVE]:['#OTHERS]])</f>
        <v>0</v>
      </c>
    </row>
    <row r="62" spans="1:9" ht="29.45" customHeight="1" x14ac:dyDescent="0.3">
      <c r="A62">
        <f t="shared" si="0"/>
        <v>57</v>
      </c>
      <c r="B62" t="str">
        <f>IF(ISBLANK('List of Employees'!B72),"",'List of Employees'!B72)</f>
        <v>AYCARDO JOEL M.</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Employees'!B73),"",'List of Employees'!B73)</f>
        <v>AYCARDO PILILLA V.</v>
      </c>
      <c r="C64" s="25" t="str">
        <f>VLOOKUP(Table3[[#This Row],[EMPLOYEE NAME]],Employees[[Employee Name]:[Office]],6)</f>
        <v>REGULAR</v>
      </c>
      <c r="I64" s="27">
        <f>SUM(Table3[[#This Row],['# SICK LEAVE]:['#OTHERS]])</f>
        <v>0</v>
      </c>
    </row>
    <row r="65" spans="1:9" ht="29.45" customHeight="1" x14ac:dyDescent="0.3">
      <c r="A65">
        <f t="shared" si="0"/>
        <v>60</v>
      </c>
      <c r="B65" t="str">
        <f>IF(ISBLANK('List of Employees'!B74),"",'List of Employees'!B74)</f>
        <v>BAAS TERESITA C.</v>
      </c>
      <c r="C65" s="25" t="str">
        <f>VLOOKUP(Table3[[#This Row],[EMPLOYEE NAME]],Employees[[Employee Name]:[Office]],6)</f>
        <v>REGULAR</v>
      </c>
      <c r="I65" s="27">
        <f>SUM(Table3[[#This Row],['# SICK LEAVE]:['#OTHERS]])</f>
        <v>0</v>
      </c>
    </row>
    <row r="66" spans="1:9" ht="29.45" customHeight="1" x14ac:dyDescent="0.3">
      <c r="A66">
        <f t="shared" si="0"/>
        <v>61</v>
      </c>
      <c r="B66" t="str">
        <f>IF(ISBLANK('List of Employees'!B75),"",'List of Employees'!B75)</f>
        <v>BAES ELMER P.</v>
      </c>
      <c r="C66" s="25" t="str">
        <f>VLOOKUP(Table3[[#This Row],[EMPLOYEE NAME]],Employees[[Employee Name]:[Office]],6)</f>
        <v>CASUAL</v>
      </c>
      <c r="I66" s="27">
        <f>SUM(Table3[[#This Row],['# SICK LEAVE]:['#OTHERS]])</f>
        <v>0</v>
      </c>
    </row>
    <row r="67" spans="1:9" ht="29.45" customHeight="1" x14ac:dyDescent="0.3">
      <c r="A67">
        <f t="shared" si="0"/>
        <v>62</v>
      </c>
      <c r="B67" t="str">
        <f>IF(ISBLANK('List of Employees'!B76),"",'List of Employees'!B76)</f>
        <v>BALANI FREDIRICK R.</v>
      </c>
      <c r="C67" s="25">
        <f>VLOOKUP(Table3[[#This Row],[EMPLOYEE NAME]],Employees[[Employee Name]:[Office]],6)</f>
        <v>0</v>
      </c>
      <c r="I67" s="27">
        <f>SUM(Table3[[#This Row],['# SICK LEAVE]:['#OTHERS]])</f>
        <v>0</v>
      </c>
    </row>
    <row r="68" spans="1:9" ht="29.45" customHeight="1" x14ac:dyDescent="0.3">
      <c r="A68">
        <f t="shared" si="0"/>
        <v>63</v>
      </c>
      <c r="B68" t="str">
        <f>IF(ISBLANK('List of Employees'!B77),"",'List of Employees'!B77)</f>
        <v>BALBUENA KRISNA MIGUELA S.</v>
      </c>
      <c r="C68" s="25" t="str">
        <f>VLOOKUP(Table3[[#This Row],[EMPLOYEE NAME]],Employees[[Employee Name]:[Office]],6)</f>
        <v>CASUAL</v>
      </c>
      <c r="I68" s="27">
        <f>SUM(Table3[[#This Row],['# SICK LEAVE]:['#OTHERS]])</f>
        <v>0</v>
      </c>
    </row>
    <row r="69" spans="1:9" ht="29.45" customHeight="1" x14ac:dyDescent="0.3">
      <c r="A69">
        <f t="shared" si="0"/>
        <v>64</v>
      </c>
      <c r="B69" t="str">
        <f>IF(ISBLANK('List of Employees'!B78),"",'List of Employees'!B78)</f>
        <v>BANICO PILAR B.</v>
      </c>
      <c r="C69" s="25" t="str">
        <f>VLOOKUP(Table3[[#This Row],[EMPLOYEE NAME]],Employees[[Employee Name]:[Office]],6)</f>
        <v>REGULAR</v>
      </c>
      <c r="I69" s="27">
        <f>SUM(Table3[[#This Row],['# SICK LEAVE]:['#OTHERS]])</f>
        <v>0</v>
      </c>
    </row>
    <row r="70" spans="1:9" ht="29.45" customHeight="1" x14ac:dyDescent="0.3">
      <c r="A70">
        <f t="shared" ref="A70:A133" si="1">IF(ISBLANK(B70),"",ROW(A65))</f>
        <v>65</v>
      </c>
      <c r="B70" t="str">
        <f>IF(ISBLANK('List of Employees'!B79),"",'List of Employees'!B79)</f>
        <v>BAROA JONA A.</v>
      </c>
      <c r="C70" s="25" t="str">
        <f>VLOOKUP(Table3[[#This Row],[EMPLOYEE NAME]],Employees[[Employee Name]:[Office]],6)</f>
        <v>CASUAL</v>
      </c>
      <c r="I70" s="27">
        <f>SUM(Table3[[#This Row],['# SICK LEAVE]:['#OTHERS]])</f>
        <v>0</v>
      </c>
    </row>
    <row r="71" spans="1:9" ht="29.45" customHeight="1" x14ac:dyDescent="0.3">
      <c r="A71">
        <f t="shared" si="1"/>
        <v>66</v>
      </c>
      <c r="B71" t="str">
        <f>IF(ISBLANK('List of Employees'!B80),"",'List of Employees'!B80)</f>
        <v>BATHAN ELVIRA R.</v>
      </c>
      <c r="C71" s="25" t="str">
        <f>VLOOKUP(Table3[[#This Row],[EMPLOYEE NAME]],Employees[[Employee Name]:[Office]],6)</f>
        <v>CASUAL</v>
      </c>
      <c r="I71" s="27">
        <f>SUM(Table3[[#This Row],['# SICK LEAVE]:['#OTHERS]])</f>
        <v>0</v>
      </c>
    </row>
    <row r="72" spans="1:9" ht="29.45" customHeight="1" x14ac:dyDescent="0.3">
      <c r="A72">
        <f t="shared" si="1"/>
        <v>67</v>
      </c>
      <c r="B72" t="str">
        <f>IF(ISBLANK('List of Employees'!B81),"",'List of Employees'!B81)</f>
        <v>BATINO CLARO C.</v>
      </c>
      <c r="C72" s="25" t="str">
        <f>VLOOKUP(Table3[[#This Row],[EMPLOYEE NAME]],Employees[[Employee Name]:[Office]],6)</f>
        <v>CASUAL</v>
      </c>
      <c r="I72" s="27">
        <f>SUM(Table3[[#This Row],['# SICK LEAVE]:['#OTHERS]])</f>
        <v>0</v>
      </c>
    </row>
    <row r="73" spans="1:9" ht="29.45" customHeight="1" x14ac:dyDescent="0.3">
      <c r="A73">
        <f t="shared" si="1"/>
        <v>68</v>
      </c>
      <c r="B73" t="str">
        <f>IF(ISBLANK('List of Employees'!B82),"",'List of Employees'!B82)</f>
        <v>BATINO FELISA C.</v>
      </c>
      <c r="C73" s="25" t="str">
        <f>VLOOKUP(Table3[[#This Row],[EMPLOYEE NAME]],Employees[[Employee Name]:[Office]],6)</f>
        <v>REGULAR</v>
      </c>
      <c r="I73" s="27">
        <f>SUM(Table3[[#This Row],['# SICK LEAVE]:['#OTHERS]])</f>
        <v>0</v>
      </c>
    </row>
    <row r="74" spans="1:9" ht="29.45" customHeight="1" x14ac:dyDescent="0.3">
      <c r="A74">
        <f t="shared" si="1"/>
        <v>69</v>
      </c>
      <c r="B74" t="str">
        <f>IF(ISBLANK('List of Employees'!B83),"",'List of Employees'!B83)</f>
        <v>BAURILE LOURDES Q.</v>
      </c>
      <c r="C74" s="25" t="str">
        <f>VLOOKUP(Table3[[#This Row],[EMPLOYEE NAME]],Employees[[Employee Name]:[Office]],6)</f>
        <v>REGULAR</v>
      </c>
      <c r="I74" s="27">
        <f>SUM(Table3[[#This Row],['# SICK LEAVE]:['#OTHERS]])</f>
        <v>0</v>
      </c>
    </row>
    <row r="75" spans="1:9" ht="29.45" customHeight="1" x14ac:dyDescent="0.3">
      <c r="A75">
        <f t="shared" si="1"/>
        <v>70</v>
      </c>
      <c r="B75" t="str">
        <f>IF(ISBLANK('List of Employees'!B84),"",'List of Employees'!B84)</f>
        <v>BAUTISTA JANICE M.</v>
      </c>
      <c r="C75" s="25" t="str">
        <f>VLOOKUP(Table3[[#This Row],[EMPLOYEE NAME]],Employees[[Employee Name]:[Office]],6)</f>
        <v>REGULAR</v>
      </c>
      <c r="I75" s="27">
        <f>SUM(Table3[[#This Row],['# SICK LEAVE]:['#OTHERS]])</f>
        <v>0</v>
      </c>
    </row>
    <row r="76" spans="1:9" ht="29.45" customHeight="1" x14ac:dyDescent="0.3">
      <c r="A76">
        <f t="shared" si="1"/>
        <v>71</v>
      </c>
      <c r="B76" t="str">
        <f>IF(ISBLANK('List of Employees'!B85),"",'List of Employees'!B85)</f>
        <v xml:space="preserve">BAY AMIE  </v>
      </c>
      <c r="C76" s="25" t="str">
        <f>VLOOKUP(Table3[[#This Row],[EMPLOYEE NAME]],Employees[[Employee Name]:[Office]],6)</f>
        <v>CASUAL</v>
      </c>
      <c r="I76" s="27">
        <f>SUM(Table3[[#This Row],['# SICK LEAVE]:['#OTHERS]])</f>
        <v>0</v>
      </c>
    </row>
    <row r="77" spans="1:9" ht="29.45" customHeight="1" x14ac:dyDescent="0.3">
      <c r="A77">
        <f t="shared" si="1"/>
        <v>72</v>
      </c>
      <c r="B77" t="str">
        <f>IF(ISBLANK('List of Employees'!B86),"",'List of Employees'!B86)</f>
        <v>BAYANI MACY A.</v>
      </c>
      <c r="C77" s="25" t="str">
        <f>VLOOKUP(Table3[[#This Row],[EMPLOYEE NAME]],Employees[[Employee Name]:[Office]],6)</f>
        <v>CASUAL</v>
      </c>
      <c r="I77" s="27">
        <f>SUM(Table3[[#This Row],['# SICK LEAVE]:['#OTHERS]])</f>
        <v>0</v>
      </c>
    </row>
    <row r="78" spans="1:9" ht="29.45" customHeight="1" x14ac:dyDescent="0.3">
      <c r="A78">
        <f t="shared" si="1"/>
        <v>73</v>
      </c>
      <c r="B78" t="str">
        <f>IF(ISBLANK('List of Employees'!B87),"",'List of Employees'!B87)</f>
        <v>BAYBAY ARNOLD C.</v>
      </c>
      <c r="C78" s="25" t="str">
        <f>VLOOKUP(Table3[[#This Row],[EMPLOYEE NAME]],Employees[[Employee Name]:[Office]],6)</f>
        <v>CASUAL</v>
      </c>
      <c r="I78" s="27">
        <f>SUM(Table3[[#This Row],['# SICK LEAVE]:['#OTHERS]])</f>
        <v>0</v>
      </c>
    </row>
    <row r="79" spans="1:9" ht="29.45" customHeight="1" x14ac:dyDescent="0.3">
      <c r="A79">
        <f t="shared" si="1"/>
        <v>74</v>
      </c>
      <c r="B79" t="str">
        <f>IF(ISBLANK('List of Employees'!B89),"",'List of Employees'!B89)</f>
        <v>BAYBAY LINDA G.</v>
      </c>
      <c r="C79" s="25" t="str">
        <f>VLOOKUP(Table3[[#This Row],[EMPLOYEE NAME]],Employees[[Employee Name]:[Office]],6)</f>
        <v>REGULAR</v>
      </c>
      <c r="I79" s="27">
        <f>SUM(Table3[[#This Row],['# SICK LEAVE]:['#OTHERS]])</f>
        <v>0</v>
      </c>
    </row>
    <row r="80" spans="1:9" ht="29.45" customHeight="1" x14ac:dyDescent="0.3">
      <c r="A80">
        <f t="shared" si="1"/>
        <v>75</v>
      </c>
      <c r="B80" t="str">
        <f>IF(ISBLANK('List of Employees'!B90),"",'List of Employees'!B90)</f>
        <v>BAYBAY LOLITA B.</v>
      </c>
      <c r="C80" s="25" t="str">
        <f>VLOOKUP(Table3[[#This Row],[EMPLOYEE NAME]],Employees[[Employee Name]:[Office]],6)</f>
        <v>REGULAR</v>
      </c>
      <c r="I80" s="27">
        <f>SUM(Table3[[#This Row],['# SICK LEAVE]:['#OTHERS]])</f>
        <v>0</v>
      </c>
    </row>
    <row r="81" spans="1:9" ht="29.45" customHeight="1" x14ac:dyDescent="0.3">
      <c r="A81">
        <f t="shared" si="1"/>
        <v>76</v>
      </c>
      <c r="B81" t="str">
        <f>IF(ISBLANK('List of Employees'!B91),"",'List of Employees'!B91)</f>
        <v>BAYBAY MA. PAZ R.</v>
      </c>
      <c r="C81" s="25" t="str">
        <f>VLOOKUP(Table3[[#This Row],[EMPLOYEE NAME]],Employees[[Employee Name]:[Office]],6)</f>
        <v>REGULAR</v>
      </c>
      <c r="I81" s="27">
        <f>SUM(Table3[[#This Row],['# SICK LEAVE]:['#OTHERS]])</f>
        <v>0</v>
      </c>
    </row>
    <row r="82" spans="1:9" ht="29.45" customHeight="1" x14ac:dyDescent="0.3">
      <c r="A82">
        <f t="shared" si="1"/>
        <v>77</v>
      </c>
      <c r="B82" t="str">
        <f>IF(ISBLANK('List of Employees'!B92),"",'List of Employees'!B92)</f>
        <v>BAYBAY MA. ROSA A.</v>
      </c>
      <c r="C82" s="25" t="str">
        <f>VLOOKUP(Table3[[#This Row],[EMPLOYEE NAME]],Employees[[Employee Name]:[Office]],6)</f>
        <v>REGULAR</v>
      </c>
      <c r="I82" s="27">
        <f>SUM(Table3[[#This Row],['# SICK LEAVE]:['#OTHERS]])</f>
        <v>0</v>
      </c>
    </row>
    <row r="83" spans="1:9" ht="29.45" customHeight="1" x14ac:dyDescent="0.3">
      <c r="A83">
        <f t="shared" si="1"/>
        <v>78</v>
      </c>
      <c r="B83" t="str">
        <f>IF(ISBLANK('List of Employees'!B93),"",'List of Employees'!B93)</f>
        <v xml:space="preserve">BAYBAY MARCELO  </v>
      </c>
      <c r="C83" s="25" t="str">
        <f>VLOOKUP(Table3[[#This Row],[EMPLOYEE NAME]],Employees[[Employee Name]:[Office]],6)</f>
        <v>REGULAR</v>
      </c>
      <c r="I83" s="27">
        <f>SUM(Table3[[#This Row],['# SICK LEAVE]:['#OTHERS]])</f>
        <v>0</v>
      </c>
    </row>
    <row r="84" spans="1:9" ht="29.45" customHeight="1" x14ac:dyDescent="0.3">
      <c r="A84">
        <f t="shared" si="1"/>
        <v>79</v>
      </c>
      <c r="B84" t="str">
        <f>IF(ISBLANK('List of Employees'!B94),"",'List of Employees'!B94)</f>
        <v>BAYBAY NOEL C.</v>
      </c>
      <c r="C84" s="25">
        <f>VLOOKUP(Table3[[#This Row],[EMPLOYEE NAME]],Employees[[Employee Name]:[Office]],6)</f>
        <v>0</v>
      </c>
      <c r="I84" s="27">
        <f>SUM(Table3[[#This Row],['# SICK LEAVE]:['#OTHERS]])</f>
        <v>0</v>
      </c>
    </row>
    <row r="85" spans="1:9" ht="29.45" customHeight="1" x14ac:dyDescent="0.3">
      <c r="A85">
        <f t="shared" si="1"/>
        <v>80</v>
      </c>
      <c r="B85" t="str">
        <f>IF(ISBLANK('List of Employees'!B95),"",'List of Employees'!B95)</f>
        <v>BAYHON GEORGE G.</v>
      </c>
      <c r="C85" s="25" t="str">
        <f>VLOOKUP(Table3[[#This Row],[EMPLOYEE NAME]],Employees[[Employee Name]:[Office]],6)</f>
        <v>REGULAR</v>
      </c>
      <c r="I85" s="27">
        <f>SUM(Table3[[#This Row],['# SICK LEAVE]:['#OTHERS]])</f>
        <v>0</v>
      </c>
    </row>
    <row r="86" spans="1:9" ht="29.45" customHeight="1" x14ac:dyDescent="0.3">
      <c r="A86">
        <f t="shared" si="1"/>
        <v>81</v>
      </c>
      <c r="B86" t="str">
        <f>IF(ISBLANK('List of Employees'!B96),"",'List of Employees'!B96)</f>
        <v>BAYHON LUISITO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Employees'!B97),"",'List of Employees'!B97)</f>
        <v xml:space="preserve">BAYHON VIOLETA  </v>
      </c>
      <c r="C87" s="25" t="str">
        <f>VLOOKUP(Table3[[#This Row],[EMPLOYEE NAME]],Employees[[Employee Name]:[Office]],6)</f>
        <v>REGULAR</v>
      </c>
      <c r="I87" s="27">
        <f>SUM(Table3[[#This Row],['# SICK LEAVE]:['#OTHERS]])</f>
        <v>0</v>
      </c>
    </row>
    <row r="88" spans="1:9" ht="29.45" customHeight="1" x14ac:dyDescent="0.3">
      <c r="A88">
        <f t="shared" si="1"/>
        <v>83</v>
      </c>
      <c r="B88" t="str">
        <f>IF(ISBLANK('List of Employees'!B98),"",'List of Employees'!B98)</f>
        <v>BAYLA EVANGELINE C.</v>
      </c>
      <c r="C88" s="25" t="str">
        <f>VLOOKUP(Table3[[#This Row],[EMPLOYEE NAME]],Employees[[Employee Name]:[Office]],6)</f>
        <v>REGULAR</v>
      </c>
      <c r="I88" s="27">
        <f>SUM(Table3[[#This Row],['# SICK LEAVE]:['#OTHERS]])</f>
        <v>0</v>
      </c>
    </row>
    <row r="89" spans="1:9" ht="29.45" customHeight="1" x14ac:dyDescent="0.3">
      <c r="A89">
        <f t="shared" si="1"/>
        <v>84</v>
      </c>
      <c r="B89" t="str">
        <f>IF(ISBLANK('List of Employees'!B99),"",'List of Employees'!B99)</f>
        <v>BAYOT ANABEL D.</v>
      </c>
      <c r="C89" s="25" t="str">
        <f>VLOOKUP(Table3[[#This Row],[EMPLOYEE NAME]],Employees[[Employee Name]:[Office]],6)</f>
        <v>REGULAR</v>
      </c>
      <c r="I89" s="27">
        <f>SUM(Table3[[#This Row],['# SICK LEAVE]:['#OTHERS]])</f>
        <v>0</v>
      </c>
    </row>
    <row r="90" spans="1:9" ht="29.45" customHeight="1" x14ac:dyDescent="0.3">
      <c r="A90">
        <f t="shared" si="1"/>
        <v>85</v>
      </c>
      <c r="B90" t="str">
        <f>IF(ISBLANK('List of Employees'!B100),"",'List of Employees'!B100)</f>
        <v>BAYOT ANISIA P.</v>
      </c>
      <c r="C90" s="25" t="str">
        <f>VLOOKUP(Table3[[#This Row],[EMPLOYEE NAME]],Employees[[Employee Name]:[Office]],6)</f>
        <v>REGULAR</v>
      </c>
      <c r="I90" s="27">
        <f>SUM(Table3[[#This Row],['# SICK LEAVE]:['#OTHERS]])</f>
        <v>0</v>
      </c>
    </row>
    <row r="91" spans="1:9" ht="29.45" customHeight="1" x14ac:dyDescent="0.3">
      <c r="A91">
        <f t="shared" si="1"/>
        <v>86</v>
      </c>
      <c r="B91" t="str">
        <f>IF(ISBLANK('List of Employees'!B101),"",'List of Employees'!B101)</f>
        <v>BAYOT ELAINE B.</v>
      </c>
      <c r="C91" s="25" t="str">
        <f>VLOOKUP(Table3[[#This Row],[EMPLOYEE NAME]],Employees[[Employee Name]:[Office]],6)</f>
        <v>REGULAR</v>
      </c>
      <c r="I91" s="27">
        <f>SUM(Table3[[#This Row],['# SICK LEAVE]:['#OTHERS]])</f>
        <v>0</v>
      </c>
    </row>
    <row r="92" spans="1:9" ht="29.45" customHeight="1" x14ac:dyDescent="0.3">
      <c r="A92">
        <f t="shared" si="1"/>
        <v>87</v>
      </c>
      <c r="B92" t="str">
        <f>IF(ISBLANK('List of Employees'!B102),"",'List of Employees'!B102)</f>
        <v>BAYOT EMILIANA C.</v>
      </c>
      <c r="C92" s="25">
        <f>VLOOKUP(Table3[[#This Row],[EMPLOYEE NAME]],Employees[[Employee Name]:[Office]],6)</f>
        <v>0</v>
      </c>
      <c r="I92" s="27">
        <f>SUM(Table3[[#This Row],['# SICK LEAVE]:['#OTHERS]])</f>
        <v>0</v>
      </c>
    </row>
    <row r="93" spans="1:9" ht="29.45" customHeight="1" x14ac:dyDescent="0.3">
      <c r="A93">
        <f t="shared" si="1"/>
        <v>88</v>
      </c>
      <c r="B93" t="str">
        <f>IF(ISBLANK('List of Employees'!B103),"",'List of Employees'!B103)</f>
        <v>BAYOT MERCED M.</v>
      </c>
      <c r="C93" s="25" t="str">
        <f>VLOOKUP(Table3[[#This Row],[EMPLOYEE NAME]],Employees[[Employee Name]:[Office]],6)</f>
        <v>REGULAR</v>
      </c>
      <c r="I93" s="27">
        <f>SUM(Table3[[#This Row],['# SICK LEAVE]:['#OTHERS]])</f>
        <v>0</v>
      </c>
    </row>
    <row r="94" spans="1:9" ht="29.45" customHeight="1" x14ac:dyDescent="0.3">
      <c r="A94">
        <f t="shared" si="1"/>
        <v>89</v>
      </c>
      <c r="B94" t="str">
        <f>IF(ISBLANK('List of Employees'!B104),"",'List of Employees'!B104)</f>
        <v>BAYOT RUMER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Employees'!B105),"",'List of Employees'!B105)</f>
        <v>BELOSTRINO JULIETA P.</v>
      </c>
      <c r="C95" s="25" t="str">
        <f>VLOOKUP(Table3[[#This Row],[EMPLOYEE NAME]],Employees[[Employee Name]:[Office]],6)</f>
        <v>CASUAL</v>
      </c>
      <c r="I95" s="27">
        <f>SUM(Table3[[#This Row],['# SICK LEAVE]:['#OTHERS]])</f>
        <v>0</v>
      </c>
    </row>
    <row r="96" spans="1:9" ht="29.45" customHeight="1" x14ac:dyDescent="0.3">
      <c r="A96">
        <f t="shared" si="1"/>
        <v>91</v>
      </c>
      <c r="B96" t="str">
        <f>IF(ISBLANK('List of Employees'!B106),"",'List of Employees'!B106)</f>
        <v>BERGADO MARILOU B.</v>
      </c>
      <c r="C96" s="25" t="str">
        <f>VLOOKUP(Table3[[#This Row],[EMPLOYEE NAME]],Employees[[Employee Name]:[Office]],6)</f>
        <v>CASUAL</v>
      </c>
      <c r="I96" s="27">
        <f>SUM(Table3[[#This Row],['# SICK LEAVE]:['#OTHERS]])</f>
        <v>0</v>
      </c>
    </row>
    <row r="97" spans="1:9" ht="29.45" customHeight="1" x14ac:dyDescent="0.3">
      <c r="A97">
        <f t="shared" si="1"/>
        <v>92</v>
      </c>
      <c r="B97" t="str">
        <f>IF(ISBLANK('List of Employees'!B108),"",'List of Employees'!B108)</f>
        <v>BISCOCHO JULIETA G.</v>
      </c>
      <c r="C97" s="25" t="str">
        <f>VLOOKUP(Table3[[#This Row],[EMPLOYEE NAME]],Employees[[Employee Name]:[Office]],6)</f>
        <v>REGULAR</v>
      </c>
      <c r="I97" s="27">
        <f>SUM(Table3[[#This Row],['# SICK LEAVE]:['#OTHERS]])</f>
        <v>0</v>
      </c>
    </row>
    <row r="98" spans="1:9" ht="29.45" customHeight="1" x14ac:dyDescent="0.3">
      <c r="A98">
        <f t="shared" si="1"/>
        <v>93</v>
      </c>
      <c r="B98" t="str">
        <f>IF(ISBLANK('List of Employees'!B111),"",'List of Employees'!B111)</f>
        <v>BORJA EDWIN G.</v>
      </c>
      <c r="C98" s="25" t="str">
        <f>VLOOKUP(Table3[[#This Row],[EMPLOYEE NAME]],Employees[[Employee Name]:[Office]],6)</f>
        <v>REGULAR</v>
      </c>
      <c r="I98" s="27">
        <f>SUM(Table3[[#This Row],['# SICK LEAVE]:['#OTHERS]])</f>
        <v>0</v>
      </c>
    </row>
    <row r="99" spans="1:9" ht="29.45" customHeight="1" x14ac:dyDescent="0.3">
      <c r="A99">
        <f t="shared" si="1"/>
        <v>94</v>
      </c>
      <c r="B99" t="str">
        <f>IF(ISBLANK('List of Employees'!B112),"",'List of Employees'!B112)</f>
        <v>BORJA NECY M.</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Employees'!B113),"",'List of Employees'!B113)</f>
        <v>BRIZUELA LENIE E.</v>
      </c>
      <c r="C100" s="25" t="str">
        <f>VLOOKUP(Table3[[#This Row],[EMPLOYEE NAME]],Employees[[Employee Name]:[Office]],6)</f>
        <v>CASUAL</v>
      </c>
      <c r="I100" s="27">
        <f>SUM(Table3[[#This Row],['# SICK LEAVE]:['#OTHERS]])</f>
        <v>0</v>
      </c>
    </row>
    <row r="101" spans="1:9" ht="29.45" customHeight="1" x14ac:dyDescent="0.3">
      <c r="A101">
        <f t="shared" si="1"/>
        <v>96</v>
      </c>
      <c r="B101" t="str">
        <f>IF(ISBLANK('List of Employees'!B114),"",'List of Employees'!B114)</f>
        <v>BRON FLORENCIO L.</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Employees'!B115),"",'List of Employees'!B115)</f>
        <v>BUGARIN MA. ANA M.</v>
      </c>
      <c r="C102" s="25" t="str">
        <f>VLOOKUP(Table3[[#This Row],[EMPLOYEE NAME]],Employees[[Employee Name]:[Office]],6)</f>
        <v>REGULAR</v>
      </c>
      <c r="I102" s="27">
        <f>SUM(Table3[[#This Row],['# SICK LEAVE]:['#OTHERS]])</f>
        <v>0</v>
      </c>
    </row>
    <row r="103" spans="1:9" ht="29.45" customHeight="1" x14ac:dyDescent="0.3">
      <c r="A103">
        <f t="shared" si="1"/>
        <v>98</v>
      </c>
      <c r="B103" t="str">
        <f>IF(ISBLANK('List of Employees'!B116),"",'List of Employees'!B116)</f>
        <v>BUNGCASAN REGINALDO JR. B.</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Employees'!B117),"",'List of Employees'!B117)</f>
        <v>BURAZON CARIDAD A.</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Employees'!B118),"",'List of Employees'!B118)</f>
        <v>BUTALON DIANNE H.</v>
      </c>
      <c r="C105" s="25" t="str">
        <f>VLOOKUP(Table3[[#This Row],[EMPLOYEE NAME]],Employees[[Employee Name]:[Office]],6)</f>
        <v>CASUAL</v>
      </c>
      <c r="I105" s="27">
        <f>SUM(Table3[[#This Row],['# SICK LEAVE]:['#OTHERS]])</f>
        <v>0</v>
      </c>
    </row>
    <row r="106" spans="1:9" ht="29.45" customHeight="1" x14ac:dyDescent="0.3">
      <c r="A106">
        <f t="shared" si="1"/>
        <v>101</v>
      </c>
      <c r="B106" t="str">
        <f>IF(ISBLANK('List of Employees'!B119),"",'List of Employees'!B119)</f>
        <v>CABANLIT ZOSIMA M.</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Employees'!B120),"",'List of Employees'!B120)</f>
        <v>CABANTING AIRA P.</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Employees'!B121),"",'List of Employees'!B121)</f>
        <v>CACAO ANDREA F.</v>
      </c>
      <c r="C108" s="25" t="str">
        <f>VLOOKUP(Table3[[#This Row],[EMPLOYEE NAME]],Employees[[Employee Name]:[Office]],6)</f>
        <v>REGULAR</v>
      </c>
      <c r="I108" s="27">
        <f>SUM(Table3[[#This Row],['# SICK LEAVE]:['#OTHERS]])</f>
        <v>0</v>
      </c>
    </row>
    <row r="109" spans="1:9" ht="29.45" customHeight="1" x14ac:dyDescent="0.3">
      <c r="A109">
        <f t="shared" si="1"/>
        <v>104</v>
      </c>
      <c r="B109" t="str">
        <f>IF(ISBLANK('List of Employees'!B122),"",'List of Employees'!B122)</f>
        <v>CAGUICLA JO HAENA D.</v>
      </c>
      <c r="C109" s="25" t="str">
        <f>VLOOKUP(Table3[[#This Row],[EMPLOYEE NAME]],Employees[[Employee Name]:[Office]],6)</f>
        <v>JOBCON</v>
      </c>
      <c r="I109" s="27">
        <f>SUM(Table3[[#This Row],['# SICK LEAVE]:['#OTHERS]])</f>
        <v>0</v>
      </c>
    </row>
    <row r="110" spans="1:9" ht="29.45" customHeight="1" x14ac:dyDescent="0.3">
      <c r="A110">
        <f t="shared" si="1"/>
        <v>105</v>
      </c>
      <c r="B110" t="str">
        <f>IF(ISBLANK('List of Employees'!B123),"",'List of Employees'!B123)</f>
        <v>CAGUITLA ELSA A.</v>
      </c>
      <c r="C110" s="25" t="str">
        <f>VLOOKUP(Table3[[#This Row],[EMPLOYEE NAME]],Employees[[Employee Name]:[Office]],6)</f>
        <v>CASUAL</v>
      </c>
      <c r="I110" s="27">
        <f>SUM(Table3[[#This Row],['# SICK LEAVE]:['#OTHERS]])</f>
        <v>0</v>
      </c>
    </row>
    <row r="111" spans="1:9" ht="29.45" customHeight="1" x14ac:dyDescent="0.3">
      <c r="A111">
        <f t="shared" si="1"/>
        <v>106</v>
      </c>
      <c r="B111" t="str">
        <f>IF(ISBLANK('List of Employees'!B124),"",'List of Employees'!B124)</f>
        <v>CAGUITLA GEMINIANO M.</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Employees'!B125),"",'List of Employees'!B125)</f>
        <v>CAJAS MINA H.</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Employees'!B126),"",'List of Employees'!B126)</f>
        <v>CALANOG ALMA P.</v>
      </c>
      <c r="C113" s="25" t="str">
        <f>VLOOKUP(Table3[[#This Row],[EMPLOYEE NAME]],Employees[[Employee Name]:[Office]],6)</f>
        <v>REGULAR</v>
      </c>
      <c r="I113" s="27">
        <f>SUM(Table3[[#This Row],['# SICK LEAVE]:['#OTHERS]])</f>
        <v>0</v>
      </c>
    </row>
    <row r="114" spans="1:9" ht="29.45" customHeight="1" x14ac:dyDescent="0.3">
      <c r="A114">
        <f t="shared" si="1"/>
        <v>109</v>
      </c>
      <c r="B114" t="str">
        <f>IF(ISBLANK('List of Employees'!B127),"",'List of Employees'!B127)</f>
        <v>CALANOG EUGENE V.</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Employees'!B128),"",'List of Employees'!B128)</f>
        <v>CAMERO PEDRITO C.</v>
      </c>
      <c r="C115" s="25" t="str">
        <f>VLOOKUP(Table3[[#This Row],[EMPLOYEE NAME]],Employees[[Employee Name]:[Office]],6)</f>
        <v>CASUAL</v>
      </c>
      <c r="I115" s="27">
        <f>SUM(Table3[[#This Row],['# SICK LEAVE]:['#OTHERS]])</f>
        <v>0</v>
      </c>
    </row>
    <row r="116" spans="1:9" ht="29.45" customHeight="1" x14ac:dyDescent="0.3">
      <c r="A116">
        <f t="shared" si="1"/>
        <v>111</v>
      </c>
      <c r="B116" t="str">
        <f>IF(ISBLANK('List of Employees'!B129),"",'List of Employees'!B129)</f>
        <v>CANDELARIA DANILO M.</v>
      </c>
      <c r="C116" s="25" t="str">
        <f>VLOOKUP(Table3[[#This Row],[EMPLOYEE NAME]],Employees[[Employee Name]:[Office]],6)</f>
        <v>REGULAR</v>
      </c>
      <c r="I116" s="27">
        <f>SUM(Table3[[#This Row],['# SICK LEAVE]:['#OTHERS]])</f>
        <v>0</v>
      </c>
    </row>
    <row r="117" spans="1:9" ht="29.45" customHeight="1" x14ac:dyDescent="0.3">
      <c r="A117">
        <f t="shared" si="1"/>
        <v>112</v>
      </c>
      <c r="B117" t="str">
        <f>IF(ISBLANK('List of Employees'!B130),"",'List of Employees'!B130)</f>
        <v>CAPUNO OLIVER M.</v>
      </c>
      <c r="C117" s="25" t="str">
        <f>VLOOKUP(Table3[[#This Row],[EMPLOYEE NAME]],Employees[[Employee Name]:[Office]],6)</f>
        <v>CASUAL</v>
      </c>
      <c r="I117" s="27">
        <f>SUM(Table3[[#This Row],['# SICK LEAVE]:['#OTHERS]])</f>
        <v>0</v>
      </c>
    </row>
    <row r="118" spans="1:9" ht="29.45" customHeight="1" x14ac:dyDescent="0.3">
      <c r="A118">
        <f t="shared" si="1"/>
        <v>113</v>
      </c>
      <c r="B118" t="str">
        <f>IF(ISBLANK('List of Employees'!B131),"",'List of Employees'!B131)</f>
        <v>CAPUPUS LIZA FE F.</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Employees'!B132),"",'List of Employees'!B132)</f>
        <v>CARAAN ANNABELLE F.</v>
      </c>
      <c r="C119" s="25" t="str">
        <f>VLOOKUP(Table3[[#This Row],[EMPLOYEE NAME]],Employees[[Employee Name]:[Office]],6)</f>
        <v>REGULAR</v>
      </c>
      <c r="I119" s="27">
        <f>SUM(Table3[[#This Row],['# SICK LEAVE]:['#OTHERS]])</f>
        <v>0</v>
      </c>
    </row>
    <row r="120" spans="1:9" ht="29.45" customHeight="1" x14ac:dyDescent="0.3">
      <c r="A120">
        <f t="shared" si="1"/>
        <v>115</v>
      </c>
      <c r="B120" t="str">
        <f>IF(ISBLANK('List of Employees'!B133),"",'List of Employees'!B133)</f>
        <v>CARAAN FELIX M.</v>
      </c>
      <c r="C120" s="25" t="str">
        <f>VLOOKUP(Table3[[#This Row],[EMPLOYEE NAME]],Employees[[Employee Name]:[Office]],6)</f>
        <v>REGULAR</v>
      </c>
      <c r="I120" s="27">
        <f>SUM(Table3[[#This Row],['# SICK LEAVE]:['#OTHERS]])</f>
        <v>0</v>
      </c>
    </row>
    <row r="121" spans="1:9" ht="29.45" customHeight="1" x14ac:dyDescent="0.3">
      <c r="A121">
        <f t="shared" si="1"/>
        <v>116</v>
      </c>
      <c r="B121" t="str">
        <f>IF(ISBLANK('List of Employees'!B134),"",'List of Employees'!B134)</f>
        <v>CARLITO ELENA M.</v>
      </c>
      <c r="C121" s="25" t="str">
        <f>VLOOKUP(Table3[[#This Row],[EMPLOYEE NAME]],Employees[[Employee Name]:[Office]],6)</f>
        <v>CASUAL</v>
      </c>
      <c r="I121" s="27">
        <f>SUM(Table3[[#This Row],['# SICK LEAVE]:['#OTHERS]])</f>
        <v>0</v>
      </c>
    </row>
    <row r="122" spans="1:9" ht="29.45" customHeight="1" x14ac:dyDescent="0.3">
      <c r="A122">
        <f t="shared" si="1"/>
        <v>117</v>
      </c>
      <c r="B122" t="str">
        <f>IF(ISBLANK('List of Employees'!B135),"",'List of Employees'!B135)</f>
        <v>CARMONA REMY M.</v>
      </c>
      <c r="C122" s="25" t="str">
        <f>VLOOKUP(Table3[[#This Row],[EMPLOYEE NAME]],Employees[[Employee Name]:[Office]],6)</f>
        <v>REGULAR</v>
      </c>
      <c r="I122" s="27">
        <f>SUM(Table3[[#This Row],['# SICK LEAVE]:['#OTHERS]])</f>
        <v>0</v>
      </c>
    </row>
    <row r="123" spans="1:9" ht="29.45" customHeight="1" x14ac:dyDescent="0.3">
      <c r="A123">
        <f t="shared" si="1"/>
        <v>118</v>
      </c>
      <c r="B123" t="str">
        <f>IF(ISBLANK('List of Employees'!B137),"",'List of Employees'!B137)</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Employees'!B138),"",'List of Employees'!B138)</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Employees'!B139),"",'List of Employees'!B139)</f>
        <v>CESICAR JOCHELLE JOAN S.</v>
      </c>
      <c r="C125" s="25" t="str">
        <f>VLOOKUP(Table3[[#This Row],[EMPLOYEE NAME]],Employees[[Employee Name]:[Office]],6)</f>
        <v>CASUAL</v>
      </c>
      <c r="I125" s="27">
        <f>SUM(Table3[[#This Row],['# SICK LEAVE]:['#OTHERS]])</f>
        <v>0</v>
      </c>
    </row>
    <row r="126" spans="1:9" ht="29.45" customHeight="1" x14ac:dyDescent="0.3">
      <c r="A126">
        <f t="shared" si="1"/>
        <v>121</v>
      </c>
      <c r="B126" t="str">
        <f>IF(ISBLANK('List of Employees'!B140),"",'List of Employees'!B140)</f>
        <v>CHACON ELISA G.</v>
      </c>
      <c r="C126" s="25" t="str">
        <f>VLOOKUP(Table3[[#This Row],[EMPLOYEE NAME]],Employees[[Employee Name]:[Office]],6)</f>
        <v>REGULAR</v>
      </c>
      <c r="I126" s="27">
        <f>SUM(Table3[[#This Row],['# SICK LEAVE]:['#OTHERS]])</f>
        <v>0</v>
      </c>
    </row>
    <row r="127" spans="1:9" ht="29.45" customHeight="1" x14ac:dyDescent="0.3">
      <c r="A127">
        <f t="shared" si="1"/>
        <v>122</v>
      </c>
      <c r="B127" t="str">
        <f>IF(ISBLANK('List of Employees'!B141),"",'List of Employees'!B141)</f>
        <v>CHANGCO KATHLEEN CARLA F.</v>
      </c>
      <c r="C127" s="25" t="str">
        <f>VLOOKUP(Table3[[#This Row],[EMPLOYEE NAME]],Employees[[Employee Name]:[Office]],6)</f>
        <v>CASUAL</v>
      </c>
      <c r="I127" s="27">
        <f>SUM(Table3[[#This Row],['# SICK LEAVE]:['#OTHERS]])</f>
        <v>0</v>
      </c>
    </row>
    <row r="128" spans="1:9" ht="29.45" customHeight="1" x14ac:dyDescent="0.3">
      <c r="A128">
        <f t="shared" si="1"/>
        <v>123</v>
      </c>
      <c r="B128" t="str">
        <f>IF(ISBLANK('List of Employees'!B142),"",'List of Employees'!B142)</f>
        <v>COLETO ASHLEY M.</v>
      </c>
      <c r="C128" s="25" t="str">
        <f>VLOOKUP(Table3[[#This Row],[EMPLOYEE NAME]],Employees[[Employee Name]:[Office]],6)</f>
        <v>CASUAL</v>
      </c>
      <c r="I128" s="27">
        <f>SUM(Table3[[#This Row],['# SICK LEAVE]:['#OTHERS]])</f>
        <v>0</v>
      </c>
    </row>
    <row r="129" spans="1:9" ht="29.45" customHeight="1" x14ac:dyDescent="0.3">
      <c r="A129">
        <f t="shared" si="1"/>
        <v>124</v>
      </c>
      <c r="B129" t="str">
        <f>IF(ISBLANK('List of Employees'!B143),"",'List of Employees'!B143)</f>
        <v>COLETO HANY ROY D.</v>
      </c>
      <c r="C129" s="25" t="str">
        <f>VLOOKUP(Table3[[#This Row],[EMPLOYEE NAME]],Employees[[Employee Name]:[Office]],6)</f>
        <v>REGULAR</v>
      </c>
      <c r="I129" s="27">
        <f>SUM(Table3[[#This Row],['# SICK LEAVE]:['#OTHERS]])</f>
        <v>0</v>
      </c>
    </row>
    <row r="130" spans="1:9" ht="29.45" customHeight="1" x14ac:dyDescent="0.3">
      <c r="A130">
        <f t="shared" si="1"/>
        <v>125</v>
      </c>
      <c r="B130" t="str">
        <f>IF(ISBLANK('List of Employees'!B144),"",'List of Employees'!B144)</f>
        <v>CONSTANTE FLORAVILLA R.</v>
      </c>
      <c r="C130" s="25" t="str">
        <f>VLOOKUP(Table3[[#This Row],[EMPLOYEE NAME]],Employees[[Employee Name]:[Office]],6)</f>
        <v>REGULAR</v>
      </c>
      <c r="I130" s="27">
        <f>SUM(Table3[[#This Row],['# SICK LEAVE]:['#OTHERS]])</f>
        <v>0</v>
      </c>
    </row>
    <row r="131" spans="1:9" ht="29.45" customHeight="1" x14ac:dyDescent="0.3">
      <c r="A131">
        <f t="shared" si="1"/>
        <v>126</v>
      </c>
      <c r="B131" t="str">
        <f>IF(ISBLANK('List of Employees'!B145),"",'List of Employees'!B145)</f>
        <v>CONTRERAS ALEJANDRO M.</v>
      </c>
      <c r="C131" s="25" t="str">
        <f>VLOOKUP(Table3[[#This Row],[EMPLOYEE NAME]],Employees[[Employee Name]:[Office]],6)</f>
        <v>CASUAL</v>
      </c>
      <c r="I131" s="27">
        <f>SUM(Table3[[#This Row],['# SICK LEAVE]:['#OTHERS]])</f>
        <v>0</v>
      </c>
    </row>
    <row r="132" spans="1:9" ht="29.45" customHeight="1" x14ac:dyDescent="0.3">
      <c r="A132">
        <f t="shared" si="1"/>
        <v>127</v>
      </c>
      <c r="B132" t="str">
        <f>IF(ISBLANK('List of Employees'!B146),"",'List of Employees'!B146)</f>
        <v>CONTRERAS ALLAN B.</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Employees'!B147),"",'List of Employees'!B147)</f>
        <v>CONTRERAS SARAH JANE P.</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Employees'!B148),"",'List of Employees'!B148)</f>
        <v>CORTADO JOEL B.</v>
      </c>
      <c r="C134" s="25" t="str">
        <f>VLOOKUP(Table3[[#This Row],[EMPLOYEE NAME]],Employees[[Employee Name]:[Office]],6)</f>
        <v>CASUAL</v>
      </c>
      <c r="I134" s="27">
        <f>SUM(Table3[[#This Row],['# SICK LEAVE]:['#OTHERS]])</f>
        <v>0</v>
      </c>
    </row>
    <row r="135" spans="1:9" ht="29.45" customHeight="1" x14ac:dyDescent="0.3">
      <c r="A135">
        <f t="shared" si="2"/>
        <v>130</v>
      </c>
      <c r="B135" t="str">
        <f>IF(ISBLANK('List of Employees'!B149),"",'List of Employees'!B149)</f>
        <v>CORTEZ FIDELA B.</v>
      </c>
      <c r="C135" s="25" t="str">
        <f>VLOOKUP(Table3[[#This Row],[EMPLOYEE NAME]],Employees[[Employee Name]:[Office]],6)</f>
        <v>REGULAR</v>
      </c>
      <c r="I135" s="27">
        <f>SUM(Table3[[#This Row],['# SICK LEAVE]:['#OTHERS]])</f>
        <v>0</v>
      </c>
    </row>
    <row r="136" spans="1:9" ht="29.45" customHeight="1" x14ac:dyDescent="0.3">
      <c r="A136">
        <f t="shared" si="2"/>
        <v>131</v>
      </c>
      <c r="B136" t="str">
        <f>IF(ISBLANK('List of Employees'!B150),"",'List of Employees'!B150)</f>
        <v>CORTEZ MARCOS NOEL A.</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Employees'!B151),"",'List of Employees'!B151)</f>
        <v>CORTEZ NERIFE H.</v>
      </c>
      <c r="C137" s="25" t="str">
        <f>VLOOKUP(Table3[[#This Row],[EMPLOYEE NAME]],Employees[[Employee Name]:[Office]],6)</f>
        <v>REGULAR</v>
      </c>
      <c r="I137" s="27">
        <f>SUM(Table3[[#This Row],['# SICK LEAVE]:['#OTHERS]])</f>
        <v>0</v>
      </c>
    </row>
    <row r="138" spans="1:9" ht="29.45" customHeight="1" x14ac:dyDescent="0.3">
      <c r="A138">
        <f t="shared" si="2"/>
        <v>133</v>
      </c>
      <c r="B138" t="str">
        <f>IF(ISBLANK('List of Employees'!B152),"",'List of Employees'!B152)</f>
        <v>COSA PAOLA GRACE P.</v>
      </c>
      <c r="C138" s="25" t="str">
        <f>VLOOKUP(Table3[[#This Row],[EMPLOYEE NAME]],Employees[[Employee Name]:[Office]],6)</f>
        <v>CASUAL</v>
      </c>
      <c r="I138" s="27">
        <f>SUM(Table3[[#This Row],['# SICK LEAVE]:['#OTHERS]])</f>
        <v>0</v>
      </c>
    </row>
    <row r="139" spans="1:9" ht="29.45" customHeight="1" x14ac:dyDescent="0.3">
      <c r="A139">
        <f t="shared" si="2"/>
        <v>134</v>
      </c>
      <c r="B139" t="str">
        <f>IF(ISBLANK('List of Employees'!B153),"",'List of Employees'!B153)</f>
        <v xml:space="preserve">COSINO RIMWELL  </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Employees'!B154),"",'List of Employees'!B154)</f>
        <v>COSME CORAZON O.</v>
      </c>
      <c r="C140" s="25" t="str">
        <f>VLOOKUP(Table3[[#This Row],[EMPLOYEE NAME]],Employees[[Employee Name]:[Office]],6)</f>
        <v>CASUAL</v>
      </c>
      <c r="I140" s="27">
        <f>SUM(Table3[[#This Row],['# SICK LEAVE]:['#OTHERS]])</f>
        <v>0</v>
      </c>
    </row>
    <row r="141" spans="1:9" ht="29.45" customHeight="1" x14ac:dyDescent="0.3">
      <c r="A141">
        <f t="shared" si="2"/>
        <v>136</v>
      </c>
      <c r="B141" t="str">
        <f>IF(ISBLANK('List of Employees'!B155),"",'List of Employees'!B155)</f>
        <v>COSME MA VICTORIA M.</v>
      </c>
      <c r="C141" s="25" t="str">
        <f>VLOOKUP(Table3[[#This Row],[EMPLOYEE NAME]],Employees[[Employee Name]:[Office]],6)</f>
        <v>REGULAR</v>
      </c>
      <c r="I141" s="27">
        <f>SUM(Table3[[#This Row],['# SICK LEAVE]:['#OTHERS]])</f>
        <v>0</v>
      </c>
    </row>
    <row r="142" spans="1:9" ht="29.45" customHeight="1" x14ac:dyDescent="0.3">
      <c r="A142">
        <f t="shared" si="2"/>
        <v>137</v>
      </c>
      <c r="B142" t="str">
        <f>IF(ISBLANK('List of Employees'!B156),"",'List of Employees'!B156)</f>
        <v>COSTANTE  SYLVIA C.</v>
      </c>
      <c r="C142" s="25" t="str">
        <f>VLOOKUP(Table3[[#This Row],[EMPLOYEE NAME]],Employees[[Employee Name]:[Office]],6)</f>
        <v>REGULAR</v>
      </c>
      <c r="I142" s="27">
        <f>SUM(Table3[[#This Row],['# SICK LEAVE]:['#OTHERS]])</f>
        <v>0</v>
      </c>
    </row>
    <row r="143" spans="1:9" ht="29.45" customHeight="1" x14ac:dyDescent="0.3">
      <c r="A143">
        <f t="shared" si="2"/>
        <v>138</v>
      </c>
      <c r="B143" t="str">
        <f>IF(ISBLANK('List of Employees'!B157),"",'List of Employees'!B157)</f>
        <v>COSTANTE HERBERT F.</v>
      </c>
      <c r="C143" s="25" t="str">
        <f>VLOOKUP(Table3[[#This Row],[EMPLOYEE NAME]],Employees[[Employee Name]:[Office]],6)</f>
        <v>JOBCON</v>
      </c>
      <c r="I143" s="27">
        <f>SUM(Table3[[#This Row],['# SICK LEAVE]:['#OTHERS]])</f>
        <v>0</v>
      </c>
    </row>
    <row r="144" spans="1:9" ht="29.45" customHeight="1" x14ac:dyDescent="0.3">
      <c r="A144">
        <f t="shared" si="2"/>
        <v>139</v>
      </c>
      <c r="B144" t="str">
        <f>IF(ISBLANK('List of Employees'!B158),"",'List of Employees'!B158)</f>
        <v>COTONER NELIA C.</v>
      </c>
      <c r="C144" s="25" t="str">
        <f>VLOOKUP(Table3[[#This Row],[EMPLOYEE NAME]],Employees[[Employee Name]:[Office]],6)</f>
        <v>REGULAR</v>
      </c>
      <c r="I144" s="27">
        <f>SUM(Table3[[#This Row],['# SICK LEAVE]:['#OTHERS]])</f>
        <v>0</v>
      </c>
    </row>
    <row r="145" spans="1:9" ht="29.45" customHeight="1" x14ac:dyDescent="0.3">
      <c r="A145">
        <f t="shared" si="2"/>
        <v>140</v>
      </c>
      <c r="B145" t="str">
        <f>IF(ISBLANK('List of Employees'!B159),"",'List of Employees'!B159)</f>
        <v>CREUS SAMUEL A.</v>
      </c>
      <c r="C145" s="25">
        <f>VLOOKUP(Table3[[#This Row],[EMPLOYEE NAME]],Employees[[Employee Name]:[Office]],6)</f>
        <v>0</v>
      </c>
      <c r="I145" s="27">
        <f>SUM(Table3[[#This Row],['# SICK LEAVE]:['#OTHERS]])</f>
        <v>0</v>
      </c>
    </row>
    <row r="146" spans="1:9" ht="29.45" customHeight="1" x14ac:dyDescent="0.3">
      <c r="A146">
        <f t="shared" si="2"/>
        <v>141</v>
      </c>
      <c r="B146" t="str">
        <f>IF(ISBLANK('List of Employees'!B160),"",'List of Employees'!B160)</f>
        <v>CRIZALDO THELMA U.</v>
      </c>
      <c r="C146" s="25" t="str">
        <f>VLOOKUP(Table3[[#This Row],[EMPLOYEE NAME]],Employees[[Employee Name]:[Office]],6)</f>
        <v>REGULAR</v>
      </c>
      <c r="I146" s="27">
        <f>SUM(Table3[[#This Row],['# SICK LEAVE]:['#OTHERS]])</f>
        <v>0</v>
      </c>
    </row>
    <row r="147" spans="1:9" ht="29.45" customHeight="1" x14ac:dyDescent="0.3">
      <c r="A147">
        <f t="shared" si="2"/>
        <v>142</v>
      </c>
      <c r="B147" t="str">
        <f>IF(ISBLANK('List of Employees'!B161),"",'List of Employees'!B161)</f>
        <v>CROOX VALERIE R.</v>
      </c>
      <c r="C147" s="25" t="str">
        <f>VLOOKUP(Table3[[#This Row],[EMPLOYEE NAME]],Employees[[Employee Name]:[Office]],6)</f>
        <v>CASUAL</v>
      </c>
      <c r="I147" s="27">
        <f>SUM(Table3[[#This Row],['# SICK LEAVE]:['#OTHERS]])</f>
        <v>0</v>
      </c>
    </row>
    <row r="148" spans="1:9" ht="29.45" customHeight="1" x14ac:dyDescent="0.3">
      <c r="A148">
        <f t="shared" si="2"/>
        <v>143</v>
      </c>
      <c r="B148" t="str">
        <f>IF(ISBLANK('List of Employees'!B162),"",'List of Employees'!B162)</f>
        <v>CRUZADA MAGDALENA A.</v>
      </c>
      <c r="C148" s="25" t="str">
        <f>VLOOKUP(Table3[[#This Row],[EMPLOYEE NAME]],Employees[[Employee Name]:[Office]],6)</f>
        <v>REGULAR</v>
      </c>
      <c r="I148" s="27">
        <f>SUM(Table3[[#This Row],['# SICK LEAVE]:['#OTHERS]])</f>
        <v>0</v>
      </c>
    </row>
    <row r="149" spans="1:9" ht="29.45" customHeight="1" x14ac:dyDescent="0.3">
      <c r="A149">
        <f t="shared" si="2"/>
        <v>144</v>
      </c>
      <c r="B149" t="str">
        <f>IF(ISBLANK('List of Employees'!B163),"",'List of Employees'!B163)</f>
        <v>CUENO FLOR M.</v>
      </c>
      <c r="C149" s="25" t="str">
        <f>VLOOKUP(Table3[[#This Row],[EMPLOYEE NAME]],Employees[[Employee Name]:[Office]],6)</f>
        <v>CASUAL</v>
      </c>
      <c r="I149" s="27">
        <f>SUM(Table3[[#This Row],['# SICK LEAVE]:['#OTHERS]])</f>
        <v>0</v>
      </c>
    </row>
    <row r="150" spans="1:9" ht="29.45" customHeight="1" x14ac:dyDescent="0.3">
      <c r="A150">
        <f t="shared" si="2"/>
        <v>145</v>
      </c>
      <c r="B150" t="str">
        <f>IF(ISBLANK('List of Employees'!B164),"",'List of Employees'!B164)</f>
        <v>CUIZON DAYLIN M.</v>
      </c>
      <c r="C150" s="25" t="str">
        <f>VLOOKUP(Table3[[#This Row],[EMPLOYEE NAME]],Employees[[Employee Name]:[Office]],6)</f>
        <v>CASUAL</v>
      </c>
      <c r="I150" s="27">
        <f>SUM(Table3[[#This Row],['# SICK LEAVE]:['#OTHERS]])</f>
        <v>0</v>
      </c>
    </row>
    <row r="151" spans="1:9" ht="29.45" customHeight="1" x14ac:dyDescent="0.3">
      <c r="A151">
        <f t="shared" si="2"/>
        <v>146</v>
      </c>
      <c r="B151" t="str">
        <f>IF(ISBLANK('List of Employees'!B165),"",'List of Employees'!B165)</f>
        <v>DAÑO ALMA R.</v>
      </c>
      <c r="C151" s="25" t="str">
        <f>VLOOKUP(Table3[[#This Row],[EMPLOYEE NAME]],Employees[[Employee Name]:[Office]],6)</f>
        <v>REGULAR</v>
      </c>
      <c r="I151" s="27">
        <f>SUM(Table3[[#This Row],['# SICK LEAVE]:['#OTHERS]])</f>
        <v>0</v>
      </c>
    </row>
    <row r="152" spans="1:9" ht="29.45" customHeight="1" x14ac:dyDescent="0.3">
      <c r="A152">
        <f t="shared" si="2"/>
        <v>147</v>
      </c>
      <c r="B152" t="str">
        <f>IF(ISBLANK('List of Employees'!B166),"",'List of Employees'!B166)</f>
        <v>DATU SHIRLEY G.</v>
      </c>
      <c r="C152" s="25" t="str">
        <f>VLOOKUP(Table3[[#This Row],[EMPLOYEE NAME]],Employees[[Employee Name]:[Office]],6)</f>
        <v>CASUAL</v>
      </c>
      <c r="I152" s="27">
        <f>SUM(Table3[[#This Row],['# SICK LEAVE]:['#OTHERS]])</f>
        <v>0</v>
      </c>
    </row>
    <row r="153" spans="1:9" ht="29.45" customHeight="1" x14ac:dyDescent="0.3">
      <c r="A153">
        <f t="shared" si="2"/>
        <v>148</v>
      </c>
      <c r="B153" t="str">
        <f>IF(ISBLANK('List of Employees'!B167),"",'List of Employees'!B167)</f>
        <v>DAVID MELANIE D.</v>
      </c>
      <c r="C153" s="25" t="str">
        <f>VLOOKUP(Table3[[#This Row],[EMPLOYEE NAME]],Employees[[Employee Name]:[Office]],6)</f>
        <v>CASUAL</v>
      </c>
      <c r="I153" s="27">
        <f>SUM(Table3[[#This Row],['# SICK LEAVE]:['#OTHERS]])</f>
        <v>0</v>
      </c>
    </row>
    <row r="154" spans="1:9" ht="29.45" customHeight="1" x14ac:dyDescent="0.3">
      <c r="A154">
        <f t="shared" si="2"/>
        <v>149</v>
      </c>
      <c r="B154" t="str">
        <f>IF(ISBLANK('List of Employees'!B168),"",'List of Employees'!B168)</f>
        <v>DE ASIS JANETTE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Employees'!B170),"",'List of Employees'!B170)</f>
        <v>DE CASTRO JOSEPH NHOEL T.</v>
      </c>
      <c r="C155" s="25" t="str">
        <f>VLOOKUP(Table3[[#This Row],[EMPLOYEE NAME]],Employees[[Employee Name]:[Office]],6)</f>
        <v>REGULAR</v>
      </c>
      <c r="I155" s="27">
        <f>SUM(Table3[[#This Row],['# SICK LEAVE]:['#OTHERS]])</f>
        <v>0</v>
      </c>
    </row>
    <row r="156" spans="1:9" ht="29.45" customHeight="1" x14ac:dyDescent="0.3">
      <c r="A156">
        <f t="shared" si="2"/>
        <v>151</v>
      </c>
      <c r="B156" t="str">
        <f>IF(ISBLANK('List of Employees'!B171),"",'List of Employees'!B171)</f>
        <v>DE CASTRO JUANITA M.</v>
      </c>
      <c r="C156" s="25" t="str">
        <f>VLOOKUP(Table3[[#This Row],[EMPLOYEE NAME]],Employees[[Employee Name]:[Office]],6)</f>
        <v>REGULAR</v>
      </c>
      <c r="I156" s="27">
        <f>SUM(Table3[[#This Row],['# SICK LEAVE]:['#OTHERS]])</f>
        <v>0</v>
      </c>
    </row>
    <row r="157" spans="1:9" ht="29.45" customHeight="1" x14ac:dyDescent="0.3">
      <c r="A157">
        <f t="shared" si="2"/>
        <v>152</v>
      </c>
      <c r="B157" t="str">
        <f>IF(ISBLANK('List of Employees'!B172),"",'List of Employees'!B172)</f>
        <v>DE CASTRO MARYLEN A.</v>
      </c>
      <c r="C157" s="25">
        <f>VLOOKUP(Table3[[#This Row],[EMPLOYEE NAME]],Employees[[Employee Name]:[Office]],6)</f>
        <v>0</v>
      </c>
      <c r="I157" s="27">
        <f>SUM(Table3[[#This Row],['# SICK LEAVE]:['#OTHERS]])</f>
        <v>0</v>
      </c>
    </row>
    <row r="158" spans="1:9" ht="29.45" customHeight="1" x14ac:dyDescent="0.3">
      <c r="A158">
        <f t="shared" si="2"/>
        <v>153</v>
      </c>
      <c r="B158" t="str">
        <f>IF(ISBLANK('List of Employees'!B173),"",'List of Employees'!B173)</f>
        <v>DE GRANO LIUSA R.</v>
      </c>
      <c r="C158" s="25" t="str">
        <f>VLOOKUP(Table3[[#This Row],[EMPLOYEE NAME]],Employees[[Employee Name]:[Office]],6)</f>
        <v>REGULAR</v>
      </c>
      <c r="I158" s="27">
        <f>SUM(Table3[[#This Row],['# SICK LEAVE]:['#OTHERS]])</f>
        <v>0</v>
      </c>
    </row>
    <row r="159" spans="1:9" ht="29.45" customHeight="1" x14ac:dyDescent="0.3">
      <c r="A159">
        <f t="shared" si="2"/>
        <v>154</v>
      </c>
      <c r="B159" t="str">
        <f>IF(ISBLANK('List of Employees'!B174),"",'List of Employees'!B174)</f>
        <v>DE GRANO MA. ERLINDA F.</v>
      </c>
      <c r="C159" s="25" t="str">
        <f>VLOOKUP(Table3[[#This Row],[EMPLOYEE NAME]],Employees[[Employee Name]:[Office]],6)</f>
        <v>REGULAR</v>
      </c>
      <c r="I159" s="27">
        <f>SUM(Table3[[#This Row],['# SICK LEAVE]:['#OTHERS]])</f>
        <v>0</v>
      </c>
    </row>
    <row r="160" spans="1:9" ht="29.45" customHeight="1" x14ac:dyDescent="0.3">
      <c r="A160">
        <f t="shared" si="2"/>
        <v>155</v>
      </c>
      <c r="B160" t="str">
        <f>IF(ISBLANK('List of Employees'!B175),"",'List of Employees'!B175)</f>
        <v>DE GUIA MARIVIC B.</v>
      </c>
      <c r="C160" s="25" t="str">
        <f>VLOOKUP(Table3[[#This Row],[EMPLOYEE NAME]],Employees[[Employee Name]:[Office]],6)</f>
        <v>JOBCON</v>
      </c>
      <c r="I160" s="27">
        <f>SUM(Table3[[#This Row],['# SICK LEAVE]:['#OTHERS]])</f>
        <v>0</v>
      </c>
    </row>
    <row r="161" spans="1:9" ht="29.45" customHeight="1" x14ac:dyDescent="0.3">
      <c r="A161">
        <f t="shared" si="2"/>
        <v>156</v>
      </c>
      <c r="B161" t="str">
        <f>IF(ISBLANK('List of Employees'!B176),"",'List of Employees'!B176)</f>
        <v xml:space="preserve">DE GUZMAN CLEMENTE  </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Employees'!B177),"",'List of Employees'!B177)</f>
        <v>DE GUZMAN RONALD ANDREW G.</v>
      </c>
      <c r="C162" s="25" t="str">
        <f>VLOOKUP(Table3[[#This Row],[EMPLOYEE NAME]],Employees[[Employee Name]:[Office]],6)</f>
        <v>REGULAR</v>
      </c>
      <c r="I162" s="27">
        <f>SUM(Table3[[#This Row],['# SICK LEAVE]:['#OTHERS]])</f>
        <v>0</v>
      </c>
    </row>
    <row r="163" spans="1:9" ht="29.45" customHeight="1" x14ac:dyDescent="0.3">
      <c r="A163">
        <f t="shared" si="2"/>
        <v>158</v>
      </c>
      <c r="B163" t="str">
        <f>IF(ISBLANK('List of Employees'!B178),"",'List of Employees'!B178)</f>
        <v>DE LARA GRACE L.</v>
      </c>
      <c r="C163" s="25" t="str">
        <f>VLOOKUP(Table3[[#This Row],[EMPLOYEE NAME]],Employees[[Employee Name]:[Office]],6)</f>
        <v>CASUAL</v>
      </c>
      <c r="I163" s="27">
        <f>SUM(Table3[[#This Row],['# SICK LEAVE]:['#OTHERS]])</f>
        <v>0</v>
      </c>
    </row>
    <row r="164" spans="1:9" ht="29.45" customHeight="1" x14ac:dyDescent="0.3">
      <c r="A164">
        <f t="shared" si="2"/>
        <v>159</v>
      </c>
      <c r="B164" t="str">
        <f>IF(ISBLANK('List of Employees'!B179),"",'List of Employees'!B179)</f>
        <v>DE LEON ANALITA B.</v>
      </c>
      <c r="C164" s="25" t="str">
        <f>VLOOKUP(Table3[[#This Row],[EMPLOYEE NAME]],Employees[[Employee Name]:[Office]],6)</f>
        <v>CASUAL</v>
      </c>
      <c r="I164" s="27">
        <f>SUM(Table3[[#This Row],['# SICK LEAVE]:['#OTHERS]])</f>
        <v>0</v>
      </c>
    </row>
    <row r="165" spans="1:9" ht="29.45" customHeight="1" x14ac:dyDescent="0.3">
      <c r="A165">
        <f t="shared" si="2"/>
        <v>160</v>
      </c>
      <c r="B165" t="str">
        <f>IF(ISBLANK('List of Employees'!B180),"",'List of Employees'!B180)</f>
        <v xml:space="preserve">DE LUNA ERNESTO  </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Employees'!B181),"",'List of Employees'!B181)</f>
        <v>DE OCAMPO ALMA A.</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Employees'!B182),"",'List of Employees'!B182)</f>
        <v>DE OCAMPO MA. ELENA D.</v>
      </c>
      <c r="C167" s="25" t="str">
        <f>VLOOKUP(Table3[[#This Row],[EMPLOYEE NAME]],Employees[[Employee Name]:[Office]],6)</f>
        <v>REGULAR</v>
      </c>
      <c r="I167" s="27">
        <f>SUM(Table3[[#This Row],['# SICK LEAVE]:['#OTHERS]])</f>
        <v>0</v>
      </c>
    </row>
    <row r="168" spans="1:9" ht="29.45" customHeight="1" x14ac:dyDescent="0.3">
      <c r="A168">
        <f t="shared" si="2"/>
        <v>163</v>
      </c>
      <c r="B168" t="str">
        <f>IF(ISBLANK('List of Employees'!B183),"",'List of Employees'!B183)</f>
        <v>DE OCAMPO MARISSA B.</v>
      </c>
      <c r="C168" s="25" t="str">
        <f>VLOOKUP(Table3[[#This Row],[EMPLOYEE NAME]],Employees[[Employee Name]:[Office]],6)</f>
        <v>REGULAR</v>
      </c>
      <c r="I168" s="27">
        <f>SUM(Table3[[#This Row],['# SICK LEAVE]:['#OTHERS]])</f>
        <v>0</v>
      </c>
    </row>
    <row r="169" spans="1:9" ht="29.45" customHeight="1" x14ac:dyDescent="0.3">
      <c r="A169">
        <f t="shared" si="2"/>
        <v>164</v>
      </c>
      <c r="B169" t="str">
        <f>IF(ISBLANK('List of Employees'!B184),"",'List of Employees'!B184)</f>
        <v>DE SAGUN NANCY D.</v>
      </c>
      <c r="C169" s="25" t="str">
        <f>VLOOKUP(Table3[[#This Row],[EMPLOYEE NAME]],Employees[[Employee Name]:[Office]],6)</f>
        <v>CASUAL</v>
      </c>
      <c r="I169" s="27">
        <f>SUM(Table3[[#This Row],['# SICK LEAVE]:['#OTHERS]])</f>
        <v>0</v>
      </c>
    </row>
    <row r="170" spans="1:9" ht="29.45" customHeight="1" x14ac:dyDescent="0.3">
      <c r="A170">
        <f t="shared" si="2"/>
        <v>165</v>
      </c>
      <c r="B170" t="str">
        <f>IF(ISBLANK('List of Employees'!B186),"",'List of Employees'!B186)</f>
        <v>DE VILLA JAYVEE U.</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Employees'!B189),"",'List of Employees'!B189)</f>
        <v>DEL MUNDO ESTER B.</v>
      </c>
      <c r="C171" s="25" t="str">
        <f>VLOOKUP(Table3[[#This Row],[EMPLOYEE NAME]],Employees[[Employee Name]:[Office]],6)</f>
        <v>REGULAR</v>
      </c>
      <c r="I171" s="27">
        <f>SUM(Table3[[#This Row],['# SICK LEAVE]:['#OTHERS]])</f>
        <v>0</v>
      </c>
    </row>
    <row r="172" spans="1:9" ht="29.45" customHeight="1" x14ac:dyDescent="0.3">
      <c r="A172">
        <f t="shared" si="2"/>
        <v>167</v>
      </c>
      <c r="B172" t="str">
        <f>IF(ISBLANK('List of Employees'!B190),"",'List of Employees'!B190)</f>
        <v>DEL MUNDO HERMOGENES C.</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Employees'!B191),"",'List of Employees'!B191)</f>
        <v>DEL MUNDO JONAS B.</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Employees'!B192),"",'List of Employees'!B192)</f>
        <v>DEL MUNDO ROSALLE A.</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Employees'!B193),"",'List of Employees'!B193)</f>
        <v>DELA CRUZ CHARITO A.</v>
      </c>
      <c r="C175" s="25" t="str">
        <f>VLOOKUP(Table3[[#This Row],[EMPLOYEE NAME]],Employees[[Employee Name]:[Office]],6)</f>
        <v>CASUAL</v>
      </c>
      <c r="I175" s="27">
        <f>SUM(Table3[[#This Row],['# SICK LEAVE]:['#OTHERS]])</f>
        <v>0</v>
      </c>
    </row>
    <row r="176" spans="1:9" ht="29.45" customHeight="1" x14ac:dyDescent="0.3">
      <c r="A176">
        <f t="shared" si="2"/>
        <v>171</v>
      </c>
      <c r="B176" t="str">
        <f>IF(ISBLANK('List of Employees'!B195),"",'List of Employees'!B195)</f>
        <v>DELA CRUZ SHIELA G.</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Employees'!B196),"",'List of Employees'!B196)</f>
        <v>DELA GRACIA MA. CECILIA P.</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Employees'!B197),"",'List of Employees'!B197)</f>
        <v>DELA PEÑA ALFREDO C.</v>
      </c>
      <c r="C178" s="25" t="str">
        <f>VLOOKUP(Table3[[#This Row],[EMPLOYEE NAME]],Employees[[Employee Name]:[Office]],6)</f>
        <v>REGULAR</v>
      </c>
      <c r="I178" s="27">
        <f>SUM(Table3[[#This Row],['# SICK LEAVE]:['#OTHERS]])</f>
        <v>0</v>
      </c>
    </row>
    <row r="179" spans="1:9" ht="29.45" customHeight="1" x14ac:dyDescent="0.3">
      <c r="A179">
        <f t="shared" si="2"/>
        <v>174</v>
      </c>
      <c r="B179" t="str">
        <f>IF(ISBLANK('List of Employees'!B198),"",'List of Employees'!B198)</f>
        <v>DELFINO NINA C.</v>
      </c>
      <c r="C179" s="25" t="str">
        <f>VLOOKUP(Table3[[#This Row],[EMPLOYEE NAME]],Employees[[Employee Name]:[Office]],6)</f>
        <v>REGULAR</v>
      </c>
      <c r="I179" s="27">
        <f>SUM(Table3[[#This Row],['# SICK LEAVE]:['#OTHERS]])</f>
        <v>0</v>
      </c>
    </row>
    <row r="180" spans="1:9" ht="29.45" customHeight="1" x14ac:dyDescent="0.3">
      <c r="A180">
        <f t="shared" si="2"/>
        <v>175</v>
      </c>
      <c r="B180" t="str">
        <f>IF(ISBLANK('List of Employees'!B199),"",'List of Employees'!B199)</f>
        <v xml:space="preserve">DELMUNDO JONAS  </v>
      </c>
      <c r="C180" s="25">
        <f>VLOOKUP(Table3[[#This Row],[EMPLOYEE NAME]],Employees[[Employee Name]:[Office]],6)</f>
        <v>0</v>
      </c>
      <c r="I180" s="27">
        <f>SUM(Table3[[#This Row],['# SICK LEAVE]:['#OTHERS]])</f>
        <v>0</v>
      </c>
    </row>
    <row r="181" spans="1:9" ht="29.45" customHeight="1" x14ac:dyDescent="0.3">
      <c r="A181">
        <f t="shared" si="2"/>
        <v>176</v>
      </c>
      <c r="B181" t="str">
        <f>IF(ISBLANK('List of Employees'!B201),"",'List of Employees'!B201)</f>
        <v>DERLA APOLONIO JR D.</v>
      </c>
      <c r="C181" s="25" t="str">
        <f>VLOOKUP(Table3[[#This Row],[EMPLOYEE NAME]],Employees[[Employee Name]:[Office]],6)</f>
        <v>CASUAL</v>
      </c>
      <c r="I181" s="27">
        <f>SUM(Table3[[#This Row],['# SICK LEAVE]:['#OTHERS]])</f>
        <v>0</v>
      </c>
    </row>
    <row r="182" spans="1:9" ht="29.45" customHeight="1" x14ac:dyDescent="0.3">
      <c r="A182">
        <f t="shared" si="2"/>
        <v>177</v>
      </c>
      <c r="B182" t="str">
        <f>IF(ISBLANK('List of Employees'!B202),"",'List of Employees'!B202)</f>
        <v>DERLA ARTHUR D.</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Employees'!B203),"",'List of Employees'!B203)</f>
        <v>DESEPEDA ADELAIDA R.</v>
      </c>
      <c r="C183" s="25">
        <f>VLOOKUP(Table3[[#This Row],[EMPLOYEE NAME]],Employees[[Employee Name]:[Office]],6)</f>
        <v>0</v>
      </c>
      <c r="I183" s="27">
        <f>SUM(Table3[[#This Row],['# SICK LEAVE]:['#OTHERS]])</f>
        <v>0</v>
      </c>
    </row>
    <row r="184" spans="1:9" ht="29.45" customHeight="1" x14ac:dyDescent="0.3">
      <c r="A184">
        <f t="shared" si="2"/>
        <v>179</v>
      </c>
      <c r="B184" t="str">
        <f>IF(ISBLANK('List of Employees'!B204),"",'List of Employees'!B204)</f>
        <v>DESINGAŃO PURIFICACION A.</v>
      </c>
      <c r="C184" s="25" t="str">
        <f>VLOOKUP(Table3[[#This Row],[EMPLOYEE NAME]],Employees[[Employee Name]:[Office]],6)</f>
        <v>CASUAL</v>
      </c>
      <c r="I184" s="27">
        <f>SUM(Table3[[#This Row],['# SICK LEAVE]:['#OTHERS]])</f>
        <v>0</v>
      </c>
    </row>
    <row r="185" spans="1:9" ht="29.45" customHeight="1" x14ac:dyDescent="0.3">
      <c r="A185">
        <f t="shared" si="2"/>
        <v>180</v>
      </c>
      <c r="B185" t="str">
        <f>IF(ISBLANK('List of Employees'!B205),"",'List of Employees'!B205)</f>
        <v xml:space="preserve">DESIPEDA ALDWIN  </v>
      </c>
      <c r="C185" s="25">
        <f>VLOOKUP(Table3[[#This Row],[EMPLOYEE NAME]],Employees[[Employee Name]:[Office]],6)</f>
        <v>0</v>
      </c>
      <c r="I185" s="27">
        <f>SUM(Table3[[#This Row],['# SICK LEAVE]:['#OTHERS]])</f>
        <v>0</v>
      </c>
    </row>
    <row r="186" spans="1:9" ht="29.45" customHeight="1" x14ac:dyDescent="0.3">
      <c r="A186">
        <f t="shared" si="2"/>
        <v>181</v>
      </c>
      <c r="B186" t="str">
        <f>IF(ISBLANK('List of Employees'!B206),"",'List of Employees'!B206)</f>
        <v>DESIPEDA MACARIA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Employees'!B207),"",'List of Employees'!B207)</f>
        <v>DEVILLA ALICE P.</v>
      </c>
      <c r="C187" s="25">
        <f>VLOOKUP(Table3[[#This Row],[EMPLOYEE NAME]],Employees[[Employee Name]:[Office]],6)</f>
        <v>0</v>
      </c>
      <c r="I187" s="27">
        <f>SUM(Table3[[#This Row],['# SICK LEAVE]:['#OTHERS]])</f>
        <v>0</v>
      </c>
    </row>
    <row r="188" spans="1:9" ht="29.45" customHeight="1" x14ac:dyDescent="0.3">
      <c r="A188">
        <f t="shared" si="2"/>
        <v>183</v>
      </c>
      <c r="B188" t="str">
        <f>IF(ISBLANK('List of Employees'!B208),"",'List of Employees'!B208)</f>
        <v>DIAZ CAROLINA P.</v>
      </c>
      <c r="C188" s="25" t="str">
        <f>VLOOKUP(Table3[[#This Row],[EMPLOYEE NAME]],Employees[[Employee Name]:[Office]],6)</f>
        <v>CASUAL</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Employees'!B209),"",'List of Employees'!B209)</f>
        <v xml:space="preserve">DIGNO DANILO  </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Employees'!B211),"",'List of Employees'!B211)</f>
        <v>DIGO MARIE BERNADETTE C.</v>
      </c>
      <c r="C191" s="25" t="str">
        <f>VLOOKUP(Table3[[#This Row],[EMPLOYEE NAME]],Employees[[Employee Name]:[Office]],6)</f>
        <v>CASUAL</v>
      </c>
      <c r="I191" s="27">
        <f>SUM(Table3[[#This Row],['# SICK LEAVE]:['#OTHERS]])</f>
        <v>0</v>
      </c>
    </row>
    <row r="192" spans="1:9" ht="29.45" customHeight="1" x14ac:dyDescent="0.3">
      <c r="A192">
        <f t="shared" si="2"/>
        <v>187</v>
      </c>
      <c r="B192" t="str">
        <f>IF(ISBLANK('List of Employees'!B212),"",'List of Employees'!B212)</f>
        <v>DILIDILI AIREEN M.</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Employees'!B213),"",'List of Employees'!B213)</f>
        <v>DIMAANO LEOVIGILDA A.</v>
      </c>
      <c r="C193" s="25" t="str">
        <f>VLOOKUP(Table3[[#This Row],[EMPLOYEE NAME]],Employees[[Employee Name]:[Office]],6)</f>
        <v>CASUAL</v>
      </c>
      <c r="I193" s="27">
        <f>SUM(Table3[[#This Row],['# SICK LEAVE]:['#OTHERS]])</f>
        <v>0</v>
      </c>
    </row>
    <row r="194" spans="1:9" ht="29.45" customHeight="1" x14ac:dyDescent="0.3">
      <c r="A194">
        <f t="shared" si="2"/>
        <v>189</v>
      </c>
      <c r="B194" t="str">
        <f>IF(ISBLANK('List of Employees'!B214),"",'List of Employees'!B214)</f>
        <v>DIMAILIG ARLYN R.</v>
      </c>
      <c r="C194" s="25" t="str">
        <f>VLOOKUP(Table3[[#This Row],[EMPLOYEE NAME]],Employees[[Employee Name]:[Office]],6)</f>
        <v>CASUAL</v>
      </c>
      <c r="I194" s="27">
        <f>SUM(Table3[[#This Row],['# SICK LEAVE]:['#OTHERS]])</f>
        <v>0</v>
      </c>
    </row>
    <row r="195" spans="1:9" ht="29.45" customHeight="1" x14ac:dyDescent="0.3">
      <c r="A195">
        <f t="shared" si="2"/>
        <v>190</v>
      </c>
      <c r="B195" t="str">
        <f>IF(ISBLANK('List of Employees'!B215),"",'List of Employees'!B215)</f>
        <v>DIMAPILIS ALFREDO C.</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Employees'!B216),"",'List of Employees'!B216)</f>
        <v>DIMAPILIS ANTHONY A.</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Employees'!B217),"",'List of Employees'!B217)</f>
        <v>DIMAPILIS ARIEL M.</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Employees'!B218),"",'List of Employees'!B218)</f>
        <v>DIMAPILIS DENNIS C.</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Employees'!B219),"",'List of Employees'!B219)</f>
        <v>DIMAPILIS ELIZABETH A.</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Employees'!B220),"",'List of Employees'!B220)</f>
        <v>DIMAPILIS ELVIRA S.</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Employees'!B221),"",'List of Employees'!B221)</f>
        <v>DIMAPILIS JONNA T.</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Employees'!B222),"",'List of Employees'!B222)</f>
        <v>DIMAPILIS JOSEPHINE P.</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Employees'!B223),"",'List of Employees'!B223)</f>
        <v>DIMAPILIS MA. TRINIDAD S.</v>
      </c>
      <c r="C205" s="25" t="str">
        <f>VLOOKUP(Table3[[#This Row],[EMPLOYEE NAME]],Employees[[Employee Name]:[Office]],6)</f>
        <v>REGULAR</v>
      </c>
      <c r="I205" s="27">
        <f>SUM(Table3[[#This Row],['# SICK LEAVE]:['#OTHERS]])</f>
        <v>0</v>
      </c>
    </row>
    <row r="206" spans="1:9" ht="29.45" customHeight="1" x14ac:dyDescent="0.3">
      <c r="A206">
        <f t="shared" si="3"/>
        <v>201</v>
      </c>
      <c r="B206" t="str">
        <f>IF(ISBLANK('List of Employees'!B224),"",'List of Employees'!B224)</f>
        <v>DIMAPILIS VILMA T.</v>
      </c>
      <c r="C206" s="25" t="str">
        <f>VLOOKUP(Table3[[#This Row],[EMPLOYEE NAME]],Employees[[Employee Name]:[Office]],6)</f>
        <v>REGULAR</v>
      </c>
      <c r="I206" s="27">
        <f>SUM(Table3[[#This Row],['# SICK LEAVE]:['#OTHERS]])</f>
        <v>0</v>
      </c>
    </row>
    <row r="207" spans="1:9" ht="29.45" customHeight="1" x14ac:dyDescent="0.3">
      <c r="A207">
        <f t="shared" si="3"/>
        <v>202</v>
      </c>
      <c r="B207" t="str">
        <f>IF(ISBLANK('List of Employees'!B225),"",'List of Employees'!B225)</f>
        <v>DIMAPILIS VINCE BENEDICT R.</v>
      </c>
      <c r="C207" s="25" t="str">
        <f>VLOOKUP(Table3[[#This Row],[EMPLOYEE NAME]],Employees[[Employee Name]:[Office]],6)</f>
        <v>JOBCON</v>
      </c>
      <c r="I207" s="27">
        <f>SUM(Table3[[#This Row],['# SICK LEAVE]:['#OTHERS]])</f>
        <v>0</v>
      </c>
    </row>
    <row r="208" spans="1:9" ht="29.45" customHeight="1" x14ac:dyDescent="0.3">
      <c r="A208">
        <f t="shared" si="3"/>
        <v>203</v>
      </c>
      <c r="B208" t="str">
        <f>IF(ISBLANK('List of Employees'!B226),"",'List of Employees'!B226)</f>
        <v>DIMARANAN ANNA P.</v>
      </c>
      <c r="C208" s="25" t="str">
        <f>VLOOKUP(Table3[[#This Row],[EMPLOYEE NAME]],Employees[[Employee Name]:[Office]],6)</f>
        <v>JOBCON</v>
      </c>
      <c r="I208" s="27">
        <f>SUM(Table3[[#This Row],['# SICK LEAVE]:['#OTHERS]])</f>
        <v>0</v>
      </c>
    </row>
    <row r="209" spans="1:9" ht="29.45" customHeight="1" x14ac:dyDescent="0.3">
      <c r="A209">
        <f t="shared" si="3"/>
        <v>204</v>
      </c>
      <c r="B209" t="str">
        <f>IF(ISBLANK('List of Employees'!B227),"",'List of Employees'!B227)</f>
        <v>DIMARANAN GREGORIA C.</v>
      </c>
      <c r="C209" s="25" t="str">
        <f>VLOOKUP(Table3[[#This Row],[EMPLOYEE NAME]],Employees[[Employee Name]:[Office]],6)</f>
        <v>REGULAR</v>
      </c>
      <c r="I209" s="27">
        <f>SUM(Table3[[#This Row],['# SICK LEAVE]:['#OTHERS]])</f>
        <v>0</v>
      </c>
    </row>
    <row r="210" spans="1:9" ht="29.45" customHeight="1" x14ac:dyDescent="0.3">
      <c r="A210">
        <f t="shared" si="3"/>
        <v>205</v>
      </c>
      <c r="B210" t="str">
        <f>IF(ISBLANK('List of Employees'!B229),"",'List of Employees'!B229)</f>
        <v>DIMARANAN JOEL M.</v>
      </c>
      <c r="C210" s="25" t="str">
        <f>VLOOKUP(Table3[[#This Row],[EMPLOYEE NAME]],Employees[[Employee Name]:[Office]],6)</f>
        <v>JOBCON</v>
      </c>
      <c r="I210" s="27">
        <f>SUM(Table3[[#This Row],['# SICK LEAVE]:['#OTHERS]])</f>
        <v>0</v>
      </c>
    </row>
    <row r="211" spans="1:9" ht="29.45" customHeight="1" x14ac:dyDescent="0.3">
      <c r="A211">
        <f t="shared" si="3"/>
        <v>206</v>
      </c>
      <c r="B211" t="str">
        <f>IF(ISBLANK('List of Employees'!B230),"",'List of Employees'!B230)</f>
        <v>DIMARANAN KHRISSELLE E.</v>
      </c>
      <c r="C211" s="25" t="str">
        <f>VLOOKUP(Table3[[#This Row],[EMPLOYEE NAME]],Employees[[Employee Name]:[Office]],6)</f>
        <v>JOBCON</v>
      </c>
      <c r="I211" s="27">
        <f>SUM(Table3[[#This Row],['# SICK LEAVE]:['#OTHERS]])</f>
        <v>0</v>
      </c>
    </row>
    <row r="212" spans="1:9" ht="29.45" customHeight="1" x14ac:dyDescent="0.3">
      <c r="A212">
        <f t="shared" si="3"/>
        <v>207</v>
      </c>
      <c r="B212" t="str">
        <f>IF(ISBLANK('List of Employees'!B231),"",'List of Employees'!B231)</f>
        <v>DIMARANAN PERPETUA F.</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Employees'!B232),"",'List of Employees'!B232)</f>
        <v>DIMARANAN REYNALDO R.</v>
      </c>
      <c r="C213" s="25" t="str">
        <f>VLOOKUP(Table3[[#This Row],[EMPLOYEE NAME]],Employees[[Employee Name]:[Office]],6)</f>
        <v>REGULAR</v>
      </c>
      <c r="I213" s="27">
        <f>SUM(Table3[[#This Row],['# SICK LEAVE]:['#OTHERS]])</f>
        <v>0</v>
      </c>
    </row>
    <row r="214" spans="1:9" ht="29.45" customHeight="1" x14ac:dyDescent="0.3">
      <c r="A214">
        <f t="shared" si="3"/>
        <v>209</v>
      </c>
      <c r="B214" t="str">
        <f>IF(ISBLANK('List of Employees'!B233),"",'List of Employees'!B233)</f>
        <v>DIMARANAN RODORA G.</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Employees'!B234),"",'List of Employees'!B234)</f>
        <v xml:space="preserve">DISEPEDA ALDWIN  </v>
      </c>
      <c r="C215" s="25">
        <f>VLOOKUP(Table3[[#This Row],[EMPLOYEE NAME]],Employees[[Employee Name]:[Office]],6)</f>
        <v>0</v>
      </c>
      <c r="I215" s="27">
        <f>SUM(Table3[[#This Row],['# SICK LEAVE]:['#OTHERS]])</f>
        <v>0</v>
      </c>
    </row>
    <row r="216" spans="1:9" ht="29.45" customHeight="1" x14ac:dyDescent="0.3">
      <c r="A216">
        <f t="shared" si="3"/>
        <v>211</v>
      </c>
      <c r="B216" t="str">
        <f>IF(ISBLANK('List of Employees'!B235),"",'List of Employees'!B235)</f>
        <v>DISEPEDA MACARIA P.</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Employees'!B236),"",'List of Employees'!B236)</f>
        <v xml:space="preserve">DISEPEDA ROMELITO  </v>
      </c>
      <c r="C217" s="25" t="str">
        <f>VLOOKUP(Table3[[#This Row],[EMPLOYEE NAME]],Employees[[Employee Name]:[Office]],6)</f>
        <v>REGULAR</v>
      </c>
      <c r="I217" s="27">
        <f>SUM(Table3[[#This Row],['# SICK LEAVE]:['#OTHERS]])</f>
        <v>0</v>
      </c>
    </row>
    <row r="218" spans="1:9" ht="29.45" customHeight="1" x14ac:dyDescent="0.3">
      <c r="A218">
        <f t="shared" si="3"/>
        <v>213</v>
      </c>
      <c r="B218" t="str">
        <f>IF(ISBLANK('List of Employees'!B237),"",'List of Employees'!B237)</f>
        <v xml:space="preserve">DOCTORA ZENAIDA  </v>
      </c>
      <c r="C218" s="25" t="str">
        <f>VLOOKUP(Table3[[#This Row],[EMPLOYEE NAME]],Employees[[Employee Name]:[Office]],6)</f>
        <v>REGULAR</v>
      </c>
      <c r="I218" s="27">
        <f>SUM(Table3[[#This Row],['# SICK LEAVE]:['#OTHERS]])</f>
        <v>0</v>
      </c>
    </row>
    <row r="219" spans="1:9" ht="29.45" customHeight="1" x14ac:dyDescent="0.3">
      <c r="A219">
        <f t="shared" si="3"/>
        <v>214</v>
      </c>
      <c r="B219" t="str">
        <f>IF(ISBLANK('List of Employees'!B238),"",'List of Employees'!B238)</f>
        <v>DOGELIO CHRISTIAN B.</v>
      </c>
      <c r="C219" s="25" t="str">
        <f>VLOOKUP(Table3[[#This Row],[EMPLOYEE NAME]],Employees[[Employee Name]:[Office]],6)</f>
        <v>CASUAL</v>
      </c>
      <c r="I219" s="27">
        <f>SUM(Table3[[#This Row],['# SICK LEAVE]:['#OTHERS]])</f>
        <v>0</v>
      </c>
    </row>
    <row r="220" spans="1:9" ht="29.45" customHeight="1" x14ac:dyDescent="0.3">
      <c r="A220">
        <f t="shared" si="3"/>
        <v>215</v>
      </c>
      <c r="B220" t="str">
        <f>IF(ISBLANK('List of Employees'!B239),"",'List of Employees'!B239)</f>
        <v>DOGELIO DANNA MARIZ V.</v>
      </c>
      <c r="C220" s="25">
        <f>VLOOKUP(Table3[[#This Row],[EMPLOYEE NAME]],Employees[[Employee Name]:[Office]],6)</f>
        <v>0</v>
      </c>
      <c r="I220" s="27">
        <f>SUM(Table3[[#This Row],['# SICK LEAVE]:['#OTHERS]])</f>
        <v>0</v>
      </c>
    </row>
    <row r="221" spans="1:9" ht="29.45" customHeight="1" x14ac:dyDescent="0.3">
      <c r="A221">
        <f t="shared" si="3"/>
        <v>216</v>
      </c>
      <c r="B221" t="str">
        <f>IF(ISBLANK('List of Employees'!B242),"",'List of Employees'!B242)</f>
        <v>DOGNIDON MARLYN P.</v>
      </c>
      <c r="C221" s="25" t="str">
        <f>VLOOKUP(Table3[[#This Row],[EMPLOYEE NAME]],Employees[[Employee Name]:[Office]],6)</f>
        <v>REGULAR</v>
      </c>
      <c r="I221" s="27">
        <f>SUM(Table3[[#This Row],['# SICK LEAVE]:['#OTHERS]])</f>
        <v>0</v>
      </c>
    </row>
    <row r="222" spans="1:9" ht="29.45" customHeight="1" x14ac:dyDescent="0.3">
      <c r="A222">
        <f t="shared" si="3"/>
        <v>217</v>
      </c>
      <c r="B222" t="str">
        <f>IF(ISBLANK('List of Employees'!B243),"",'List of Employees'!B243)</f>
        <v>DOLOT JESUS JR. D.</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Employees'!B244),"",'List of Employees'!B244)</f>
        <v>DOMINGO RACHEL L.</v>
      </c>
      <c r="C223" s="25" t="str">
        <f>VLOOKUP(Table3[[#This Row],[EMPLOYEE NAME]],Employees[[Employee Name]:[Office]],6)</f>
        <v>REGULAR</v>
      </c>
      <c r="I223" s="27">
        <f>SUM(Table3[[#This Row],['# SICK LEAVE]:['#OTHERS]])</f>
        <v>0</v>
      </c>
    </row>
    <row r="224" spans="1:9" ht="29.45" customHeight="1" x14ac:dyDescent="0.3">
      <c r="A224">
        <f t="shared" si="3"/>
        <v>219</v>
      </c>
      <c r="B224" t="str">
        <f>IF(ISBLANK('List of Employees'!B246),"",'List of Employees'!B246)</f>
        <v>EGASAN DELIA J.</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Employees'!B247),"",'List of Employees'!B247)</f>
        <v>EMELO MARXIANE T.</v>
      </c>
      <c r="C225" s="25" t="str">
        <f>VLOOKUP(Table3[[#This Row],[EMPLOYEE NAME]],Employees[[Employee Name]:[Office]],6)</f>
        <v>REGULAR</v>
      </c>
      <c r="I225" s="27">
        <f>SUM(Table3[[#This Row],['# SICK LEAVE]:['#OTHERS]])</f>
        <v>0</v>
      </c>
    </row>
    <row r="226" spans="1:9" ht="29.45" customHeight="1" x14ac:dyDescent="0.3">
      <c r="A226">
        <f t="shared" si="3"/>
        <v>221</v>
      </c>
      <c r="B226" t="str">
        <f>IF(ISBLANK('List of Employees'!B248),"",'List of Employees'!B248)</f>
        <v>EMELO MARYJANE T.</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Employees'!B249),"",'List of Employees'!B249)</f>
        <v>ENMACIO LEILA A.</v>
      </c>
      <c r="C227" s="25" t="str">
        <f>VLOOKUP(Table3[[#This Row],[EMPLOYEE NAME]],Employees[[Employee Name]:[Office]],6)</f>
        <v>REGULAR</v>
      </c>
      <c r="I227" s="27">
        <f>SUM(Table3[[#This Row],['# SICK LEAVE]:['#OTHERS]])</f>
        <v>0</v>
      </c>
    </row>
    <row r="228" spans="1:9" ht="29.45" customHeight="1" x14ac:dyDescent="0.3">
      <c r="A228">
        <f t="shared" si="3"/>
        <v>223</v>
      </c>
      <c r="B228" t="str">
        <f>IF(ISBLANK('List of Employees'!B250),"",'List of Employees'!B250)</f>
        <v>ENRIQUEZ ANABEL O.</v>
      </c>
      <c r="C228" s="25" t="str">
        <f>VLOOKUP(Table3[[#This Row],[EMPLOYEE NAME]],Employees[[Employee Name]:[Office]],6)</f>
        <v>CASUAL</v>
      </c>
      <c r="I228" s="27">
        <f>SUM(Table3[[#This Row],['# SICK LEAVE]:['#OTHERS]])</f>
        <v>0</v>
      </c>
    </row>
    <row r="229" spans="1:9" ht="29.45" customHeight="1" x14ac:dyDescent="0.3">
      <c r="A229">
        <f t="shared" si="3"/>
        <v>224</v>
      </c>
      <c r="B229" t="str">
        <f>IF(ISBLANK('List of Employees'!B251),"",'List of Employees'!B251)</f>
        <v>ENRIQUEZ EDGAR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Employees'!B252),"",'List of Employees'!B252)</f>
        <v xml:space="preserve">ENRIQUEZ ERIBERTO  </v>
      </c>
      <c r="C230" s="25">
        <f>VLOOKUP(Table3[[#This Row],[EMPLOYEE NAME]],Employees[[Employee Name]:[Office]],6)</f>
        <v>0</v>
      </c>
      <c r="I230" s="27">
        <f>SUM(Table3[[#This Row],['# SICK LEAVE]:['#OTHERS]])</f>
        <v>0</v>
      </c>
    </row>
    <row r="231" spans="1:9" ht="29.45" customHeight="1" x14ac:dyDescent="0.3">
      <c r="A231">
        <f t="shared" si="3"/>
        <v>226</v>
      </c>
      <c r="B231" t="str">
        <f>IF(ISBLANK('List of Employees'!B253),"",'List of Employees'!B253)</f>
        <v>EREÑO MELANIE B.</v>
      </c>
      <c r="C231" s="25">
        <f>VLOOKUP(Table3[[#This Row],[EMPLOYEE NAME]],Employees[[Employee Name]:[Office]],6)</f>
        <v>0</v>
      </c>
      <c r="I231" s="27">
        <f>SUM(Table3[[#This Row],['# SICK LEAVE]:['#OTHERS]])</f>
        <v>0</v>
      </c>
    </row>
    <row r="232" spans="1:9" ht="29.45" customHeight="1" x14ac:dyDescent="0.3">
      <c r="A232">
        <f t="shared" si="3"/>
        <v>227</v>
      </c>
      <c r="B232" t="str">
        <f>IF(ISBLANK('List of Employees'!B254),"",'List of Employees'!B254)</f>
        <v>ERIDAO ROSALINDA P.</v>
      </c>
      <c r="C232" s="25" t="str">
        <f>VLOOKUP(Table3[[#This Row],[EMPLOYEE NAME]],Employees[[Employee Name]:[Office]],6)</f>
        <v>REGULAR</v>
      </c>
      <c r="I232" s="27">
        <f>SUM(Table3[[#This Row],['# SICK LEAVE]:['#OTHERS]])</f>
        <v>0</v>
      </c>
    </row>
    <row r="233" spans="1:9" ht="29.45" customHeight="1" x14ac:dyDescent="0.3">
      <c r="A233">
        <f t="shared" si="3"/>
        <v>228</v>
      </c>
      <c r="B233" t="str">
        <f>IF(ISBLANK('List of Employees'!B256),"",'List of Employees'!B256)</f>
        <v xml:space="preserve">ESMAEL EMRAN  </v>
      </c>
      <c r="C233" s="25" t="str">
        <f>VLOOKUP(Table3[[#This Row],[EMPLOYEE NAME]],Employees[[Employee Name]:[Office]],6)</f>
        <v>CASUAL</v>
      </c>
      <c r="I233" s="27">
        <f>SUM(Table3[[#This Row],['# SICK LEAVE]:['#OTHERS]])</f>
        <v>0</v>
      </c>
    </row>
    <row r="234" spans="1:9" ht="29.45" customHeight="1" x14ac:dyDescent="0.3">
      <c r="A234">
        <f t="shared" si="3"/>
        <v>229</v>
      </c>
      <c r="B234" t="str">
        <f>IF(ISBLANK('List of Employees'!B257),"",'List of Employees'!B257)</f>
        <v>ESPINOSA RUBY ANN V.</v>
      </c>
      <c r="C234" s="25" t="str">
        <f>VLOOKUP(Table3[[#This Row],[EMPLOYEE NAME]],Employees[[Employee Name]:[Office]],6)</f>
        <v>CASUAL</v>
      </c>
      <c r="I234" s="27">
        <f>SUM(Table3[[#This Row],['# SICK LEAVE]:['#OTHERS]])</f>
        <v>0</v>
      </c>
    </row>
    <row r="235" spans="1:9" ht="29.45" customHeight="1" x14ac:dyDescent="0.3">
      <c r="A235">
        <f t="shared" si="3"/>
        <v>230</v>
      </c>
      <c r="B235" t="str">
        <f>IF(ISBLANK('List of Employees'!B258),"",'List of Employees'!B258)</f>
        <v>ESPIRITU RONALD M.</v>
      </c>
      <c r="C235" s="25" t="str">
        <f>VLOOKUP(Table3[[#This Row],[EMPLOYEE NAME]],Employees[[Employee Name]:[Office]],6)</f>
        <v>REGULAR</v>
      </c>
      <c r="I235" s="27">
        <f>SUM(Table3[[#This Row],['# SICK LEAVE]:['#OTHERS]])</f>
        <v>0</v>
      </c>
    </row>
    <row r="236" spans="1:9" ht="29.45" customHeight="1" x14ac:dyDescent="0.3">
      <c r="A236">
        <f t="shared" si="3"/>
        <v>231</v>
      </c>
      <c r="B236" t="str">
        <f>IF(ISBLANK('List of Employees'!B259),"",'List of Employees'!B259)</f>
        <v>ESTABILLO JUSTINE CARL G.</v>
      </c>
      <c r="C236" s="25" t="str">
        <f>VLOOKUP(Table3[[#This Row],[EMPLOYEE NAME]],Employees[[Employee Name]:[Office]],6)</f>
        <v>JOBCON</v>
      </c>
      <c r="I236" s="27">
        <f>SUM(Table3[[#This Row],['# SICK LEAVE]:['#OTHERS]])</f>
        <v>0</v>
      </c>
    </row>
    <row r="237" spans="1:9" ht="29.45" customHeight="1" x14ac:dyDescent="0.3">
      <c r="A237">
        <f t="shared" si="3"/>
        <v>232</v>
      </c>
      <c r="B237" t="str">
        <f>IF(ISBLANK('List of Employees'!B260),"",'List of Employees'!B260)</f>
        <v>ESTALE JOCELYN M.</v>
      </c>
      <c r="C237" s="25" t="str">
        <f>VLOOKUP(Table3[[#This Row],[EMPLOYEE NAME]],Employees[[Employee Name]:[Office]],6)</f>
        <v>CASUAL</v>
      </c>
      <c r="I237" s="27">
        <f>SUM(Table3[[#This Row],['# SICK LEAVE]:['#OTHERS]])</f>
        <v>0</v>
      </c>
    </row>
    <row r="238" spans="1:9" ht="29.45" customHeight="1" x14ac:dyDescent="0.3">
      <c r="A238">
        <f t="shared" si="3"/>
        <v>233</v>
      </c>
      <c r="B238" t="str">
        <f>IF(ISBLANK('List of Employees'!B262),"",'List of Employees'!B262)</f>
        <v>ESTIGOY BEVERLY ANNE P.</v>
      </c>
      <c r="C238" s="25" t="str">
        <f>VLOOKUP(Table3[[#This Row],[EMPLOYEE NAME]],Employees[[Employee Name]:[Office]],6)</f>
        <v>REGULAR</v>
      </c>
      <c r="I238" s="27">
        <f>SUM(Table3[[#This Row],['# SICK LEAVE]:['#OTHERS]])</f>
        <v>0</v>
      </c>
    </row>
    <row r="239" spans="1:9" ht="29.45" customHeight="1" x14ac:dyDescent="0.3">
      <c r="A239">
        <f t="shared" si="3"/>
        <v>234</v>
      </c>
      <c r="B239" t="str">
        <f>IF(ISBLANK('List of Employees'!B263),"",'List of Employees'!B263)</f>
        <v>ESTOLE JOCELYN D.</v>
      </c>
      <c r="C239" s="25" t="str">
        <f>VLOOKUP(Table3[[#This Row],[EMPLOYEE NAME]],Employees[[Employee Name]:[Office]],6)</f>
        <v>CASUAL</v>
      </c>
      <c r="I239" s="27">
        <f>SUM(Table3[[#This Row],['# SICK LEAVE]:['#OTHERS]])</f>
        <v>0</v>
      </c>
    </row>
    <row r="240" spans="1:9" ht="29.45" customHeight="1" x14ac:dyDescent="0.3">
      <c r="A240">
        <f t="shared" si="3"/>
        <v>235</v>
      </c>
      <c r="B240" t="str">
        <f>IF(ISBLANK('List of Employees'!B264),"",'List of Employees'!B264)</f>
        <v>ESTRANGCO MERCY U.</v>
      </c>
      <c r="C240" s="25" t="str">
        <f>VLOOKUP(Table3[[#This Row],[EMPLOYEE NAME]],Employees[[Employee Name]:[Office]],6)</f>
        <v>REGULAR</v>
      </c>
      <c r="I240" s="27">
        <f>SUM(Table3[[#This Row],['# SICK LEAVE]:['#OTHERS]])</f>
        <v>0</v>
      </c>
    </row>
    <row r="241" spans="1:9" ht="29.45" customHeight="1" x14ac:dyDescent="0.3">
      <c r="A241">
        <f t="shared" si="3"/>
        <v>236</v>
      </c>
      <c r="B241" t="str">
        <f>IF(ISBLANK('List of Employees'!B265),"",'List of Employees'!B265)</f>
        <v>EVANGELISTA NORENA S.</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Employees'!B266),"",'List of Employees'!B266)</f>
        <v>FELICIDARIO PAMELA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Employees'!B267),"",'List of Employees'!B267)</f>
        <v>FELLO VIRGILIO O.</v>
      </c>
      <c r="C243" s="25" t="str">
        <f>VLOOKUP(Table3[[#This Row],[EMPLOYEE NAME]],Employees[[Employee Name]:[Office]],6)</f>
        <v>CASUAL</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Employees'!B268),"",'List of Employees'!B268)</f>
        <v>FERMA AMELITA V.</v>
      </c>
      <c r="C245" s="25" t="str">
        <f>VLOOKUP(Table3[[#This Row],[EMPLOYEE NAME]],Employees[[Employee Name]:[Office]],6)</f>
        <v>REGULAR</v>
      </c>
      <c r="I245" s="27">
        <f>SUM(Table3[[#This Row],['# SICK LEAVE]:['#OTHERS]])</f>
        <v>0</v>
      </c>
    </row>
    <row r="246" spans="1:9" ht="29.45" customHeight="1" x14ac:dyDescent="0.3">
      <c r="A246">
        <f t="shared" si="3"/>
        <v>241</v>
      </c>
      <c r="B246" t="str">
        <f>IF(ISBLANK('List of Employees'!B269),"",'List of Employees'!B269)</f>
        <v>FERMA ARCELI C.</v>
      </c>
      <c r="C246" s="25" t="str">
        <f>VLOOKUP(Table3[[#This Row],[EMPLOYEE NAME]],Employees[[Employee Name]:[Office]],6)</f>
        <v>REGULAR</v>
      </c>
      <c r="I246" s="27">
        <f>SUM(Table3[[#This Row],['# SICK LEAVE]:['#OTHERS]])</f>
        <v>0</v>
      </c>
    </row>
    <row r="247" spans="1:9" ht="29.45" customHeight="1" x14ac:dyDescent="0.3">
      <c r="A247">
        <f t="shared" si="3"/>
        <v>242</v>
      </c>
      <c r="B247" t="str">
        <f>IF(ISBLANK('List of Employees'!B270),"",'List of Employees'!B270)</f>
        <v>FERMA ELIZA C.</v>
      </c>
      <c r="C247" s="25">
        <f>VLOOKUP(Table3[[#This Row],[EMPLOYEE NAME]],Employees[[Employee Name]:[Office]],6)</f>
        <v>0</v>
      </c>
      <c r="I247" s="27">
        <f>SUM(Table3[[#This Row],['# SICK LEAVE]:['#OTHERS]])</f>
        <v>0</v>
      </c>
    </row>
    <row r="248" spans="1:9" ht="29.45" customHeight="1" x14ac:dyDescent="0.3">
      <c r="A248">
        <f t="shared" si="3"/>
        <v>243</v>
      </c>
      <c r="B248" t="str">
        <f>IF(ISBLANK('List of Employees'!B271),"",'List of Employees'!B271)</f>
        <v>FERMA ERIC N.</v>
      </c>
      <c r="C248" s="25" t="str">
        <f>VLOOKUP(Table3[[#This Row],[EMPLOYEE NAME]],Employees[[Employee Name]:[Office]],6)</f>
        <v>CASUAL</v>
      </c>
      <c r="I248" s="27">
        <f>SUM(Table3[[#This Row],['# SICK LEAVE]:['#OTHERS]])</f>
        <v>0</v>
      </c>
    </row>
    <row r="249" spans="1:9" ht="29.45" customHeight="1" x14ac:dyDescent="0.3">
      <c r="A249">
        <f t="shared" si="3"/>
        <v>244</v>
      </c>
      <c r="B249" t="str">
        <f>IF(ISBLANK('List of Employees'!B272),"",'List of Employees'!B272)</f>
        <v>FERMA ETHEL GRACE N.</v>
      </c>
      <c r="C249" s="25" t="str">
        <f>VLOOKUP(Table3[[#This Row],[EMPLOYEE NAME]],Employees[[Employee Name]:[Office]],6)</f>
        <v>CASUAL</v>
      </c>
      <c r="I249" s="27">
        <f>SUM(Table3[[#This Row],['# SICK LEAVE]:['#OTHERS]])</f>
        <v>0</v>
      </c>
    </row>
    <row r="250" spans="1:9" ht="29.45" customHeight="1" x14ac:dyDescent="0.3">
      <c r="A250">
        <f t="shared" si="3"/>
        <v>245</v>
      </c>
      <c r="B250" t="str">
        <f>IF(ISBLANK('List of Employees'!B273),"",'List of Employees'!B273)</f>
        <v>FERMA JOSEFA O.</v>
      </c>
      <c r="C250" s="25" t="str">
        <f>VLOOKUP(Table3[[#This Row],[EMPLOYEE NAME]],Employees[[Employee Name]:[Office]],6)</f>
        <v>REGULAR</v>
      </c>
      <c r="I250" s="27">
        <f>SUM(Table3[[#This Row],['# SICK LEAVE]:['#OTHERS]])</f>
        <v>0</v>
      </c>
    </row>
    <row r="251" spans="1:9" ht="29.45" customHeight="1" x14ac:dyDescent="0.3">
      <c r="A251">
        <f t="shared" si="3"/>
        <v>246</v>
      </c>
      <c r="B251" t="str">
        <f>IF(ISBLANK('List of Employees'!B274),"",'List of Employees'!B274)</f>
        <v>FERMA MARIA I.</v>
      </c>
      <c r="C251" s="25" t="str">
        <f>VLOOKUP(Table3[[#This Row],[EMPLOYEE NAME]],Employees[[Employee Name]:[Office]],6)</f>
        <v>REGULAR</v>
      </c>
      <c r="I251" s="27">
        <f>SUM(Table3[[#This Row],['# SICK LEAVE]:['#OTHERS]])</f>
        <v>0</v>
      </c>
    </row>
    <row r="252" spans="1:9" ht="29.45" customHeight="1" x14ac:dyDescent="0.3">
      <c r="A252">
        <f t="shared" si="3"/>
        <v>247</v>
      </c>
      <c r="B252" t="str">
        <f>IF(ISBLANK('List of Employees'!B276),"",'List of Employees'!B276)</f>
        <v xml:space="preserve">FERMA RAYMOND  </v>
      </c>
      <c r="C252" s="25" t="str">
        <f>VLOOKUP(Table3[[#This Row],[EMPLOYEE NAME]],Employees[[Employee Name]:[Office]],6)</f>
        <v>CASUAL</v>
      </c>
      <c r="I252" s="27">
        <f>SUM(Table3[[#This Row],['# SICK LEAVE]:['#OTHERS]])</f>
        <v>0</v>
      </c>
    </row>
    <row r="253" spans="1:9" ht="29.45" customHeight="1" x14ac:dyDescent="0.3">
      <c r="A253">
        <f t="shared" si="3"/>
        <v>248</v>
      </c>
      <c r="B253" t="str">
        <f>IF(ISBLANK('List of Employees'!B277),"",'List of Employees'!B277)</f>
        <v xml:space="preserve">FERMA ROMEO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Employees'!B278),"",'List of Employees'!B278)</f>
        <v>FERNANDEZ MILAGROS C.</v>
      </c>
      <c r="C254" s="25" t="str">
        <f>VLOOKUP(Table3[[#This Row],[EMPLOYEE NAME]],Employees[[Employee Name]:[Office]],6)</f>
        <v>REGULAR</v>
      </c>
      <c r="I254" s="27">
        <f>SUM(Table3[[#This Row],['# SICK LEAVE]:['#OTHERS]])</f>
        <v>0</v>
      </c>
    </row>
    <row r="255" spans="1:9" ht="29.45" customHeight="1" x14ac:dyDescent="0.3">
      <c r="A255">
        <f t="shared" si="3"/>
        <v>250</v>
      </c>
      <c r="B255" t="str">
        <f>IF(ISBLANK('List of Employees'!B279),"",'List of Employees'!B279)</f>
        <v xml:space="preserve">FLAVIER ADORACION  </v>
      </c>
      <c r="C255" s="25" t="str">
        <f>VLOOKUP(Table3[[#This Row],[EMPLOYEE NAME]],Employees[[Employee Name]:[Office]],6)</f>
        <v>REGULAR</v>
      </c>
      <c r="I255" s="27">
        <f>SUM(Table3[[#This Row],['# SICK LEAVE]:['#OTHERS]])</f>
        <v>0</v>
      </c>
    </row>
    <row r="256" spans="1:9" ht="29.45" customHeight="1" x14ac:dyDescent="0.3">
      <c r="A256">
        <f t="shared" si="3"/>
        <v>251</v>
      </c>
      <c r="B256" t="str">
        <f>IF(ISBLANK('List of Employees'!B281),"",'List of Employees'!B281)</f>
        <v>FLORES MARIA PATRICIA NICOLE C.</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Employees'!B282),"",'List of Employees'!B282)</f>
        <v xml:space="preserve">FLORES RICHARD  </v>
      </c>
      <c r="C257" s="25" t="str">
        <f>VLOOKUP(Table3[[#This Row],[EMPLOYEE NAME]],Employees[[Employee Name]:[Office]],6)</f>
        <v>CASUAL</v>
      </c>
      <c r="I257" s="27">
        <f>SUM(Table3[[#This Row],['# SICK LEAVE]:['#OTHERS]])</f>
        <v>0</v>
      </c>
    </row>
    <row r="258" spans="1:9" ht="29.45" customHeight="1" x14ac:dyDescent="0.3">
      <c r="A258">
        <f t="shared" si="3"/>
        <v>253</v>
      </c>
      <c r="B258" t="str">
        <f>IF(ISBLANK('List of Employees'!B283),"",'List of Employees'!B283)</f>
        <v>FRONDOZO AILEEN D.</v>
      </c>
      <c r="C258" s="25" t="str">
        <f>VLOOKUP(Table3[[#This Row],[EMPLOYEE NAME]],Employees[[Employee Name]:[Office]],6)</f>
        <v>CASUAL</v>
      </c>
      <c r="I258" s="27">
        <f>SUM(Table3[[#This Row],['# SICK LEAVE]:['#OTHERS]])</f>
        <v>0</v>
      </c>
    </row>
    <row r="259" spans="1:9" ht="29.45" customHeight="1" x14ac:dyDescent="0.3">
      <c r="A259">
        <f t="shared" si="3"/>
        <v>254</v>
      </c>
      <c r="B259" t="str">
        <f>IF(ISBLANK('List of Employees'!B284),"",'List of Employees'!B284)</f>
        <v>GABEJA MHAR G.</v>
      </c>
      <c r="C259" s="25" t="str">
        <f>VLOOKUP(Table3[[#This Row],[EMPLOYEE NAME]],Employees[[Employee Name]:[Office]],6)</f>
        <v>REGULAR</v>
      </c>
      <c r="I259" s="27">
        <f>SUM(Table3[[#This Row],['# SICK LEAVE]:['#OTHERS]])</f>
        <v>0</v>
      </c>
    </row>
    <row r="260" spans="1:9" ht="29.45" customHeight="1" x14ac:dyDescent="0.3">
      <c r="A260">
        <f t="shared" si="3"/>
        <v>255</v>
      </c>
      <c r="B260" t="str">
        <f>IF(ISBLANK('List of Employees'!B285),"",'List of Employees'!B285)</f>
        <v>GALANG JULIET B.</v>
      </c>
      <c r="C260" s="25" t="str">
        <f>VLOOKUP(Table3[[#This Row],[EMPLOYEE NAME]],Employees[[Employee Name]:[Office]],6)</f>
        <v>CO TERM</v>
      </c>
      <c r="I260" s="27">
        <f>SUM(Table3[[#This Row],['# SICK LEAVE]:['#OTHERS]])</f>
        <v>0</v>
      </c>
    </row>
    <row r="261" spans="1:9" ht="29.45" customHeight="1" x14ac:dyDescent="0.3">
      <c r="A261">
        <f t="shared" si="3"/>
        <v>256</v>
      </c>
      <c r="B261" t="str">
        <f>IF(ISBLANK('List of Employees'!B286),"",'List of Employees'!B286)</f>
        <v>GALARDE DELFIN A.</v>
      </c>
      <c r="C261" s="25" t="str">
        <f>VLOOKUP(Table3[[#This Row],[EMPLOYEE NAME]],Employees[[Employee Name]:[Office]],6)</f>
        <v>CASUAL</v>
      </c>
      <c r="I261" s="27">
        <f>SUM(Table3[[#This Row],['# SICK LEAVE]:['#OTHERS]])</f>
        <v>0</v>
      </c>
    </row>
    <row r="262" spans="1:9" ht="29.45" customHeight="1" x14ac:dyDescent="0.3">
      <c r="A262">
        <f t="shared" ref="A262:A325" si="4">IF(ISBLANK(B262),"",ROW(A257))</f>
        <v>257</v>
      </c>
      <c r="B262" t="str">
        <f>IF(ISBLANK('List of Employees'!B287),"",'List of Employees'!B287)</f>
        <v>GARCIA HAIZEL M.</v>
      </c>
      <c r="C262" s="25" t="str">
        <f>VLOOKUP(Table3[[#This Row],[EMPLOYEE NAME]],Employees[[Employee Name]:[Office]],6)</f>
        <v>REGULAR</v>
      </c>
      <c r="I262" s="27">
        <f>SUM(Table3[[#This Row],['# SICK LEAVE]:['#OTHERS]])</f>
        <v>0</v>
      </c>
    </row>
    <row r="263" spans="1:9" ht="29.45" customHeight="1" x14ac:dyDescent="0.3">
      <c r="A263">
        <f t="shared" si="4"/>
        <v>258</v>
      </c>
      <c r="B263" t="str">
        <f>IF(ISBLANK('List of Employees'!B288),"",'List of Employees'!B288)</f>
        <v>GARCIA JOAN B.</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Employees'!B289),"",'List of Employees'!B289)</f>
        <v>GATPANDAN DOLORES J.</v>
      </c>
      <c r="C264" s="25" t="str">
        <f>VLOOKUP(Table3[[#This Row],[EMPLOYEE NAME]],Employees[[Employee Name]:[Office]],6)</f>
        <v>REGULAR</v>
      </c>
      <c r="I264" s="27">
        <f>SUM(Table3[[#This Row],['# SICK LEAVE]:['#OTHERS]])</f>
        <v>0</v>
      </c>
    </row>
    <row r="265" spans="1:9" ht="29.45" customHeight="1" x14ac:dyDescent="0.3">
      <c r="A265">
        <f t="shared" si="4"/>
        <v>260</v>
      </c>
      <c r="B265" t="str">
        <f>IF(ISBLANK('List of Employees'!B290),"",'List of Employees'!B290)</f>
        <v xml:space="preserve">GATPANDAN ETHEL  </v>
      </c>
      <c r="C265" s="25" t="str">
        <f>VLOOKUP(Table3[[#This Row],[EMPLOYEE NAME]],Employees[[Employee Name]:[Office]],6)</f>
        <v>CASUAL</v>
      </c>
      <c r="I265" s="27">
        <f>SUM(Table3[[#This Row],['# SICK LEAVE]:['#OTHERS]])</f>
        <v>0</v>
      </c>
    </row>
    <row r="266" spans="1:9" ht="29.45" customHeight="1" x14ac:dyDescent="0.3">
      <c r="A266">
        <f t="shared" si="4"/>
        <v>261</v>
      </c>
      <c r="B266" t="str">
        <f>IF(ISBLANK('List of Employees'!B291),"",'List of Employees'!B291)</f>
        <v>GATPANDAN MICHAEL E.</v>
      </c>
      <c r="C266" s="25" t="str">
        <f>VLOOKUP(Table3[[#This Row],[EMPLOYEE NAME]],Employees[[Employee Name]:[Office]],6)</f>
        <v>CASUAL</v>
      </c>
      <c r="I266" s="27">
        <f>SUM(Table3[[#This Row],['# SICK LEAVE]:['#OTHERS]])</f>
        <v>0</v>
      </c>
    </row>
    <row r="267" spans="1:9" ht="29.45" customHeight="1" x14ac:dyDescent="0.3">
      <c r="A267">
        <f t="shared" si="4"/>
        <v>262</v>
      </c>
      <c r="B267" t="str">
        <f>IF(ISBLANK('List of Employees'!B292),"",'List of Employees'!B292)</f>
        <v>GATPANDAN NENITA M.</v>
      </c>
      <c r="C267" s="25" t="str">
        <f>VLOOKUP(Table3[[#This Row],[EMPLOYEE NAME]],Employees[[Employee Name]:[Office]],6)</f>
        <v>REGULAR</v>
      </c>
      <c r="I267" s="27">
        <f>SUM(Table3[[#This Row],['# SICK LEAVE]:['#OTHERS]])</f>
        <v>0</v>
      </c>
    </row>
    <row r="268" spans="1:9" ht="29.45" customHeight="1" x14ac:dyDescent="0.3">
      <c r="A268">
        <f t="shared" si="4"/>
        <v>263</v>
      </c>
      <c r="B268" t="str">
        <f>IF(ISBLANK('List of Employees'!B293),"",'List of Employees'!B293)</f>
        <v>GOMEZ EMMA M.</v>
      </c>
      <c r="C268" s="25" t="str">
        <f>VLOOKUP(Table3[[#This Row],[EMPLOYEE NAME]],Employees[[Employee Name]:[Office]],6)</f>
        <v>REGULAR</v>
      </c>
      <c r="I268" s="27">
        <f>SUM(Table3[[#This Row],['# SICK LEAVE]:['#OTHERS]])</f>
        <v>0</v>
      </c>
    </row>
    <row r="269" spans="1:9" ht="29.45" customHeight="1" x14ac:dyDescent="0.3">
      <c r="A269">
        <f t="shared" si="4"/>
        <v>264</v>
      </c>
      <c r="B269" t="str">
        <f>IF(ISBLANK('List of Employees'!B294),"",'List of Employees'!B294)</f>
        <v>GONZALES CHRISTI NERISSE E.</v>
      </c>
      <c r="C269" s="25" t="str">
        <f>VLOOKUP(Table3[[#This Row],[EMPLOYEE NAME]],Employees[[Employee Name]:[Office]],6)</f>
        <v>CASUAL</v>
      </c>
      <c r="I269" s="27">
        <f>SUM(Table3[[#This Row],['# SICK LEAVE]:['#OTHERS]])</f>
        <v>0</v>
      </c>
    </row>
    <row r="270" spans="1:9" ht="29.45" customHeight="1" x14ac:dyDescent="0.3">
      <c r="A270">
        <f t="shared" si="4"/>
        <v>265</v>
      </c>
      <c r="B270" t="str">
        <f>IF(ISBLANK('List of Employees'!B295),"",'List of Employees'!B295)</f>
        <v>GONZALES MARIO O.</v>
      </c>
      <c r="C270" s="25" t="str">
        <f>VLOOKUP(Table3[[#This Row],[EMPLOYEE NAME]],Employees[[Employee Name]:[Office]],6)</f>
        <v>CASUAL</v>
      </c>
      <c r="I270" s="27">
        <f>SUM(Table3[[#This Row],['# SICK LEAVE]:['#OTHERS]])</f>
        <v>0</v>
      </c>
    </row>
    <row r="271" spans="1:9" ht="29.45" customHeight="1" x14ac:dyDescent="0.3">
      <c r="A271">
        <f t="shared" si="4"/>
        <v>266</v>
      </c>
      <c r="B271" t="str">
        <f>IF(ISBLANK('List of Employees'!B296),"",'List of Employees'!B296)</f>
        <v>GONZALES MARY JANE D.</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Employees'!B297),"",'List of Employees'!B297)</f>
        <v>GUAÑEZO MA. GINA P.</v>
      </c>
      <c r="C272" s="25" t="str">
        <f>VLOOKUP(Table3[[#This Row],[EMPLOYEE NAME]],Employees[[Employee Name]:[Office]],6)</f>
        <v>REGULAR</v>
      </c>
      <c r="I272" s="27">
        <f>SUM(Table3[[#This Row],['# SICK LEAVE]:['#OTHERS]])</f>
        <v>0</v>
      </c>
    </row>
    <row r="273" spans="1:9" ht="29.45" customHeight="1" x14ac:dyDescent="0.3">
      <c r="A273">
        <f t="shared" si="4"/>
        <v>268</v>
      </c>
      <c r="B273" t="str">
        <f>IF(ISBLANK('List of Employees'!B298),"",'List of Employees'!B298)</f>
        <v>GUAÑEZO MARY ANNE P.</v>
      </c>
      <c r="C273" s="25" t="str">
        <f>VLOOKUP(Table3[[#This Row],[EMPLOYEE NAME]],Employees[[Employee Name]:[Office]],6)</f>
        <v>REGULAR</v>
      </c>
      <c r="I273" s="27">
        <f>SUM(Table3[[#This Row],['# SICK LEAVE]:['#OTHERS]])</f>
        <v>0</v>
      </c>
    </row>
    <row r="274" spans="1:9" ht="29.45" customHeight="1" x14ac:dyDescent="0.3">
      <c r="A274">
        <f t="shared" si="4"/>
        <v>269</v>
      </c>
      <c r="B274" t="str">
        <f>IF(ISBLANK('List of Employees'!B299),"",'List of Employees'!B299)</f>
        <v xml:space="preserve">GUEVARRA ROLANDO  </v>
      </c>
      <c r="C274" s="25" t="str">
        <f>VLOOKUP(Table3[[#This Row],[EMPLOYEE NAME]],Employees[[Employee Name]:[Office]],6)</f>
        <v>CASUAL</v>
      </c>
      <c r="I274" s="27">
        <f>SUM(Table3[[#This Row],['# SICK LEAVE]:['#OTHERS]])</f>
        <v>0</v>
      </c>
    </row>
    <row r="275" spans="1:9" ht="29.45" customHeight="1" x14ac:dyDescent="0.3">
      <c r="A275">
        <f t="shared" si="4"/>
        <v>270</v>
      </c>
      <c r="B275" t="str">
        <f>IF(ISBLANK('List of Employees'!B300),"",'List of Employees'!B300)</f>
        <v>GUMIRAN HERMINIA A.</v>
      </c>
      <c r="C275" s="25" t="str">
        <f>VLOOKUP(Table3[[#This Row],[EMPLOYEE NAME]],Employees[[Employee Name]:[Office]],6)</f>
        <v>CASUAL</v>
      </c>
      <c r="I275" s="27">
        <f>SUM(Table3[[#This Row],['# SICK LEAVE]:['#OTHERS]])</f>
        <v>0</v>
      </c>
    </row>
    <row r="276" spans="1:9" ht="29.45" customHeight="1" x14ac:dyDescent="0.3">
      <c r="A276">
        <f t="shared" si="4"/>
        <v>271</v>
      </c>
      <c r="B276" t="str">
        <f>IF(ISBLANK('List of Employees'!B301),"",'List of Employees'!B301)</f>
        <v>GUTIERREZ LYDIA C.</v>
      </c>
      <c r="C276" s="25" t="str">
        <f>VLOOKUP(Table3[[#This Row],[EMPLOYEE NAME]],Employees[[Employee Name]:[Office]],6)</f>
        <v>REGULAR</v>
      </c>
      <c r="I276" s="27">
        <f>SUM(Table3[[#This Row],['# SICK LEAVE]:['#OTHERS]])</f>
        <v>0</v>
      </c>
    </row>
    <row r="277" spans="1:9" ht="29.45" customHeight="1" x14ac:dyDescent="0.3">
      <c r="A277">
        <f t="shared" si="4"/>
        <v>272</v>
      </c>
      <c r="B277" t="str">
        <f>IF(ISBLANK('List of Employees'!B302),"",'List of Employees'!B302)</f>
        <v>GUTIERREZ MARICIS A.</v>
      </c>
      <c r="C277" s="25">
        <f>VLOOKUP(Table3[[#This Row],[EMPLOYEE NAME]],Employees[[Employee Name]:[Office]],6)</f>
        <v>0</v>
      </c>
      <c r="I277" s="27">
        <f>SUM(Table3[[#This Row],['# SICK LEAVE]:['#OTHERS]])</f>
        <v>0</v>
      </c>
    </row>
    <row r="278" spans="1:9" ht="29.45" customHeight="1" x14ac:dyDescent="0.3">
      <c r="A278">
        <f t="shared" si="4"/>
        <v>273</v>
      </c>
      <c r="B278" t="str">
        <f>IF(ISBLANK('List of Employees'!B303),"",'List of Employees'!B303)</f>
        <v>GUTIERREZ RENCELLE LALAINE A.</v>
      </c>
      <c r="C278" s="25" t="str">
        <f>VLOOKUP(Table3[[#This Row],[EMPLOYEE NAME]],Employees[[Employee Name]:[Office]],6)</f>
        <v>CASUAL</v>
      </c>
      <c r="I278" s="27">
        <f>SUM(Table3[[#This Row],['# SICK LEAVE]:['#OTHERS]])</f>
        <v>0</v>
      </c>
    </row>
    <row r="279" spans="1:9" ht="29.45" customHeight="1" x14ac:dyDescent="0.3">
      <c r="A279">
        <f t="shared" si="4"/>
        <v>274</v>
      </c>
      <c r="B279" t="str">
        <f>IF(ISBLANK('List of Employees'!B304),"",'List of Employees'!B304)</f>
        <v>HADAP JONALYN L.</v>
      </c>
      <c r="C279" s="25" t="str">
        <f>VLOOKUP(Table3[[#This Row],[EMPLOYEE NAME]],Employees[[Employee Name]:[Office]],6)</f>
        <v>REGULAR</v>
      </c>
      <c r="I279" s="27">
        <f>SUM(Table3[[#This Row],['# SICK LEAVE]:['#OTHERS]])</f>
        <v>0</v>
      </c>
    </row>
    <row r="280" spans="1:9" ht="29.45" customHeight="1" x14ac:dyDescent="0.3">
      <c r="A280">
        <f t="shared" si="4"/>
        <v>275</v>
      </c>
      <c r="B280" t="str">
        <f>IF(ISBLANK('List of Employees'!B306),"",'List of Employees'!B306)</f>
        <v>HAYAG JERMAINE JOI D.</v>
      </c>
      <c r="C280" s="25" t="str">
        <f>VLOOKUP(Table3[[#This Row],[EMPLOYEE NAME]],Employees[[Employee Name]:[Office]],6)</f>
        <v>REGULAR</v>
      </c>
      <c r="I280" s="27">
        <f>SUM(Table3[[#This Row],['# SICK LEAVE]:['#OTHERS]])</f>
        <v>0</v>
      </c>
    </row>
    <row r="281" spans="1:9" ht="29.45" customHeight="1" x14ac:dyDescent="0.3">
      <c r="A281">
        <f t="shared" si="4"/>
        <v>276</v>
      </c>
      <c r="B281" t="str">
        <f>IF(ISBLANK('List of Employees'!B307),"",'List of Employees'!B307)</f>
        <v xml:space="preserve">HERNADEZ VICTOR  </v>
      </c>
      <c r="C281" s="25" t="str">
        <f>VLOOKUP(Table3[[#This Row],[EMPLOYEE NAME]],Employees[[Employee Name]:[Office]],6)</f>
        <v>REGULAR</v>
      </c>
      <c r="I281" s="27">
        <f>SUM(Table3[[#This Row],['# SICK LEAVE]:['#OTHERS]])</f>
        <v>0</v>
      </c>
    </row>
    <row r="282" spans="1:9" ht="29.45" customHeight="1" x14ac:dyDescent="0.3">
      <c r="A282">
        <f t="shared" si="4"/>
        <v>277</v>
      </c>
      <c r="B282" t="str">
        <f>IF(ISBLANK('List of Employees'!B308),"",'List of Employees'!B308)</f>
        <v>HERNANDEZ CORNELIO A.</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Employees'!B309),"",'List of Employees'!B309)</f>
        <v>HERNANDEZ DONATO Q.</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Employees'!B310),"",'List of Employees'!B310)</f>
        <v>HERNANDEZ MARIO A.</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Employees'!B311),"",'List of Employees'!B311)</f>
        <v>HERNANDEZ ROBERTO M.</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Employees'!B312),"",'List of Employees'!B312)</f>
        <v>HERNANDEZ RODERICK M.</v>
      </c>
      <c r="C286" s="25" t="str">
        <f>VLOOKUP(Table3[[#This Row],[EMPLOYEE NAME]],Employees[[Employee Name]:[Office]],6)</f>
        <v>CASUAL</v>
      </c>
      <c r="I286" s="27">
        <f>SUM(Table3[[#This Row],['# SICK LEAVE]:['#OTHERS]])</f>
        <v>0</v>
      </c>
    </row>
    <row r="287" spans="1:9" ht="29.45" customHeight="1" x14ac:dyDescent="0.3">
      <c r="A287">
        <f t="shared" si="4"/>
        <v>282</v>
      </c>
      <c r="B287" t="str">
        <f>IF(ISBLANK('List of Employees'!B313),"",'List of Employees'!B313)</f>
        <v>HERNANDO BENILDA S.</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Employees'!B314),"",'List of Employees'!B314)</f>
        <v>HERNANDO MERIC B.</v>
      </c>
      <c r="C288" s="25" t="str">
        <f>VLOOKUP(Table3[[#This Row],[EMPLOYEE NAME]],Employees[[Employee Name]:[Office]],6)</f>
        <v>REGULAR</v>
      </c>
      <c r="I288" s="27">
        <f>SUM(Table3[[#This Row],['# SICK LEAVE]:['#OTHERS]])</f>
        <v>0</v>
      </c>
    </row>
    <row r="289" spans="1:9" ht="29.45" customHeight="1" x14ac:dyDescent="0.3">
      <c r="A289">
        <f t="shared" si="4"/>
        <v>284</v>
      </c>
      <c r="B289" t="str">
        <f>IF(ISBLANK('List of Employees'!B315),"",'List of Employees'!B315)</f>
        <v>HERNANDO MERLE B.</v>
      </c>
      <c r="C289" s="25" t="str">
        <f>VLOOKUP(Table3[[#This Row],[EMPLOYEE NAME]],Employees[[Employee Name]:[Office]],6)</f>
        <v>REGULAR</v>
      </c>
      <c r="I289" s="27">
        <f>SUM(Table3[[#This Row],['# SICK LEAVE]:['#OTHERS]])</f>
        <v>0</v>
      </c>
    </row>
    <row r="290" spans="1:9" ht="29.45" customHeight="1" x14ac:dyDescent="0.3">
      <c r="A290">
        <f t="shared" si="4"/>
        <v>285</v>
      </c>
      <c r="B290" t="str">
        <f>IF(ISBLANK('List of Employees'!B316),"",'List of Employees'!B316)</f>
        <v>IGNO CRISTINA M.</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Employees'!B317),"",'List of Employees'!B317)</f>
        <v>JABINES MARIA SHELLY D.</v>
      </c>
      <c r="C291" s="25" t="str">
        <f>VLOOKUP(Table3[[#This Row],[EMPLOYEE NAME]],Employees[[Employee Name]:[Office]],6)</f>
        <v>CASUAL</v>
      </c>
      <c r="I291" s="27">
        <f>SUM(Table3[[#This Row],['# SICK LEAVE]:['#OTHERS]])</f>
        <v>0</v>
      </c>
    </row>
    <row r="292" spans="1:9" ht="29.45" customHeight="1" x14ac:dyDescent="0.3">
      <c r="A292">
        <f t="shared" si="4"/>
        <v>287</v>
      </c>
      <c r="B292" t="str">
        <f>IF(ISBLANK('List of Employees'!B318),"",'List of Employees'!B318)</f>
        <v>JAVIER CARMELITA M.</v>
      </c>
      <c r="C292" s="25" t="str">
        <f>VLOOKUP(Table3[[#This Row],[EMPLOYEE NAME]],Employees[[Employee Name]:[Office]],6)</f>
        <v>REGULAR</v>
      </c>
      <c r="I292" s="27">
        <f>SUM(Table3[[#This Row],['# SICK LEAVE]:['#OTHERS]])</f>
        <v>0</v>
      </c>
    </row>
    <row r="293" spans="1:9" ht="29.45" customHeight="1" x14ac:dyDescent="0.3">
      <c r="A293">
        <f t="shared" si="4"/>
        <v>288</v>
      </c>
      <c r="B293" t="str">
        <f>IF(ISBLANK('List of Employees'!B319),"",'List of Employees'!B319)</f>
        <v>JAVIER ELISEO B.</v>
      </c>
      <c r="C293" s="25" t="str">
        <f>VLOOKUP(Table3[[#This Row],[EMPLOYEE NAME]],Employees[[Employee Name]:[Office]],6)</f>
        <v>REGULAR</v>
      </c>
      <c r="I293" s="27">
        <f>SUM(Table3[[#This Row],['# SICK LEAVE]:['#OTHERS]])</f>
        <v>0</v>
      </c>
    </row>
    <row r="294" spans="1:9" ht="29.45" customHeight="1" x14ac:dyDescent="0.3">
      <c r="A294">
        <f t="shared" si="4"/>
        <v>289</v>
      </c>
      <c r="B294" t="str">
        <f>IF(ISBLANK('List of Employees'!B320),"",'List of Employees'!B320)</f>
        <v>JAVIER EMMA R.</v>
      </c>
      <c r="C294" s="25" t="str">
        <f>VLOOKUP(Table3[[#This Row],[EMPLOYEE NAME]],Employees[[Employee Name]:[Office]],6)</f>
        <v>REGULAR</v>
      </c>
      <c r="I294" s="27">
        <f>SUM(Table3[[#This Row],['# SICK LEAVE]:['#OTHERS]])</f>
        <v>0</v>
      </c>
    </row>
    <row r="295" spans="1:9" ht="29.45" customHeight="1" x14ac:dyDescent="0.3">
      <c r="A295">
        <f t="shared" si="4"/>
        <v>290</v>
      </c>
      <c r="B295" t="str">
        <f>IF(ISBLANK('List of Employees'!B321),"",'List of Employees'!B321)</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Employees'!B322),"",'List of Employees'!B322)</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Employees'!B323),"",'List of Employees'!B323)</f>
        <v>JORGE CAROLINA M.</v>
      </c>
      <c r="C297" s="25" t="str">
        <f>VLOOKUP(Table3[[#This Row],[EMPLOYEE NAME]],Employees[[Employee Name]:[Office]],6)</f>
        <v>REGULAR</v>
      </c>
      <c r="I297" s="27">
        <f>SUM(Table3[[#This Row],['# SICK LEAVE]:['#OTHERS]])</f>
        <v>0</v>
      </c>
    </row>
    <row r="298" spans="1:9" ht="29.45" customHeight="1" x14ac:dyDescent="0.3">
      <c r="A298">
        <f t="shared" si="4"/>
        <v>293</v>
      </c>
      <c r="B298" t="str">
        <f>IF(ISBLANK('List of Employees'!B324),"",'List of Employees'!B324)</f>
        <v>JUMARANG AIME A.</v>
      </c>
      <c r="C298" s="25" t="str">
        <f>VLOOKUP(Table3[[#This Row],[EMPLOYEE NAME]],Employees[[Employee Name]:[Office]],6)</f>
        <v>REGULAR</v>
      </c>
      <c r="I298" s="27">
        <f>SUM(Table3[[#This Row],['# SICK LEAVE]:['#OTHERS]])</f>
        <v>0</v>
      </c>
    </row>
    <row r="299" spans="1:9" ht="29.45" customHeight="1" x14ac:dyDescent="0.3">
      <c r="A299">
        <f t="shared" si="4"/>
        <v>294</v>
      </c>
      <c r="B299" t="str">
        <f>IF(ISBLANK('List of Employees'!B325),"",'List of Employees'!B325)</f>
        <v>JUNILLER ALTHEA JANINE A.</v>
      </c>
      <c r="C299" s="25">
        <f>VLOOKUP(Table3[[#This Row],[EMPLOYEE NAME]],Employees[[Employee Name]:[Office]],6)</f>
        <v>0</v>
      </c>
      <c r="I299" s="27">
        <f>SUM(Table3[[#This Row],['# SICK LEAVE]:['#OTHERS]])</f>
        <v>0</v>
      </c>
    </row>
    <row r="300" spans="1:9" ht="29.45" customHeight="1" x14ac:dyDescent="0.3">
      <c r="A300">
        <f t="shared" si="4"/>
        <v>295</v>
      </c>
      <c r="B300" t="str">
        <f>IF(ISBLANK('List of Employees'!B326),"",'List of Employees'!B326)</f>
        <v>LABANANCIA TEDDY BOY N.</v>
      </c>
      <c r="C300" s="25" t="str">
        <f>VLOOKUP(Table3[[#This Row],[EMPLOYEE NAME]],Employees[[Employee Name]:[Office]],6)</f>
        <v>CASUAL</v>
      </c>
      <c r="I300" s="27">
        <f>SUM(Table3[[#This Row],['# SICK LEAVE]:['#OTHERS]])</f>
        <v>0</v>
      </c>
    </row>
    <row r="301" spans="1:9" ht="29.45" customHeight="1" x14ac:dyDescent="0.3">
      <c r="A301">
        <f t="shared" si="4"/>
        <v>296</v>
      </c>
      <c r="B301" t="str">
        <f>IF(ISBLANK('List of Employees'!B327),"",'List of Employees'!B327)</f>
        <v>LABARDA GINA L.</v>
      </c>
      <c r="C301" s="25" t="str">
        <f>VLOOKUP(Table3[[#This Row],[EMPLOYEE NAME]],Employees[[Employee Name]:[Office]],6)</f>
        <v>REGULAR</v>
      </c>
      <c r="I301" s="27">
        <f>SUM(Table3[[#This Row],['# SICK LEAVE]:['#OTHERS]])</f>
        <v>0</v>
      </c>
    </row>
    <row r="302" spans="1:9" ht="29.45" customHeight="1" x14ac:dyDescent="0.3">
      <c r="A302">
        <f t="shared" si="4"/>
        <v>297</v>
      </c>
      <c r="B302" t="str">
        <f>IF(ISBLANK('List of Employees'!B328),"",'List of Employees'!B328)</f>
        <v>LACIBAL RYAN G.</v>
      </c>
      <c r="C302" s="25">
        <f>VLOOKUP(Table3[[#This Row],[EMPLOYEE NAME]],Employees[[Employee Name]:[Office]],6)</f>
        <v>0</v>
      </c>
      <c r="I302" s="27">
        <f>SUM(Table3[[#This Row],['# SICK LEAVE]:['#OTHERS]])</f>
        <v>0</v>
      </c>
    </row>
    <row r="303" spans="1:9" ht="29.45" customHeight="1" x14ac:dyDescent="0.3">
      <c r="A303">
        <f t="shared" si="4"/>
        <v>298</v>
      </c>
      <c r="B303" t="str">
        <f>IF(ISBLANK('List of Employees'!B329),"",'List of Employees'!B329)</f>
        <v>LAGUARDIA JOSELITO R.</v>
      </c>
      <c r="C303" s="25" t="str">
        <f>VLOOKUP(Table3[[#This Row],[EMPLOYEE NAME]],Employees[[Employee Name]:[Office]],6)</f>
        <v>REGULAR</v>
      </c>
      <c r="I303" s="27">
        <f>SUM(Table3[[#This Row],['# SICK LEAVE]:['#OTHERS]])</f>
        <v>0</v>
      </c>
    </row>
    <row r="304" spans="1:9" ht="29.45" customHeight="1" x14ac:dyDescent="0.3">
      <c r="A304">
        <f t="shared" si="4"/>
        <v>299</v>
      </c>
      <c r="B304" t="str">
        <f>IF(ISBLANK('List of Employees'!B330),"",'List of Employees'!B330)</f>
        <v>LANDICHO CHARLENE R.</v>
      </c>
      <c r="C304" s="25" t="str">
        <f>VLOOKUP(Table3[[#This Row],[EMPLOYEE NAME]],Employees[[Employee Name]:[Office]],6)</f>
        <v>CASUAL</v>
      </c>
      <c r="I304" s="27">
        <f>SUM(Table3[[#This Row],['# SICK LEAVE]:['#OTHERS]])</f>
        <v>0</v>
      </c>
    </row>
    <row r="305" spans="1:9" ht="29.45" customHeight="1" x14ac:dyDescent="0.3">
      <c r="A305">
        <f t="shared" si="4"/>
        <v>300</v>
      </c>
      <c r="B305" t="str">
        <f>IF(ISBLANK('List of Employees'!B331),"",'List of Employees'!B331)</f>
        <v>LANDICHO ELEANOR S.</v>
      </c>
      <c r="C305" s="25">
        <f>VLOOKUP(Table3[[#This Row],[EMPLOYEE NAME]],Employees[[Employee Name]:[Office]],6)</f>
        <v>0</v>
      </c>
      <c r="I305" s="27">
        <f>SUM(Table3[[#This Row],['# SICK LEAVE]:['#OTHERS]])</f>
        <v>0</v>
      </c>
    </row>
    <row r="306" spans="1:9" ht="29.45" customHeight="1" x14ac:dyDescent="0.3">
      <c r="A306">
        <f t="shared" si="4"/>
        <v>301</v>
      </c>
      <c r="B306" t="str">
        <f>IF(ISBLANK('List of Employees'!B332),"",'List of Employees'!B332)</f>
        <v>LANDICHO ROSALINA B.</v>
      </c>
      <c r="C306" s="25" t="str">
        <f>VLOOKUP(Table3[[#This Row],[EMPLOYEE NAME]],Employees[[Employee Name]:[Office]],6)</f>
        <v>CASUAL</v>
      </c>
      <c r="I306" s="27">
        <f>SUM(Table3[[#This Row],['# SICK LEAVE]:['#OTHERS]])</f>
        <v>0</v>
      </c>
    </row>
    <row r="307" spans="1:9" ht="29.45" customHeight="1" x14ac:dyDescent="0.3">
      <c r="A307">
        <f t="shared" si="4"/>
        <v>302</v>
      </c>
      <c r="B307" t="str">
        <f>IF(ISBLANK('List of Employees'!B333),"",'List of Employees'!B333)</f>
        <v>LANTING AILEEN D.</v>
      </c>
      <c r="C307" s="25" t="str">
        <f>VLOOKUP(Table3[[#This Row],[EMPLOYEE NAME]],Employees[[Employee Name]:[Office]],6)</f>
        <v>REGULAR</v>
      </c>
      <c r="I307" s="27">
        <f>SUM(Table3[[#This Row],['# SICK LEAVE]:['#OTHERS]])</f>
        <v>0</v>
      </c>
    </row>
    <row r="308" spans="1:9" ht="29.45" customHeight="1" x14ac:dyDescent="0.3">
      <c r="A308">
        <f t="shared" si="4"/>
        <v>303</v>
      </c>
      <c r="B308" t="str">
        <f>IF(ISBLANK('List of Employees'!B334),"",'List of Employees'!B334)</f>
        <v>LARIOSA ALBERT R.</v>
      </c>
      <c r="C308" s="25" t="str">
        <f>VLOOKUP(Table3[[#This Row],[EMPLOYEE NAME]],Employees[[Employee Name]:[Office]],6)</f>
        <v>CASUAL</v>
      </c>
      <c r="I308" s="27">
        <f>SUM(Table3[[#This Row],['# SICK LEAVE]:['#OTHERS]])</f>
        <v>0</v>
      </c>
    </row>
    <row r="309" spans="1:9" ht="29.45" customHeight="1" x14ac:dyDescent="0.3">
      <c r="A309">
        <f t="shared" si="4"/>
        <v>304</v>
      </c>
      <c r="B309" t="str">
        <f>IF(ISBLANK('List of Employees'!B336),"",'List of Employees'!B336)</f>
        <v>LAVINA FLORINDA E.</v>
      </c>
      <c r="C309" s="25">
        <f>VLOOKUP(Table3[[#This Row],[EMPLOYEE NAME]],Employees[[Employee Name]:[Office]],6)</f>
        <v>0</v>
      </c>
      <c r="I309" s="27">
        <f>SUM(Table3[[#This Row],['# SICK LEAVE]:['#OTHERS]])</f>
        <v>0</v>
      </c>
    </row>
    <row r="310" spans="1:9" ht="29.45" customHeight="1" x14ac:dyDescent="0.3">
      <c r="A310">
        <f t="shared" si="4"/>
        <v>305</v>
      </c>
      <c r="B310" t="str">
        <f>IF(ISBLANK('List of Employees'!B337),"",'List of Employees'!B337)</f>
        <v>LEGASPI DOLORES B.</v>
      </c>
      <c r="C310" s="25" t="str">
        <f>VLOOKUP(Table3[[#This Row],[EMPLOYEE NAME]],Employees[[Employee Name]:[Office]],6)</f>
        <v>REGULAR</v>
      </c>
      <c r="I310" s="27">
        <f>SUM(Table3[[#This Row],['# SICK LEAVE]:['#OTHERS]])</f>
        <v>0</v>
      </c>
    </row>
    <row r="311" spans="1:9" ht="29.45" customHeight="1" x14ac:dyDescent="0.3">
      <c r="A311">
        <f t="shared" si="4"/>
        <v>306</v>
      </c>
      <c r="B311" t="str">
        <f>IF(ISBLANK('List of Employees'!B339),"",'List of Employees'!B339)</f>
        <v>LERIO ROSEMARIE V.</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Employees'!B340),"",'List of Employees'!B340)</f>
        <v>LIMBOC FLORDELIZA J.</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Employees'!B341),"",'List of Employees'!B341)</f>
        <v>LOGROÑO JONATHAN C.</v>
      </c>
      <c r="C313" s="25" t="str">
        <f>VLOOKUP(Table3[[#This Row],[EMPLOYEE NAME]],Employees[[Employee Name]:[Office]],6)</f>
        <v>JOBCON</v>
      </c>
      <c r="I313" s="27">
        <f>SUM(Table3[[#This Row],['# SICK LEAVE]:['#OTHERS]])</f>
        <v>0</v>
      </c>
    </row>
    <row r="314" spans="1:9" ht="29.45" customHeight="1" x14ac:dyDescent="0.3">
      <c r="A314">
        <f t="shared" si="4"/>
        <v>309</v>
      </c>
      <c r="B314" t="str">
        <f>IF(ISBLANK('List of Employees'!B342),"",'List of Employees'!B342)</f>
        <v>LORILLA LOIDA P.</v>
      </c>
      <c r="C314" s="25" t="str">
        <f>VLOOKUP(Table3[[#This Row],[EMPLOYEE NAME]],Employees[[Employee Name]:[Office]],6)</f>
        <v>CASUAL</v>
      </c>
      <c r="I314" s="27">
        <f>SUM(Table3[[#This Row],['# SICK LEAVE]:['#OTHERS]])</f>
        <v>0</v>
      </c>
    </row>
    <row r="315" spans="1:9" ht="29.45" customHeight="1" x14ac:dyDescent="0.3">
      <c r="A315">
        <f t="shared" si="4"/>
        <v>310</v>
      </c>
      <c r="B315" t="str">
        <f>IF(ISBLANK('List of Employees'!B343),"",'List of Employees'!B343)</f>
        <v>LOYOLA JANE A.</v>
      </c>
      <c r="C315" s="25" t="str">
        <f>VLOOKUP(Table3[[#This Row],[EMPLOYEE NAME]],Employees[[Employee Name]:[Office]],6)</f>
        <v>REGULAR</v>
      </c>
      <c r="I315" s="27">
        <f>SUM(Table3[[#This Row],['# SICK LEAVE]:['#OTHERS]])</f>
        <v>0</v>
      </c>
    </row>
    <row r="316" spans="1:9" ht="29.45" customHeight="1" x14ac:dyDescent="0.3">
      <c r="A316">
        <f t="shared" si="4"/>
        <v>311</v>
      </c>
      <c r="B316" t="str">
        <f>IF(ISBLANK('List of Employees'!B344),"",'List of Employees'!B344)</f>
        <v>LUCIANO ADELAIDA C.</v>
      </c>
      <c r="C316" s="25" t="str">
        <f>VLOOKUP(Table3[[#This Row],[EMPLOYEE NAME]],Employees[[Employee Name]:[Office]],6)</f>
        <v>REGULAR</v>
      </c>
      <c r="I316" s="27">
        <f>SUM(Table3[[#This Row],['# SICK LEAVE]:['#OTHERS]])</f>
        <v>0</v>
      </c>
    </row>
    <row r="317" spans="1:9" ht="29.45" customHeight="1" x14ac:dyDescent="0.3">
      <c r="A317">
        <f t="shared" si="4"/>
        <v>312</v>
      </c>
      <c r="B317" t="str">
        <f>IF(ISBLANK('List of Employees'!B345),"",'List of Employees'!B345)</f>
        <v>LUMENARIO ZARAH A.</v>
      </c>
      <c r="C317" s="25">
        <f>VLOOKUP(Table3[[#This Row],[EMPLOYEE NAME]],Employees[[Employee Name]:[Office]],6)</f>
        <v>0</v>
      </c>
      <c r="I317" s="27">
        <f>SUM(Table3[[#This Row],['# SICK LEAVE]:['#OTHERS]])</f>
        <v>0</v>
      </c>
    </row>
    <row r="318" spans="1:9" ht="29.45" customHeight="1" x14ac:dyDescent="0.3">
      <c r="A318">
        <f t="shared" si="4"/>
        <v>313</v>
      </c>
      <c r="B318" t="str">
        <f>IF(ISBLANK('List of Employees'!B346),"",'List of Employees'!B346)</f>
        <v xml:space="preserve">LUNA  FERNANDO  </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Employees'!B347),"",'List of Employees'!B347)</f>
        <v>LUNA GUILLERMA J.</v>
      </c>
      <c r="C319" s="25">
        <f>VLOOKUP(Table3[[#This Row],[EMPLOYEE NAME]],Employees[[Employee Name]:[Office]],6)</f>
        <v>0</v>
      </c>
      <c r="I319" s="27">
        <f>SUM(Table3[[#This Row],['# SICK LEAVE]:['#OTHERS]])</f>
        <v>0</v>
      </c>
    </row>
    <row r="320" spans="1:9" ht="29.45" customHeight="1" x14ac:dyDescent="0.3">
      <c r="A320">
        <f t="shared" si="4"/>
        <v>315</v>
      </c>
      <c r="B320" t="str">
        <f>IF(ISBLANK('List of Employees'!B348),"",'List of Employees'!B348)</f>
        <v>LUNA LALAINE D.</v>
      </c>
      <c r="C320" s="25" t="str">
        <f>VLOOKUP(Table3[[#This Row],[EMPLOYEE NAME]],Employees[[Employee Name]:[Office]],6)</f>
        <v>JOBCON</v>
      </c>
      <c r="I320" s="27">
        <f>SUM(Table3[[#This Row],['# SICK LEAVE]:['#OTHERS]])</f>
        <v>0</v>
      </c>
    </row>
    <row r="321" spans="1:9" ht="29.45" customHeight="1" x14ac:dyDescent="0.3">
      <c r="A321">
        <f t="shared" si="4"/>
        <v>316</v>
      </c>
      <c r="B321" t="str">
        <f>IF(ISBLANK('List of Employees'!B350),"",'List of Employees'!B350)</f>
        <v xml:space="preserve">MACAPUNO FELIX  </v>
      </c>
      <c r="C321" s="25" t="str">
        <f>VLOOKUP(Table3[[#This Row],[EMPLOYEE NAME]],Employees[[Employee Name]:[Office]],6)</f>
        <v>REGULAR</v>
      </c>
      <c r="I321" s="27">
        <f>SUM(Table3[[#This Row],['# SICK LEAVE]:['#OTHERS]])</f>
        <v>0</v>
      </c>
    </row>
    <row r="322" spans="1:9" ht="29.45" customHeight="1" x14ac:dyDescent="0.3">
      <c r="A322">
        <f t="shared" si="4"/>
        <v>317</v>
      </c>
      <c r="B322" t="str">
        <f>IF(ISBLANK('List of Employees'!B351),"",'List of Employees'!B351)</f>
        <v>MACASPAC ELVIRA V.</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Employees'!B352),"",'List of Employees'!B352)</f>
        <v>MACASPAC JOSE VICTOR P.</v>
      </c>
      <c r="C323" s="25" t="str">
        <f>VLOOKUP(Table3[[#This Row],[EMPLOYEE NAME]],Employees[[Employee Name]:[Office]],6)</f>
        <v>REGULAR</v>
      </c>
      <c r="I323" s="27">
        <f>SUM(Table3[[#This Row],['# SICK LEAVE]:['#OTHERS]])</f>
        <v>0</v>
      </c>
    </row>
    <row r="324" spans="1:9" ht="29.45" customHeight="1" x14ac:dyDescent="0.3">
      <c r="A324">
        <f t="shared" si="4"/>
        <v>319</v>
      </c>
      <c r="B324" t="str">
        <f>IF(ISBLANK('List of Employees'!B353),"",'List of Employees'!B353)</f>
        <v>MADRAZO ALLAN PAUL A.</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Employees'!B354),"",'List of Employees'!B354)</f>
        <v>MAESTRECAMPO LORENA A.</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Employees'!B355),"",'List of Employees'!B355)</f>
        <v xml:space="preserve">MAGUINAO GILBERT  </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Employees'!B356),"",'List of Employees'!B356)</f>
        <v>MAGUINAO NIÑA F.</v>
      </c>
      <c r="C327" s="25" t="str">
        <f>VLOOKUP(Table3[[#This Row],[EMPLOYEE NAME]],Employees[[Employee Name]:[Office]],6)</f>
        <v>CASUAL</v>
      </c>
      <c r="I327" s="27">
        <f>SUM(Table3[[#This Row],['# SICK LEAVE]:['#OTHERS]])</f>
        <v>0</v>
      </c>
    </row>
    <row r="328" spans="1:9" ht="29.45" customHeight="1" x14ac:dyDescent="0.3">
      <c r="A328">
        <f t="shared" si="5"/>
        <v>323</v>
      </c>
      <c r="B328" t="str">
        <f>IF(ISBLANK('List of Employees'!B357),"",'List of Employees'!B357)</f>
        <v>MALABANAN ALMA A.</v>
      </c>
      <c r="C328" s="25" t="str">
        <f>VLOOKUP(Table3[[#This Row],[EMPLOYEE NAME]],Employees[[Employee Name]:[Office]],6)</f>
        <v>REGULAR</v>
      </c>
      <c r="I328" s="27">
        <f>SUM(Table3[[#This Row],['# SICK LEAVE]:['#OTHERS]])</f>
        <v>0</v>
      </c>
    </row>
    <row r="329" spans="1:9" ht="29.45" customHeight="1" x14ac:dyDescent="0.3">
      <c r="A329">
        <f t="shared" si="5"/>
        <v>324</v>
      </c>
      <c r="B329" t="str">
        <f>IF(ISBLANK('List of Employees'!B358),"",'List of Employees'!B358)</f>
        <v>MALANAN JENNYLYN R.</v>
      </c>
      <c r="C329" s="25" t="str">
        <f>VLOOKUP(Table3[[#This Row],[EMPLOYEE NAME]],Employees[[Employee Name]:[Office]],6)</f>
        <v>CASUAL</v>
      </c>
      <c r="I329" s="27">
        <f>SUM(Table3[[#This Row],['# SICK LEAVE]:['#OTHERS]])</f>
        <v>0</v>
      </c>
    </row>
    <row r="330" spans="1:9" ht="29.45" customHeight="1" x14ac:dyDescent="0.3">
      <c r="A330">
        <f t="shared" si="5"/>
        <v>325</v>
      </c>
      <c r="B330" t="str">
        <f>IF(ISBLANK('List of Employees'!B359),"",'List of Employees'!B359)</f>
        <v>MALIGAYA NELITA M.</v>
      </c>
      <c r="C330" s="25" t="str">
        <f>VLOOKUP(Table3[[#This Row],[EMPLOYEE NAME]],Employees[[Employee Name]:[Office]],6)</f>
        <v>REGULAR</v>
      </c>
      <c r="I330" s="27">
        <f>SUM(Table3[[#This Row],['# SICK LEAVE]:['#OTHERS]])</f>
        <v>0</v>
      </c>
    </row>
    <row r="331" spans="1:9" ht="29.45" customHeight="1" x14ac:dyDescent="0.3">
      <c r="A331">
        <f t="shared" si="5"/>
        <v>326</v>
      </c>
      <c r="B331" t="str">
        <f>IF(ISBLANK('List of Employees'!B360),"",'List of Employees'!B360)</f>
        <v>MALIGAYO YOLANDA D.</v>
      </c>
      <c r="C331" s="25" t="str">
        <f>VLOOKUP(Table3[[#This Row],[EMPLOYEE NAME]],Employees[[Employee Name]:[Office]],6)</f>
        <v>REGULAR</v>
      </c>
      <c r="I331" s="27">
        <f>SUM(Table3[[#This Row],['# SICK LEAVE]:['#OTHERS]])</f>
        <v>0</v>
      </c>
    </row>
    <row r="332" spans="1:9" ht="29.45" customHeight="1" x14ac:dyDescent="0.3">
      <c r="A332">
        <f t="shared" si="5"/>
        <v>327</v>
      </c>
      <c r="B332" t="str">
        <f>IF(ISBLANK('List of Employees'!B361),"",'List of Employees'!B361)</f>
        <v>MALUBAY MELINDA D.</v>
      </c>
      <c r="C332" s="25" t="str">
        <f>VLOOKUP(Table3[[#This Row],[EMPLOYEE NAME]],Employees[[Employee Name]:[Office]],6)</f>
        <v>REGULAR</v>
      </c>
      <c r="I332" s="27">
        <f>SUM(Table3[[#This Row],['# SICK LEAVE]:['#OTHERS]])</f>
        <v>0</v>
      </c>
    </row>
    <row r="333" spans="1:9" ht="29.45" customHeight="1" x14ac:dyDescent="0.3">
      <c r="A333">
        <f t="shared" si="5"/>
        <v>328</v>
      </c>
      <c r="B333" t="str">
        <f>IF(ISBLANK('List of Employees'!B362),"",'List of Employees'!B362)</f>
        <v>MAMARIL JOSEFINA P.</v>
      </c>
      <c r="C333" s="25" t="str">
        <f>VLOOKUP(Table3[[#This Row],[EMPLOYEE NAME]],Employees[[Employee Name]:[Office]],6)</f>
        <v>CASUAL</v>
      </c>
      <c r="I333" s="27">
        <f>SUM(Table3[[#This Row],['# SICK LEAVE]:['#OTHERS]])</f>
        <v>0</v>
      </c>
    </row>
    <row r="334" spans="1:9" ht="29.45" customHeight="1" x14ac:dyDescent="0.3">
      <c r="A334">
        <f t="shared" si="5"/>
        <v>329</v>
      </c>
      <c r="B334" t="str">
        <f>IF(ISBLANK('List of Employees'!B363),"",'List of Employees'!B363)</f>
        <v>MANALO CELSA B.</v>
      </c>
      <c r="C334" s="25" t="str">
        <f>VLOOKUP(Table3[[#This Row],[EMPLOYEE NAME]],Employees[[Employee Name]:[Office]],6)</f>
        <v>REGULAR</v>
      </c>
      <c r="I334" s="27">
        <f>SUM(Table3[[#This Row],['# SICK LEAVE]:['#OTHERS]])</f>
        <v>0</v>
      </c>
    </row>
    <row r="335" spans="1:9" ht="29.45" customHeight="1" x14ac:dyDescent="0.3">
      <c r="A335">
        <f t="shared" si="5"/>
        <v>330</v>
      </c>
      <c r="B335" t="str">
        <f>IF(ISBLANK('List of Employees'!B364),"",'List of Employees'!B364)</f>
        <v>MANALO CYNTHIA D.</v>
      </c>
      <c r="C335" s="25" t="str">
        <f>VLOOKUP(Table3[[#This Row],[EMPLOYEE NAME]],Employees[[Employee Name]:[Office]],6)</f>
        <v>REGULAR</v>
      </c>
      <c r="I335" s="27">
        <f>SUM(Table3[[#This Row],['# SICK LEAVE]:['#OTHERS]])</f>
        <v>0</v>
      </c>
    </row>
    <row r="336" spans="1:9" ht="29.45" customHeight="1" x14ac:dyDescent="0.3">
      <c r="A336">
        <f t="shared" si="5"/>
        <v>331</v>
      </c>
      <c r="B336" t="str">
        <f>IF(ISBLANK('List of Employees'!B365),"",'List of Employees'!B365)</f>
        <v>MANALO EDITHA V.</v>
      </c>
      <c r="C336" s="25" t="str">
        <f>VLOOKUP(Table3[[#This Row],[EMPLOYEE NAME]],Employees[[Employee Name]:[Office]],6)</f>
        <v>REGULAR</v>
      </c>
      <c r="I336" s="27">
        <f>SUM(Table3[[#This Row],['# SICK LEAVE]:['#OTHERS]])</f>
        <v>0</v>
      </c>
    </row>
    <row r="337" spans="1:9" ht="29.45" customHeight="1" x14ac:dyDescent="0.3">
      <c r="A337">
        <f t="shared" si="5"/>
        <v>332</v>
      </c>
      <c r="B337" t="str">
        <f>IF(ISBLANK('List of Employees'!B366),"",'List of Employees'!B366)</f>
        <v>MANALO ELIADA F.</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Employees'!B367),"",'List of Employees'!B367)</f>
        <v>MANALO FERNANDO G.</v>
      </c>
      <c r="C338" s="25" t="str">
        <f>VLOOKUP(Table3[[#This Row],[EMPLOYEE NAME]],Employees[[Employee Name]:[Office]],6)</f>
        <v>CASUAL</v>
      </c>
      <c r="I338" s="27">
        <f>SUM(Table3[[#This Row],['# SICK LEAVE]:['#OTHERS]])</f>
        <v>0</v>
      </c>
    </row>
    <row r="339" spans="1:9" ht="29.45" customHeight="1" x14ac:dyDescent="0.3">
      <c r="A339">
        <f t="shared" si="5"/>
        <v>334</v>
      </c>
      <c r="B339" t="str">
        <f>IF(ISBLANK('List of Employees'!B368),"",'List of Employees'!B368)</f>
        <v>MANALO JENNY R.</v>
      </c>
      <c r="C339" s="25">
        <f>VLOOKUP(Table3[[#This Row],[EMPLOYEE NAME]],Employees[[Employee Name]:[Office]],6)</f>
        <v>0</v>
      </c>
      <c r="I339" s="27">
        <f>SUM(Table3[[#This Row],['# SICK LEAVE]:['#OTHERS]])</f>
        <v>0</v>
      </c>
    </row>
    <row r="340" spans="1:9" ht="29.45" customHeight="1" x14ac:dyDescent="0.3">
      <c r="A340">
        <f t="shared" si="5"/>
        <v>335</v>
      </c>
      <c r="B340" t="str">
        <f>IF(ISBLANK('List of Employees'!B369),"",'List of Employees'!B369)</f>
        <v xml:space="preserve">MANGUINAO GILBERT  </v>
      </c>
      <c r="C340" s="25" t="str">
        <f>VLOOKUP(Table3[[#This Row],[EMPLOYEE NAME]],Employees[[Employee Name]:[Office]],6)</f>
        <v>REGULAR</v>
      </c>
      <c r="I340" s="27">
        <f>SUM(Table3[[#This Row],['# SICK LEAVE]:['#OTHERS]])</f>
        <v>0</v>
      </c>
    </row>
    <row r="341" spans="1:9" ht="29.45" customHeight="1" x14ac:dyDescent="0.3">
      <c r="A341">
        <f t="shared" si="5"/>
        <v>336</v>
      </c>
      <c r="B341" t="str">
        <f>IF(ISBLANK('List of Employees'!B370),"",'List of Employees'!B370)</f>
        <v>MANIMTIM JOJIT A.</v>
      </c>
      <c r="C341" s="25" t="str">
        <f>VLOOKUP(Table3[[#This Row],[EMPLOYEE NAME]],Employees[[Employee Name]:[Office]],6)</f>
        <v>REGULAR</v>
      </c>
      <c r="I341" s="27">
        <f>SUM(Table3[[#This Row],['# SICK LEAVE]:['#OTHERS]])</f>
        <v>0</v>
      </c>
    </row>
    <row r="342" spans="1:9" ht="29.45" customHeight="1" x14ac:dyDescent="0.3">
      <c r="A342">
        <f t="shared" si="5"/>
        <v>337</v>
      </c>
      <c r="B342" t="str">
        <f>IF(ISBLANK('List of Employees'!B372),"",'List of Employees'!B372)</f>
        <v>MARAÑON AMY LOU T.</v>
      </c>
      <c r="C342" s="25" t="str">
        <f>VLOOKUP(Table3[[#This Row],[EMPLOYEE NAME]],Employees[[Employee Name]:[Office]],6)</f>
        <v>CASUAL</v>
      </c>
      <c r="I342" s="27">
        <f>SUM(Table3[[#This Row],['# SICK LEAVE]:['#OTHERS]])</f>
        <v>0</v>
      </c>
    </row>
    <row r="343" spans="1:9" ht="29.45" customHeight="1" x14ac:dyDescent="0.3">
      <c r="A343">
        <f t="shared" si="5"/>
        <v>338</v>
      </c>
      <c r="B343" t="str">
        <f>IF(ISBLANK('List of Employees'!B373),"",'List of Employees'!B373)</f>
        <v>MARASIGAN AGUINO D.</v>
      </c>
      <c r="C343" s="25" t="str">
        <f>VLOOKUP(Table3[[#This Row],[EMPLOYEE NAME]],Employees[[Employee Name]:[Office]],6)</f>
        <v>CASUAL</v>
      </c>
      <c r="I343" s="27">
        <f>SUM(Table3[[#This Row],['# SICK LEAVE]:['#OTHERS]])</f>
        <v>0</v>
      </c>
    </row>
    <row r="344" spans="1:9" ht="29.45" customHeight="1" x14ac:dyDescent="0.3">
      <c r="A344">
        <f t="shared" si="5"/>
        <v>339</v>
      </c>
      <c r="B344" t="str">
        <f>IF(ISBLANK('List of Employees'!B374),"",'List of Employees'!B374)</f>
        <v>MARASIGAN BIENVENIDO E.</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Employees'!B375),"",'List of Employees'!B375)</f>
        <v>MARASIGAN CHRISTIAN M.</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Employees'!B376),"",'List of Employees'!B376)</f>
        <v xml:space="preserve">MARASIGAN DANIEL  </v>
      </c>
      <c r="C346" s="25" t="str">
        <f>VLOOKUP(Table3[[#This Row],[EMPLOYEE NAME]],Employees[[Employee Name]:[Office]],6)</f>
        <v>REGULAR</v>
      </c>
      <c r="I346" s="27">
        <f>SUM(Table3[[#This Row],['# SICK LEAVE]:['#OTHERS]])</f>
        <v>0</v>
      </c>
    </row>
    <row r="347" spans="1:9" ht="29.45" customHeight="1" x14ac:dyDescent="0.3">
      <c r="A347">
        <f t="shared" si="5"/>
        <v>342</v>
      </c>
      <c r="B347" t="str">
        <f>IF(ISBLANK('List of Employees'!B377),"",'List of Employees'!B377)</f>
        <v>MARASIGAN GINALYN D.</v>
      </c>
      <c r="C347" s="25" t="str">
        <f>VLOOKUP(Table3[[#This Row],[EMPLOYEE NAME]],Employees[[Employee Name]:[Office]],6)</f>
        <v>REGULAR</v>
      </c>
      <c r="I347" s="27">
        <f>SUM(Table3[[#This Row],['# SICK LEAVE]:['#OTHERS]])</f>
        <v>0</v>
      </c>
    </row>
    <row r="348" spans="1:9" ht="29.45" customHeight="1" x14ac:dyDescent="0.3">
      <c r="A348">
        <f t="shared" si="5"/>
        <v>343</v>
      </c>
      <c r="B348" t="str">
        <f>IF(ISBLANK('List of Employees'!B378),"",'List of Employees'!B378)</f>
        <v>MARASIGAN INOCENCIA P.</v>
      </c>
      <c r="C348" s="25" t="str">
        <f>VLOOKUP(Table3[[#This Row],[EMPLOYEE NAME]],Employees[[Employee Name]:[Office]],6)</f>
        <v>REGULAR</v>
      </c>
      <c r="I348" s="27">
        <f>SUM(Table3[[#This Row],['# SICK LEAVE]:['#OTHERS]])</f>
        <v>0</v>
      </c>
    </row>
    <row r="349" spans="1:9" ht="29.45" customHeight="1" x14ac:dyDescent="0.3">
      <c r="A349">
        <f t="shared" si="5"/>
        <v>344</v>
      </c>
      <c r="B349" t="str">
        <f>IF(ISBLANK('List of Employees'!B379),"",'List of Employees'!B379)</f>
        <v>MARASIGAN JANINE C.</v>
      </c>
      <c r="C349" s="25" t="str">
        <f>VLOOKUP(Table3[[#This Row],[EMPLOYEE NAME]],Employees[[Employee Name]:[Office]],6)</f>
        <v>REGULAR</v>
      </c>
      <c r="I349" s="27">
        <f>SUM(Table3[[#This Row],['# SICK LEAVE]:['#OTHERS]])</f>
        <v>0</v>
      </c>
    </row>
    <row r="350" spans="1:9" ht="29.45" customHeight="1" x14ac:dyDescent="0.3">
      <c r="A350">
        <f t="shared" si="5"/>
        <v>345</v>
      </c>
      <c r="B350" t="str">
        <f>IF(ISBLANK('List of Employees'!B380),"",'List of Employees'!B380)</f>
        <v>MARCIAL RUSTICO B.</v>
      </c>
      <c r="C350" s="25" t="str">
        <f>VLOOKUP(Table3[[#This Row],[EMPLOYEE NAME]],Employees[[Employee Name]:[Office]],6)</f>
        <v>REGULAR</v>
      </c>
      <c r="I350" s="27">
        <f>SUM(Table3[[#This Row],['# SICK LEAVE]:['#OTHERS]])</f>
        <v>0</v>
      </c>
    </row>
    <row r="351" spans="1:9" ht="29.45" customHeight="1" x14ac:dyDescent="0.3">
      <c r="A351">
        <f t="shared" si="5"/>
        <v>346</v>
      </c>
      <c r="B351" t="str">
        <f>IF(ISBLANK('List of Employees'!B381),"",'List of Employees'!B381)</f>
        <v>MARDO MELINDA E.</v>
      </c>
      <c r="C351" s="25" t="str">
        <f>VLOOKUP(Table3[[#This Row],[EMPLOYEE NAME]],Employees[[Employee Name]:[Office]],6)</f>
        <v>CASUAL</v>
      </c>
      <c r="I351" s="27">
        <f>SUM(Table3[[#This Row],['# SICK LEAVE]:['#OTHERS]])</f>
        <v>0</v>
      </c>
    </row>
    <row r="352" spans="1:9" ht="29.45" customHeight="1" x14ac:dyDescent="0.3">
      <c r="A352">
        <f t="shared" si="5"/>
        <v>347</v>
      </c>
      <c r="B352" t="str">
        <f>IF(ISBLANK('List of Employees'!B382),"",'List of Employees'!B382)</f>
        <v>MARINDUQUE ANNE RENELYN P.</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Employees'!B383),"",'List of Employees'!B383)</f>
        <v>MARINDUQUE AURORA A.</v>
      </c>
      <c r="C353" s="25" t="str">
        <f>VLOOKUP(Table3[[#This Row],[EMPLOYEE NAME]],Employees[[Employee Name]:[Office]],6)</f>
        <v>REGULAR</v>
      </c>
      <c r="I353" s="27">
        <f>SUM(Table3[[#This Row],['# SICK LEAVE]:['#OTHERS]])</f>
        <v>0</v>
      </c>
    </row>
    <row r="354" spans="1:9" ht="29.45" customHeight="1" x14ac:dyDescent="0.3">
      <c r="A354">
        <f t="shared" si="5"/>
        <v>349</v>
      </c>
      <c r="B354" t="str">
        <f>IF(ISBLANK('List of Employees'!B384),"",'List of Employees'!B384)</f>
        <v>MARINDUQUE ERNESTO P.</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Employees'!B385),"",'List of Employees'!B385)</f>
        <v>MARINDUQUE GERRY C.</v>
      </c>
      <c r="C355" s="25" t="str">
        <f>VLOOKUP(Table3[[#This Row],[EMPLOYEE NAME]],Employees[[Employee Name]:[Office]],6)</f>
        <v>REGULAR</v>
      </c>
      <c r="I355" s="27">
        <f>SUM(Table3[[#This Row],['# SICK LEAVE]:['#OTHERS]])</f>
        <v>0</v>
      </c>
    </row>
    <row r="356" spans="1:9" ht="29.45" customHeight="1" x14ac:dyDescent="0.3">
      <c r="A356">
        <f t="shared" si="5"/>
        <v>351</v>
      </c>
      <c r="B356" t="str">
        <f>IF(ISBLANK('List of Employees'!B386),"",'List of Employees'!B386)</f>
        <v>MARINDUQUE MARISSA M.</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Employees'!B387),"",'List of Employees'!B387)</f>
        <v>MARINDUQUE ROWENA G.</v>
      </c>
      <c r="C357" s="25" t="str">
        <f>VLOOKUP(Table3[[#This Row],[EMPLOYEE NAME]],Employees[[Employee Name]:[Office]],6)</f>
        <v>CASUAL</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Employees'!B388),"",'List of Employees'!B388)</f>
        <v>MARQUEZ LOLITA R.</v>
      </c>
      <c r="C359" s="25" t="str">
        <f>VLOOKUP(Table3[[#This Row],[EMPLOYEE NAME]],Employees[[Employee Name]:[Office]],6)</f>
        <v>REGULAR</v>
      </c>
      <c r="I359" s="27">
        <f>SUM(Table3[[#This Row],['# SICK LEAVE]:['#OTHERS]])</f>
        <v>0</v>
      </c>
    </row>
    <row r="360" spans="1:9" ht="29.45" customHeight="1" x14ac:dyDescent="0.3">
      <c r="A360">
        <f t="shared" si="5"/>
        <v>355</v>
      </c>
      <c r="B360" t="str">
        <f>IF(ISBLANK('List of Employees'!B389),"",'List of Employees'!B389)</f>
        <v>MARTINEZ BELEN B.</v>
      </c>
      <c r="C360" s="25" t="str">
        <f>VLOOKUP(Table3[[#This Row],[EMPLOYEE NAME]],Employees[[Employee Name]:[Office]],6)</f>
        <v>REGULAR</v>
      </c>
      <c r="I360" s="27">
        <f>SUM(Table3[[#This Row],['# SICK LEAVE]:['#OTHERS]])</f>
        <v>0</v>
      </c>
    </row>
    <row r="361" spans="1:9" ht="29.45" customHeight="1" x14ac:dyDescent="0.3">
      <c r="A361">
        <f t="shared" si="5"/>
        <v>356</v>
      </c>
      <c r="B361" t="str">
        <f>IF(ISBLANK('List of Employees'!B390),"",'List of Employees'!B390)</f>
        <v>MARTINEZ EMER V.</v>
      </c>
      <c r="C361" s="25" t="str">
        <f>VLOOKUP(Table3[[#This Row],[EMPLOYEE NAME]],Employees[[Employee Name]:[Office]],6)</f>
        <v>REGULAR</v>
      </c>
      <c r="I361" s="27">
        <f>SUM(Table3[[#This Row],['# SICK LEAVE]:['#OTHERS]])</f>
        <v>0</v>
      </c>
    </row>
    <row r="362" spans="1:9" ht="29.45" customHeight="1" x14ac:dyDescent="0.3">
      <c r="A362">
        <f t="shared" si="5"/>
        <v>357</v>
      </c>
      <c r="B362" t="str">
        <f>IF(ISBLANK('List of Employees'!B391),"",'List of Employees'!B391)</f>
        <v>MARUNDAN MARIA FLOR M.</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Employees'!B392),"",'List of Employees'!B392)</f>
        <v>MATIENZO NORMITA S.</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Employees'!B393),"",'List of Employees'!B393)</f>
        <v>MAULLON JAENA F.</v>
      </c>
      <c r="C364" s="25" t="str">
        <f>VLOOKUP(Table3[[#This Row],[EMPLOYEE NAME]],Employees[[Employee Name]:[Office]],6)</f>
        <v>CASUAL</v>
      </c>
      <c r="I364" s="27">
        <f>SUM(Table3[[#This Row],['# SICK LEAVE]:['#OTHERS]])</f>
        <v>0</v>
      </c>
    </row>
    <row r="365" spans="1:9" ht="29.45" customHeight="1" x14ac:dyDescent="0.3">
      <c r="A365">
        <f t="shared" si="5"/>
        <v>360</v>
      </c>
      <c r="B365" t="str">
        <f>IF(ISBLANK('List of Employees'!B394),"",'List of Employees'!B394)</f>
        <v>MAURICIO MARIZIEL M.</v>
      </c>
      <c r="C365" s="25" t="str">
        <f>VLOOKUP(Table3[[#This Row],[EMPLOYEE NAME]],Employees[[Employee Name]:[Office]],6)</f>
        <v>CASUAL</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Employees'!B396),"",'List of Employees'!B396)</f>
        <v>MELADO LEONILA JR P.</v>
      </c>
      <c r="C367" s="25" t="str">
        <f>VLOOKUP(Table3[[#This Row],[EMPLOYEE NAME]],Employees[[Employee Name]:[Office]],6)</f>
        <v>JOBCON</v>
      </c>
      <c r="I367" s="27">
        <f>SUM(Table3[[#This Row],['# SICK LEAVE]:['#OTHERS]])</f>
        <v>0</v>
      </c>
    </row>
    <row r="368" spans="1:9" ht="29.45" customHeight="1" x14ac:dyDescent="0.3">
      <c r="A368">
        <f t="shared" si="5"/>
        <v>363</v>
      </c>
      <c r="B368" t="str">
        <f>IF(ISBLANK('List of Employees'!B397),"",'List of Employees'!B397)</f>
        <v>MENDOZA ARRIES N.</v>
      </c>
      <c r="C368" s="25" t="str">
        <f>VLOOKUP(Table3[[#This Row],[EMPLOYEE NAME]],Employees[[Employee Name]:[Office]],6)</f>
        <v>REGULAR</v>
      </c>
      <c r="I368" s="27">
        <f>SUM(Table3[[#This Row],['# SICK LEAVE]:['#OTHERS]])</f>
        <v>0</v>
      </c>
    </row>
    <row r="369" spans="1:9" ht="29.45" customHeight="1" x14ac:dyDescent="0.3">
      <c r="A369">
        <f t="shared" si="5"/>
        <v>364</v>
      </c>
      <c r="B369" t="str">
        <f>IF(ISBLANK('List of Employees'!B398),"",'List of Employees'!B398)</f>
        <v>MENDOZA ERNESTO JR R.</v>
      </c>
      <c r="C369" s="25">
        <f>VLOOKUP(Table3[[#This Row],[EMPLOYEE NAME]],Employees[[Employee Name]:[Office]],6)</f>
        <v>0</v>
      </c>
      <c r="I369" s="27">
        <f>SUM(Table3[[#This Row],['# SICK LEAVE]:['#OTHERS]])</f>
        <v>0</v>
      </c>
    </row>
    <row r="370" spans="1:9" ht="29.45" customHeight="1" x14ac:dyDescent="0.3">
      <c r="A370">
        <f t="shared" si="5"/>
        <v>365</v>
      </c>
      <c r="B370" t="str">
        <f>IF(ISBLANK('List of Employees'!B399),"",'List of Employees'!B399)</f>
        <v>MENDOZA JUANITO N.</v>
      </c>
      <c r="C370" s="25" t="str">
        <f>VLOOKUP(Table3[[#This Row],[EMPLOYEE NAME]],Employees[[Employee Name]:[Office]],6)</f>
        <v>REGULAR</v>
      </c>
      <c r="I370" s="27">
        <f>SUM(Table3[[#This Row],['# SICK LEAVE]:['#OTHERS]])</f>
        <v>0</v>
      </c>
    </row>
    <row r="371" spans="1:9" ht="29.45" customHeight="1" x14ac:dyDescent="0.3">
      <c r="A371">
        <f t="shared" si="5"/>
        <v>366</v>
      </c>
      <c r="B371" t="str">
        <f>IF(ISBLANK('List of Employees'!B400),"",'List of Employees'!B400)</f>
        <v>MENDOZA LELISA L.</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Employees'!B401),"",'List of Employees'!B401)</f>
        <v>MENDOZA LOURDES G.</v>
      </c>
      <c r="C372" s="25" t="str">
        <f>VLOOKUP(Table3[[#This Row],[EMPLOYEE NAME]],Employees[[Employee Name]:[Office]],6)</f>
        <v>REGULAR</v>
      </c>
      <c r="I372" s="27">
        <f>SUM(Table3[[#This Row],['# SICK LEAVE]:['#OTHERS]])</f>
        <v>0</v>
      </c>
    </row>
    <row r="373" spans="1:9" ht="29.45" customHeight="1" x14ac:dyDescent="0.3">
      <c r="A373">
        <f t="shared" si="5"/>
        <v>368</v>
      </c>
      <c r="B373" t="str">
        <f>IF(ISBLANK('List of Employees'!B402),"",'List of Employees'!B402)</f>
        <v>MENDOZA MARIA ABIGAIL A.</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Employees'!B403),"",'List of Employees'!B403)</f>
        <v>MENDOZA MARICEL C.</v>
      </c>
      <c r="C374" s="25" t="str">
        <f>VLOOKUP(Table3[[#This Row],[EMPLOYEE NAME]],Employees[[Employee Name]:[Office]],6)</f>
        <v>CASUAL</v>
      </c>
      <c r="I374" s="27">
        <f>SUM(Table3[[#This Row],['# SICK LEAVE]:['#OTHERS]])</f>
        <v>0</v>
      </c>
    </row>
    <row r="375" spans="1:9" ht="29.45" customHeight="1" x14ac:dyDescent="0.3">
      <c r="A375">
        <f t="shared" si="5"/>
        <v>370</v>
      </c>
      <c r="B375" t="str">
        <f>IF(ISBLANK('List of Employees'!B404),"",'List of Employees'!B404)</f>
        <v>MENDOZA MARVIC M.</v>
      </c>
      <c r="C375" s="25" t="str">
        <f>VLOOKUP(Table3[[#This Row],[EMPLOYEE NAME]],Employees[[Employee Name]:[Office]],6)</f>
        <v>REGULAR</v>
      </c>
      <c r="I375" s="27">
        <f>SUM(Table3[[#This Row],['# SICK LEAVE]:['#OTHERS]])</f>
        <v>0</v>
      </c>
    </row>
    <row r="376" spans="1:9" ht="29.45" customHeight="1" x14ac:dyDescent="0.3">
      <c r="A376">
        <f t="shared" si="5"/>
        <v>371</v>
      </c>
      <c r="B376" t="str">
        <f>IF(ISBLANK('List of Employees'!B405),"",'List of Employees'!B405)</f>
        <v>MENDOZA NORA A.</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Employees'!B406),"",'List of Employees'!B406)</f>
        <v>MENDOZA PATRICK O.</v>
      </c>
      <c r="C377" s="25" t="str">
        <f>VLOOKUP(Table3[[#This Row],[EMPLOYEE NAME]],Employees[[Employee Name]:[Office]],6)</f>
        <v>JOBCON</v>
      </c>
      <c r="I377" s="27">
        <f>SUM(Table3[[#This Row],['# SICK LEAVE]:['#OTHERS]])</f>
        <v>0</v>
      </c>
    </row>
    <row r="378" spans="1:9" ht="29.45" customHeight="1" x14ac:dyDescent="0.3">
      <c r="A378">
        <f t="shared" si="5"/>
        <v>373</v>
      </c>
      <c r="B378" t="str">
        <f>IF(ISBLANK('List of Employees'!B407),"",'List of Employees'!B407)</f>
        <v>MENDOZA PRESCILA S.</v>
      </c>
      <c r="C378" s="25" t="str">
        <f>VLOOKUP(Table3[[#This Row],[EMPLOYEE NAME]],Employees[[Employee Name]:[Office]],6)</f>
        <v>REGULAR</v>
      </c>
      <c r="I378" s="27">
        <f>SUM(Table3[[#This Row],['# SICK LEAVE]:['#OTHERS]])</f>
        <v>0</v>
      </c>
    </row>
    <row r="379" spans="1:9" ht="29.45" customHeight="1" x14ac:dyDescent="0.3">
      <c r="A379">
        <f t="shared" si="5"/>
        <v>374</v>
      </c>
      <c r="B379" t="str">
        <f>IF(ISBLANK('List of Employees'!B408),"",'List of Employees'!B408)</f>
        <v>MENDOZA ROMEO B.</v>
      </c>
      <c r="C379" s="25" t="str">
        <f>VLOOKUP(Table3[[#This Row],[EMPLOYEE NAME]],Employees[[Employee Name]:[Office]],6)</f>
        <v>REGULAR</v>
      </c>
      <c r="I379" s="27">
        <f>SUM(Table3[[#This Row],['# SICK LEAVE]:['#OTHERS]])</f>
        <v>0</v>
      </c>
    </row>
    <row r="380" spans="1:9" ht="29.45" customHeight="1" x14ac:dyDescent="0.3">
      <c r="A380">
        <f t="shared" si="5"/>
        <v>375</v>
      </c>
      <c r="B380" t="str">
        <f>IF(ISBLANK('List of Employees'!B409),"",'List of Employees'!B409)</f>
        <v>MERCADO ARLENNIE D.</v>
      </c>
      <c r="C380" s="25" t="str">
        <f>VLOOKUP(Table3[[#This Row],[EMPLOYEE NAME]],Employees[[Employee Name]:[Office]],6)</f>
        <v>CASUAL</v>
      </c>
      <c r="I380" s="27">
        <f>SUM(Table3[[#This Row],['# SICK LEAVE]:['#OTHERS]])</f>
        <v>0</v>
      </c>
    </row>
    <row r="381" spans="1:9" ht="29.45" customHeight="1" x14ac:dyDescent="0.3">
      <c r="A381">
        <f t="shared" si="5"/>
        <v>376</v>
      </c>
      <c r="B381" t="str">
        <f>IF(ISBLANK('List of Employees'!B410),"",'List of Employees'!B410)</f>
        <v xml:space="preserve">MERCADO NAZARIO  </v>
      </c>
      <c r="C381" s="25" t="str">
        <f>VLOOKUP(Table3[[#This Row],[EMPLOYEE NAME]],Employees[[Employee Name]:[Office]],6)</f>
        <v>REGULAR</v>
      </c>
      <c r="I381" s="27">
        <f>SUM(Table3[[#This Row],['# SICK LEAVE]:['#OTHERS]])</f>
        <v>0</v>
      </c>
    </row>
    <row r="382" spans="1:9" ht="29.45" customHeight="1" x14ac:dyDescent="0.3">
      <c r="A382">
        <f t="shared" si="5"/>
        <v>377</v>
      </c>
      <c r="B382" t="str">
        <f>IF(ISBLANK('List of Employees'!B411),"",'List of Employees'!B411)</f>
        <v>MERCARDO RENGIE M.</v>
      </c>
      <c r="C382" s="25" t="str">
        <f>VLOOKUP(Table3[[#This Row],[EMPLOYEE NAME]],Employees[[Employee Name]:[Office]],6)</f>
        <v>CASUAL</v>
      </c>
      <c r="I382" s="27">
        <f>SUM(Table3[[#This Row],['# SICK LEAVE]:['#OTHERS]])</f>
        <v>0</v>
      </c>
    </row>
    <row r="383" spans="1:9" ht="29.45" customHeight="1" x14ac:dyDescent="0.3">
      <c r="A383">
        <f t="shared" si="5"/>
        <v>378</v>
      </c>
      <c r="B383" t="str">
        <f>IF(ISBLANK('List of Employees'!B412),"",'List of Employees'!B412)</f>
        <v xml:space="preserve">MERHAN FRANCISCO  </v>
      </c>
      <c r="C383" s="25" t="str">
        <f>VLOOKUP(Table3[[#This Row],[EMPLOYEE NAME]],Employees[[Employee Name]:[Office]],6)</f>
        <v>CASUAL</v>
      </c>
      <c r="I383" s="27">
        <f>SUM(Table3[[#This Row],['# SICK LEAVE]:['#OTHERS]])</f>
        <v>0</v>
      </c>
    </row>
    <row r="384" spans="1:9" ht="29.45" customHeight="1" x14ac:dyDescent="0.3">
      <c r="A384">
        <f t="shared" si="5"/>
        <v>379</v>
      </c>
      <c r="B384" t="str">
        <f>IF(ISBLANK('List of Employees'!B413),"",'List of Employees'!B413)</f>
        <v>MERJILLA JEANETTE B.</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Employees'!B415),"",'List of Employees'!B415)</f>
        <v>MIRANDA MARIA LOIDA M.</v>
      </c>
      <c r="C385" s="25" t="str">
        <f>VLOOKUP(Table3[[#This Row],[EMPLOYEE NAME]],Employees[[Employee Name]:[Office]],6)</f>
        <v>REGULAR</v>
      </c>
      <c r="I385" s="27">
        <f>SUM(Table3[[#This Row],['# SICK LEAVE]:['#OTHERS]])</f>
        <v>0</v>
      </c>
    </row>
    <row r="386" spans="1:9" ht="29.45" customHeight="1" x14ac:dyDescent="0.3">
      <c r="A386">
        <f t="shared" si="5"/>
        <v>381</v>
      </c>
      <c r="B386" t="str">
        <f>IF(ISBLANK('List of Employees'!B416),"",'List of Employees'!B416)</f>
        <v>MIRANDA NICOLE MAY B.</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Employees'!B417),"",'List of Employees'!B417)</f>
        <v>MIRANDA ROBERTO D.</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Employees'!B418),"",'List of Employees'!B418)</f>
        <v>MIRANDO EDITH B.</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Employees'!B419),"",'List of Employees'!B419)</f>
        <v>MOLOD EMMA D.</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Employees'!B420),"",'List of Employees'!B420)</f>
        <v>MONTEALEGRE CHARLIE JR. O.</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Employees'!B421),"",'List of Employees'!B421)</f>
        <v>MONTENEGRO EDWIN D.</v>
      </c>
      <c r="C391" s="25" t="str">
        <f>VLOOKUP(Table3[[#This Row],[EMPLOYEE NAME]],Employees[[Employee Name]:[Office]],6)</f>
        <v>REGULAR</v>
      </c>
      <c r="I391" s="27">
        <f>SUM(Table3[[#This Row],['# SICK LEAVE]:['#OTHERS]])</f>
        <v>0</v>
      </c>
    </row>
    <row r="392" spans="1:9" ht="29.45" customHeight="1" x14ac:dyDescent="0.3">
      <c r="A392">
        <f t="shared" si="6"/>
        <v>387</v>
      </c>
      <c r="B392" t="str">
        <f>IF(ISBLANK('List of Employees'!B422),"",'List of Employees'!B422)</f>
        <v>MONTENEGRO HELEN L.</v>
      </c>
      <c r="C392" s="25" t="str">
        <f>VLOOKUP(Table3[[#This Row],[EMPLOYEE NAME]],Employees[[Employee Name]:[Office]],6)</f>
        <v>REGULAR</v>
      </c>
      <c r="I392" s="27">
        <f>SUM(Table3[[#This Row],['# SICK LEAVE]:['#OTHERS]])</f>
        <v>0</v>
      </c>
    </row>
    <row r="393" spans="1:9" ht="29.45" customHeight="1" x14ac:dyDescent="0.3">
      <c r="A393">
        <f t="shared" si="6"/>
        <v>388</v>
      </c>
      <c r="B393" t="str">
        <f>IF(ISBLANK('List of Employees'!B423),"",'List of Employees'!B423)</f>
        <v>MONTENEGRO HENRY S.</v>
      </c>
      <c r="C393" s="25" t="str">
        <f>VLOOKUP(Table3[[#This Row],[EMPLOYEE NAME]],Employees[[Employee Name]:[Office]],6)</f>
        <v>REGULAR</v>
      </c>
      <c r="I393" s="27">
        <f>SUM(Table3[[#This Row],['# SICK LEAVE]:['#OTHERS]])</f>
        <v>0</v>
      </c>
    </row>
    <row r="394" spans="1:9" ht="29.45" customHeight="1" x14ac:dyDescent="0.3">
      <c r="A394">
        <f t="shared" si="6"/>
        <v>389</v>
      </c>
      <c r="B394" t="str">
        <f>IF(ISBLANK('List of Employees'!B424),"",'List of Employees'!B424)</f>
        <v>MONTENEGRO MARISSA P.</v>
      </c>
      <c r="C394" s="25" t="str">
        <f>VLOOKUP(Table3[[#This Row],[EMPLOYEE NAME]],Employees[[Employee Name]:[Office]],6)</f>
        <v>REGULAR</v>
      </c>
      <c r="I394" s="27">
        <f>SUM(Table3[[#This Row],['# SICK LEAVE]:['#OTHERS]])</f>
        <v>0</v>
      </c>
    </row>
    <row r="395" spans="1:9" ht="29.45" customHeight="1" x14ac:dyDescent="0.3">
      <c r="A395">
        <f t="shared" si="6"/>
        <v>390</v>
      </c>
      <c r="B395" t="str">
        <f>IF(ISBLANK('List of Employees'!B425),"",'List of Employees'!B425)</f>
        <v>MONTENEGRO RODELIO A.</v>
      </c>
      <c r="C395" s="25" t="str">
        <f>VLOOKUP(Table3[[#This Row],[EMPLOYEE NAME]],Employees[[Employee Name]:[Office]],6)</f>
        <v>REGULAR</v>
      </c>
      <c r="I395" s="27">
        <f>SUM(Table3[[#This Row],['# SICK LEAVE]:['#OTHERS]])</f>
        <v>0</v>
      </c>
    </row>
    <row r="396" spans="1:9" ht="29.45" customHeight="1" x14ac:dyDescent="0.3">
      <c r="A396">
        <f t="shared" si="6"/>
        <v>391</v>
      </c>
      <c r="B396" t="str">
        <f>IF(ISBLANK('List of Employees'!B426),"",'List of Employees'!B426)</f>
        <v>MULINGTAPANG GUILLERMA O.</v>
      </c>
      <c r="C396" s="25" t="str">
        <f>VLOOKUP(Table3[[#This Row],[EMPLOYEE NAME]],Employees[[Employee Name]:[Office]],6)</f>
        <v>CASUAL</v>
      </c>
      <c r="I396" s="27">
        <f>SUM(Table3[[#This Row],['# SICK LEAVE]:['#OTHERS]])</f>
        <v>0</v>
      </c>
    </row>
    <row r="397" spans="1:9" ht="29.45" customHeight="1" x14ac:dyDescent="0.3">
      <c r="A397">
        <f t="shared" si="6"/>
        <v>392</v>
      </c>
      <c r="B397" t="str">
        <f>IF(ISBLANK('List of Employees'!B427),"",'List of Employees'!B427)</f>
        <v>NACARIO GLENN B.</v>
      </c>
      <c r="C397" s="25" t="str">
        <f>VLOOKUP(Table3[[#This Row],[EMPLOYEE NAME]],Employees[[Employee Name]:[Office]],6)</f>
        <v>CASUAL</v>
      </c>
      <c r="I397" s="27">
        <f>SUM(Table3[[#This Row],['# SICK LEAVE]:['#OTHERS]])</f>
        <v>0</v>
      </c>
    </row>
    <row r="398" spans="1:9" ht="29.45" customHeight="1" x14ac:dyDescent="0.3">
      <c r="A398">
        <f t="shared" si="6"/>
        <v>393</v>
      </c>
      <c r="B398" t="str">
        <f>IF(ISBLANK('List of Employees'!B428),"",'List of Employees'!B428)</f>
        <v>NATANAUAN MARY JANE G.</v>
      </c>
      <c r="C398" s="25" t="str">
        <f>VLOOKUP(Table3[[#This Row],[EMPLOYEE NAME]],Employees[[Employee Name]:[Office]],6)</f>
        <v>CASUAL</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Employees'!B429),"",'List of Employees'!B429)</f>
        <v>NAVARRO RITA A.</v>
      </c>
      <c r="C400" s="25" t="str">
        <f>VLOOKUP(Table3[[#This Row],[EMPLOYEE NAME]],Employees[[Employee Name]:[Office]],6)</f>
        <v>REGULAR</v>
      </c>
      <c r="I400" s="27">
        <f>SUM(Table3[[#This Row],['# SICK LEAVE]:['#OTHERS]])</f>
        <v>0</v>
      </c>
    </row>
    <row r="401" spans="1:9" ht="29.45" customHeight="1" x14ac:dyDescent="0.3">
      <c r="A401">
        <f t="shared" si="6"/>
        <v>396</v>
      </c>
      <c r="B401" t="str">
        <f>IF(ISBLANK('List of Employees'!B430),"",'List of Employees'!B430)</f>
        <v>NELSON CATHERINE L.</v>
      </c>
      <c r="C401" s="25" t="str">
        <f>VLOOKUP(Table3[[#This Row],[EMPLOYEE NAME]],Employees[[Employee Name]:[Office]],6)</f>
        <v>REGULAR</v>
      </c>
      <c r="I401" s="27">
        <f>SUM(Table3[[#This Row],['# SICK LEAVE]:['#OTHERS]])</f>
        <v>0</v>
      </c>
    </row>
    <row r="402" spans="1:9" ht="29.45" customHeight="1" x14ac:dyDescent="0.3">
      <c r="A402">
        <f t="shared" si="6"/>
        <v>397</v>
      </c>
      <c r="B402" t="str">
        <f>IF(ISBLANK('List of Employees'!B431),"",'List of Employees'!B431)</f>
        <v>NIBAY ELEONOR E.</v>
      </c>
      <c r="C402" s="25" t="str">
        <f>VLOOKUP(Table3[[#This Row],[EMPLOYEE NAME]],Employees[[Employee Name]:[Office]],6)</f>
        <v>CASUAL</v>
      </c>
      <c r="I402" s="27">
        <f>SUM(Table3[[#This Row],['# SICK LEAVE]:['#OTHERS]])</f>
        <v>0</v>
      </c>
    </row>
    <row r="403" spans="1:9" ht="29.45" customHeight="1" x14ac:dyDescent="0.3">
      <c r="A403">
        <f t="shared" si="6"/>
        <v>398</v>
      </c>
      <c r="B403" t="str">
        <f>IF(ISBLANK('List of Employees'!B432),"",'List of Employees'!B432)</f>
        <v>NOVICIO PERLITA G.</v>
      </c>
      <c r="C403" s="25" t="str">
        <f>VLOOKUP(Table3[[#This Row],[EMPLOYEE NAME]],Employees[[Employee Name]:[Office]],6)</f>
        <v>REGULAR</v>
      </c>
      <c r="I403" s="27">
        <f>SUM(Table3[[#This Row],['# SICK LEAVE]:['#OTHERS]])</f>
        <v>0</v>
      </c>
    </row>
    <row r="404" spans="1:9" ht="29.45" customHeight="1" x14ac:dyDescent="0.3">
      <c r="A404">
        <f t="shared" si="6"/>
        <v>399</v>
      </c>
      <c r="B404" t="str">
        <f>IF(ISBLANK('List of Employees'!B433),"",'List of Employees'!B433)</f>
        <v>NUESTRO RICA MAY G.</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Employees'!B434),"",'List of Employees'!B434)</f>
        <v>NUÑEZ RUBEN JR J.</v>
      </c>
      <c r="C405" s="25" t="str">
        <f>VLOOKUP(Table3[[#This Row],[EMPLOYEE NAME]],Employees[[Employee Name]:[Office]],6)</f>
        <v>JOBCON</v>
      </c>
      <c r="I405" s="27">
        <f>SUM(Table3[[#This Row],['# SICK LEAVE]:['#OTHERS]])</f>
        <v>0</v>
      </c>
    </row>
    <row r="406" spans="1:9" ht="29.45" customHeight="1" x14ac:dyDescent="0.3">
      <c r="A406">
        <f t="shared" si="6"/>
        <v>401</v>
      </c>
      <c r="B406" t="str">
        <f>IF(ISBLANK('List of Employees'!B435),"",'List of Employees'!B435)</f>
        <v>OBINA APOLINARIO B.</v>
      </c>
      <c r="C406" s="25" t="str">
        <f>VLOOKUP(Table3[[#This Row],[EMPLOYEE NAME]],Employees[[Employee Name]:[Office]],6)</f>
        <v>CASUAL</v>
      </c>
      <c r="I406" s="27">
        <f>SUM(Table3[[#This Row],['# SICK LEAVE]:['#OTHERS]])</f>
        <v>0</v>
      </c>
    </row>
    <row r="407" spans="1:9" ht="29.45" customHeight="1" x14ac:dyDescent="0.3">
      <c r="A407">
        <f t="shared" si="6"/>
        <v>402</v>
      </c>
      <c r="B407" t="str">
        <f>IF(ISBLANK('List of Employees'!B436),"",'List of Employees'!B436)</f>
        <v xml:space="preserve">OBINA JAIME  </v>
      </c>
      <c r="C407" s="25" t="str">
        <f>VLOOKUP(Table3[[#This Row],[EMPLOYEE NAME]],Employees[[Employee Name]:[Office]],6)</f>
        <v>CASUAL</v>
      </c>
      <c r="I407" s="27">
        <f>SUM(Table3[[#This Row],['# SICK LEAVE]:['#OTHERS]])</f>
        <v>0</v>
      </c>
    </row>
    <row r="408" spans="1:9" ht="29.45" customHeight="1" x14ac:dyDescent="0.3">
      <c r="A408">
        <f t="shared" si="6"/>
        <v>403</v>
      </c>
      <c r="B408" t="str">
        <f>IF(ISBLANK('List of Employees'!B437),"",'List of Employees'!B437)</f>
        <v>OCAMPO EDRALYN B.</v>
      </c>
      <c r="C408" s="25" t="str">
        <f>VLOOKUP(Table3[[#This Row],[EMPLOYEE NAME]],Employees[[Employee Name]:[Office]],6)</f>
        <v>REGULAR</v>
      </c>
      <c r="I408" s="27">
        <f>SUM(Table3[[#This Row],['# SICK LEAVE]:['#OTHERS]])</f>
        <v>0</v>
      </c>
    </row>
    <row r="409" spans="1:9" ht="29.45" customHeight="1" x14ac:dyDescent="0.3">
      <c r="A409">
        <f t="shared" si="6"/>
        <v>404</v>
      </c>
      <c r="B409" t="str">
        <f>IF(ISBLANK('List of Employees'!B438),"",'List of Employees'!B438)</f>
        <v>OCAMPO MERLINDA R.</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Employees'!B439),"",'List of Employees'!B439)</f>
        <v>OCAMPO NOVELYN U.</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Employees'!B440),"",'List of Employees'!B440)</f>
        <v>OCAMPO ORLANDO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Employees'!B442),"",'List of Employees'!B442)</f>
        <v>OLAZO LIZA E.</v>
      </c>
      <c r="C412" s="25" t="str">
        <f>VLOOKUP(Table3[[#This Row],[EMPLOYEE NAME]],Employees[[Employee Name]:[Office]],6)</f>
        <v>JOBCON</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Employees'!B443),"",'List of Employees'!B443)</f>
        <v>OLEGARIO LEONARD ERIC B.</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Employees'!B444),"",'List of Employees'!B444)</f>
        <v>OLEGARIO NENITA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Employees'!B445),"",'List of Employees'!B445)</f>
        <v>OLEGARIO TEOFISTA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Employees'!B446),"",'List of Employees'!B446)</f>
        <v>OLIMPO SHARIE MAE M.</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Employees'!B447),"",'List of Employees'!B447)</f>
        <v>OLINO PRECIOSA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Employees'!B448),"",'List of Employees'!B448)</f>
        <v>OLIVAR MARINA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Employees'!B449),"",'List of Employees'!B449)</f>
        <v>OPO CONEY V.</v>
      </c>
      <c r="C419" s="25" t="str">
        <f>VLOOKUP(Table3[[#This Row],[EMPLOYEE NAME]],Employees[[Employee Name]:[Office]],6)</f>
        <v>CASUAL</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Employees'!B450),"",'List of Employees'!B450)</f>
        <v>OPO CORAZON R.</v>
      </c>
      <c r="C420" s="25">
        <f>VLOOKUP(Table3[[#This Row],[EMPLOYEE NAME]],Employees[[Employee Name]:[Office]],6)</f>
        <v>0</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Employees'!B451),"",'List of Employees'!B451)</f>
        <v>ORSAL MARK LESTER B.</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Employees'!B452),"",'List of Employees'!B452)</f>
        <v>ORTIZ TRINIDAD D.</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Employees'!B453),"",'List of Employees'!B453)</f>
        <v>OSTONAL IVY S.</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Employees'!B454),"",'List of Employees'!B454)</f>
        <v xml:space="preserve">OTACAN JAY  </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Employees'!B455),"",'List of Employees'!B455)</f>
        <v>PADILLA JANE Z.</v>
      </c>
      <c r="C425" s="25" t="str">
        <f>VLOOKUP(Table3[[#This Row],[EMPLOYEE NAME]],Employees[[Employee Name]:[Office]],6)</f>
        <v>REGULAR</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Employees'!B456),"",'List of Employees'!B456)</f>
        <v>PAGLINAWAN JESSIE M.</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Employees'!B458),"",'List of Employees'!B458)</f>
        <v>PAJENAGO FRANCIS B.</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Employees'!B459),"",'List of Employees'!B459)</f>
        <v>PAJENAGO MAIDEN A.</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Employees'!B460),"",'List of Employees'!B460)</f>
        <v>PALAD EMERSON U.</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Employees'!B461),"",'List of Employees'!B461)</f>
        <v>PALADAN EMERSON M.</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Employees'!B462),"",'List of Employees'!B462)</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Employees'!B463),"",'List of Employees'!B463)</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Employees'!B464),"",'List of Employees'!B464)</f>
        <v>PAMAT CELESTINA R.</v>
      </c>
      <c r="C433" s="25">
        <f>VLOOKUP(Table3[[#This Row],[EMPLOYEE NAME]],Employees[[Employee Name]:[Office]],6)</f>
        <v>0</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Employees'!B465),"",'List of Employees'!B465)</f>
        <v>PANALIGAN ERICSON R.</v>
      </c>
      <c r="C434" s="25" t="str">
        <f>VLOOKUP(Table3[[#This Row],[EMPLOYEE NAME]],Employees[[Employee Name]:[Office]],6)</f>
        <v>CASUAL</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Employees'!B467),"",'List of Employees'!B467)</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Employees'!B469),"",'List of Employees'!B469)</f>
        <v>PANGHULAN CONRADO C.</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Employees'!B470),"",'List of Employees'!B470)</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Employees'!B471),"",'List of Employees'!B471)</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Employees'!B472),"",'List of Employees'!B472)</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Employees'!B473),"",'List of Employees'!B473)</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Employees'!B474),"",'List of Employees'!B474)</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Employees'!B475),"",'List of Employees'!B475)</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Employees'!B476),"",'List of Employees'!B476)</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Employees'!B478),"",'List of Employees'!B478)</f>
        <v>PASENAGO MAIDEN A.</v>
      </c>
      <c r="C444" s="25">
        <f>VLOOKUP(Table3[[#This Row],[EMPLOYEE NAME]],Employees[[Employee Name]:[Office]],6)</f>
        <v>0</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Employees'!B479),"",'List of Employees'!B479)</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Employees'!B480),"",'List of Employees'!B480)</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Employees'!B481),"",'List of Employees'!B481)</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Employees'!B482),"",'List of Employees'!B482)</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Employees'!B483),"",'List of Employees'!B483)</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Employees'!B484),"",'List of Employees'!B484)</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Employees'!B485),"",'List of Employees'!B485)</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Employees'!B487),"",'List of Employees'!B487)</f>
        <v>PAZ JOSUE O.</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Employees'!B488),"",'List of Employees'!B488)</f>
        <v>PEJI NARCISO V.</v>
      </c>
      <c r="C454" s="25" t="str">
        <f>VLOOKUP(Table3[[#This Row],[EMPLOYEE NAME]],Employees[[Employee Name]:[Office]],6)</f>
        <v>JOBCON</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1001</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299</v>
      </c>
      <c r="D8" s="18">
        <v>2017</v>
      </c>
    </row>
    <row r="9" spans="2:4" ht="30" customHeight="1" x14ac:dyDescent="0.3">
      <c r="B9" s="8" t="s">
        <v>1025</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434</v>
      </c>
      <c r="B3" s="27" t="s">
        <v>436</v>
      </c>
    </row>
    <row r="4" spans="1:2" ht="14.45" x14ac:dyDescent="0.3">
      <c r="A4" s="48" t="s">
        <v>441</v>
      </c>
      <c r="B4" s="62">
        <v>19</v>
      </c>
    </row>
    <row r="5" spans="1:2" ht="14.45" x14ac:dyDescent="0.3">
      <c r="A5" s="48" t="s">
        <v>1729</v>
      </c>
      <c r="B5" s="62">
        <v>1</v>
      </c>
    </row>
    <row r="6" spans="1:2" ht="14.45" x14ac:dyDescent="0.3">
      <c r="A6" s="48" t="s">
        <v>109</v>
      </c>
      <c r="B6" s="62">
        <v>3</v>
      </c>
    </row>
    <row r="7" spans="1:2" ht="14.45" x14ac:dyDescent="0.3">
      <c r="A7" s="48" t="s">
        <v>310</v>
      </c>
      <c r="B7" s="62">
        <v>1</v>
      </c>
    </row>
    <row r="8" spans="1:2" ht="14.45" x14ac:dyDescent="0.3">
      <c r="A8" s="48" t="s">
        <v>644</v>
      </c>
      <c r="B8" s="62">
        <v>4</v>
      </c>
    </row>
    <row r="9" spans="1:2" ht="14.45" x14ac:dyDescent="0.3">
      <c r="A9" s="48" t="s">
        <v>1721</v>
      </c>
      <c r="B9" s="62">
        <v>2</v>
      </c>
    </row>
    <row r="10" spans="1:2" ht="14.45" x14ac:dyDescent="0.3">
      <c r="A10" s="48" t="s">
        <v>465</v>
      </c>
      <c r="B10" s="62">
        <v>9</v>
      </c>
    </row>
    <row r="11" spans="1:2" ht="14.45" x14ac:dyDescent="0.3">
      <c r="A11" s="48" t="s">
        <v>1734</v>
      </c>
      <c r="B11" s="62">
        <v>1</v>
      </c>
    </row>
    <row r="12" spans="1:2" ht="14.45" x14ac:dyDescent="0.3">
      <c r="A12" s="48" t="s">
        <v>152</v>
      </c>
      <c r="B12" s="62">
        <v>5</v>
      </c>
    </row>
    <row r="13" spans="1:2" ht="14.45" x14ac:dyDescent="0.3">
      <c r="A13" s="48" t="s">
        <v>1201</v>
      </c>
      <c r="B13" s="62">
        <v>2</v>
      </c>
    </row>
    <row r="14" spans="1:2" ht="14.45" x14ac:dyDescent="0.3">
      <c r="A14" s="48" t="s">
        <v>182</v>
      </c>
      <c r="B14" s="62">
        <v>8</v>
      </c>
    </row>
    <row r="15" spans="1:2" ht="14.45" x14ac:dyDescent="0.3">
      <c r="A15" s="48" t="s">
        <v>352</v>
      </c>
      <c r="B15" s="62">
        <v>1</v>
      </c>
    </row>
    <row r="16" spans="1:2" ht="14.45" x14ac:dyDescent="0.3">
      <c r="A16" s="48" t="s">
        <v>368</v>
      </c>
      <c r="B16" s="62">
        <v>18</v>
      </c>
    </row>
    <row r="17" spans="1:2" ht="14.45" x14ac:dyDescent="0.3">
      <c r="A17" s="48" t="s">
        <v>290</v>
      </c>
      <c r="B17" s="62">
        <v>44</v>
      </c>
    </row>
    <row r="18" spans="1:2" ht="14.45" x14ac:dyDescent="0.3">
      <c r="A18" s="48" t="s">
        <v>272</v>
      </c>
      <c r="B18" s="62">
        <v>19</v>
      </c>
    </row>
    <row r="19" spans="1:2" ht="14.45" x14ac:dyDescent="0.3">
      <c r="A19" s="48" t="s">
        <v>1725</v>
      </c>
      <c r="B19" s="62">
        <v>1</v>
      </c>
    </row>
    <row r="20" spans="1:2" ht="14.45" x14ac:dyDescent="0.3">
      <c r="A20" s="48" t="s">
        <v>115</v>
      </c>
      <c r="B20" s="62">
        <v>2</v>
      </c>
    </row>
    <row r="21" spans="1:2" ht="14.45" x14ac:dyDescent="0.3">
      <c r="A21" s="48" t="s">
        <v>135</v>
      </c>
      <c r="B21" s="62">
        <v>39</v>
      </c>
    </row>
    <row r="22" spans="1:2" ht="14.45" x14ac:dyDescent="0.3">
      <c r="A22" s="48" t="s">
        <v>1065</v>
      </c>
      <c r="B22" s="62">
        <v>2</v>
      </c>
    </row>
    <row r="23" spans="1:2" ht="14.45" x14ac:dyDescent="0.3">
      <c r="A23" s="48" t="s">
        <v>337</v>
      </c>
      <c r="B23" s="62">
        <v>2</v>
      </c>
    </row>
    <row r="24" spans="1:2" ht="14.45" x14ac:dyDescent="0.3">
      <c r="A24" s="48" t="s">
        <v>1724</v>
      </c>
      <c r="B24" s="62">
        <v>1</v>
      </c>
    </row>
    <row r="25" spans="1:2" ht="14.45" x14ac:dyDescent="0.3">
      <c r="A25" s="48" t="s">
        <v>483</v>
      </c>
      <c r="B25" s="62">
        <v>5</v>
      </c>
    </row>
    <row r="26" spans="1:2" ht="14.45" x14ac:dyDescent="0.3">
      <c r="A26" s="48" t="s">
        <v>141</v>
      </c>
      <c r="B26" s="62">
        <v>9</v>
      </c>
    </row>
    <row r="27" spans="1:2" ht="14.45" x14ac:dyDescent="0.3">
      <c r="A27" s="48" t="s">
        <v>977</v>
      </c>
      <c r="B27" s="62">
        <v>4</v>
      </c>
    </row>
    <row r="28" spans="1:2" ht="14.45" x14ac:dyDescent="0.3">
      <c r="A28" s="48" t="s">
        <v>213</v>
      </c>
      <c r="B28" s="62">
        <v>26</v>
      </c>
    </row>
    <row r="29" spans="1:2" ht="14.45" x14ac:dyDescent="0.3">
      <c r="A29" s="48" t="s">
        <v>103</v>
      </c>
      <c r="B29" s="62">
        <v>33</v>
      </c>
    </row>
    <row r="30" spans="1:2" ht="14.45" x14ac:dyDescent="0.3">
      <c r="A30" s="48" t="s">
        <v>1715</v>
      </c>
      <c r="B30" s="62">
        <v>2</v>
      </c>
    </row>
    <row r="31" spans="1:2" ht="14.45" x14ac:dyDescent="0.3">
      <c r="A31" s="48" t="s">
        <v>1068</v>
      </c>
      <c r="B31" s="62">
        <v>2</v>
      </c>
    </row>
    <row r="32" spans="1:2" ht="14.45" x14ac:dyDescent="0.3">
      <c r="A32" s="48" t="s">
        <v>1069</v>
      </c>
      <c r="B32" s="62">
        <v>2</v>
      </c>
    </row>
    <row r="33" spans="1:2" ht="14.45" x14ac:dyDescent="0.3">
      <c r="A33" s="48" t="s">
        <v>178</v>
      </c>
      <c r="B33" s="62">
        <v>1</v>
      </c>
    </row>
    <row r="34" spans="1:2" x14ac:dyDescent="0.3">
      <c r="A34" s="48" t="s">
        <v>1233</v>
      </c>
      <c r="B34" s="62">
        <v>1</v>
      </c>
    </row>
    <row r="35" spans="1:2" x14ac:dyDescent="0.3">
      <c r="A35" s="48" t="s">
        <v>287</v>
      </c>
      <c r="B35" s="62">
        <v>9</v>
      </c>
    </row>
    <row r="36" spans="1:2" x14ac:dyDescent="0.3">
      <c r="A36" s="48" t="s">
        <v>1714</v>
      </c>
      <c r="B36" s="62">
        <v>10</v>
      </c>
    </row>
    <row r="37" spans="1:2" x14ac:dyDescent="0.3">
      <c r="A37" s="48" t="s">
        <v>1719</v>
      </c>
      <c r="B37" s="62">
        <v>1</v>
      </c>
    </row>
    <row r="38" spans="1:2" ht="14.45" x14ac:dyDescent="0.3">
      <c r="A38" s="48" t="s">
        <v>130</v>
      </c>
      <c r="B38" s="62">
        <v>1</v>
      </c>
    </row>
    <row r="39" spans="1:2" ht="14.45" x14ac:dyDescent="0.3">
      <c r="A39" s="48" t="s">
        <v>209</v>
      </c>
      <c r="B39" s="62">
        <v>19</v>
      </c>
    </row>
    <row r="40" spans="1:2" ht="14.45" x14ac:dyDescent="0.3">
      <c r="A40" s="48" t="s">
        <v>1731</v>
      </c>
      <c r="B40" s="62">
        <v>2</v>
      </c>
    </row>
    <row r="41" spans="1:2" ht="14.45" x14ac:dyDescent="0.3">
      <c r="A41" s="48" t="s">
        <v>89</v>
      </c>
      <c r="B41" s="62">
        <v>7</v>
      </c>
    </row>
    <row r="42" spans="1:2" ht="14.45" x14ac:dyDescent="0.3">
      <c r="A42" s="48" t="s">
        <v>1108</v>
      </c>
      <c r="B42" s="62">
        <v>1</v>
      </c>
    </row>
    <row r="43" spans="1:2" ht="14.45" x14ac:dyDescent="0.3">
      <c r="A43" s="48" t="s">
        <v>649</v>
      </c>
      <c r="B43" s="62">
        <v>1</v>
      </c>
    </row>
    <row r="44" spans="1:2" ht="14.45" x14ac:dyDescent="0.3">
      <c r="A44" s="48" t="s">
        <v>333</v>
      </c>
      <c r="B44" s="62">
        <v>4</v>
      </c>
    </row>
    <row r="45" spans="1:2" ht="14.45" x14ac:dyDescent="0.3">
      <c r="A45" s="48" t="s">
        <v>1019</v>
      </c>
      <c r="B45" s="62">
        <v>1</v>
      </c>
    </row>
    <row r="46" spans="1:2" ht="14.45" x14ac:dyDescent="0.3">
      <c r="A46" s="48" t="s">
        <v>539</v>
      </c>
      <c r="B46" s="62">
        <v>12</v>
      </c>
    </row>
    <row r="47" spans="1:2" ht="14.45" x14ac:dyDescent="0.3">
      <c r="A47" s="48" t="s">
        <v>328</v>
      </c>
      <c r="B47" s="62">
        <v>2</v>
      </c>
    </row>
    <row r="48" spans="1:2" ht="14.45" x14ac:dyDescent="0.3">
      <c r="A48" s="48" t="s">
        <v>371</v>
      </c>
      <c r="B48" s="62">
        <v>3</v>
      </c>
    </row>
    <row r="49" spans="1:2" ht="14.45" x14ac:dyDescent="0.3">
      <c r="A49" s="48" t="s">
        <v>592</v>
      </c>
      <c r="B49" s="62">
        <v>10</v>
      </c>
    </row>
    <row r="50" spans="1:2" x14ac:dyDescent="0.3">
      <c r="A50" s="48" t="s">
        <v>126</v>
      </c>
      <c r="B50" s="62">
        <v>10</v>
      </c>
    </row>
    <row r="51" spans="1:2" x14ac:dyDescent="0.3">
      <c r="A51" s="48" t="s">
        <v>261</v>
      </c>
      <c r="B51" s="62">
        <v>4</v>
      </c>
    </row>
    <row r="52" spans="1:2" x14ac:dyDescent="0.3">
      <c r="A52" s="48" t="s">
        <v>97</v>
      </c>
      <c r="B52" s="62">
        <v>64</v>
      </c>
    </row>
    <row r="53" spans="1:2" x14ac:dyDescent="0.3">
      <c r="A53" s="48" t="s">
        <v>884</v>
      </c>
      <c r="B53" s="62">
        <v>1</v>
      </c>
    </row>
    <row r="54" spans="1:2" x14ac:dyDescent="0.3">
      <c r="A54" s="48" t="s">
        <v>744</v>
      </c>
      <c r="B54" s="62">
        <v>1</v>
      </c>
    </row>
    <row r="55" spans="1:2" x14ac:dyDescent="0.3">
      <c r="A55" s="48" t="s">
        <v>199</v>
      </c>
      <c r="B55" s="62">
        <v>32</v>
      </c>
    </row>
    <row r="56" spans="1:2" x14ac:dyDescent="0.3">
      <c r="A56" s="48" t="s">
        <v>156</v>
      </c>
      <c r="B56" s="62">
        <v>8</v>
      </c>
    </row>
    <row r="57" spans="1:2" x14ac:dyDescent="0.3">
      <c r="A57" s="48" t="s">
        <v>363</v>
      </c>
      <c r="B57" s="62">
        <v>24</v>
      </c>
    </row>
    <row r="58" spans="1:2" x14ac:dyDescent="0.3">
      <c r="A58" s="48" t="s">
        <v>1293</v>
      </c>
      <c r="B58" s="62">
        <v>3</v>
      </c>
    </row>
    <row r="59" spans="1:2" x14ac:dyDescent="0.3">
      <c r="A59" s="48" t="s">
        <v>1726</v>
      </c>
      <c r="B59" s="62">
        <v>1</v>
      </c>
    </row>
    <row r="60" spans="1:2" x14ac:dyDescent="0.3">
      <c r="A60" s="48" t="s">
        <v>242</v>
      </c>
      <c r="B60" s="62">
        <v>5</v>
      </c>
    </row>
    <row r="61" spans="1:2" x14ac:dyDescent="0.3">
      <c r="A61" s="48" t="s">
        <v>1716</v>
      </c>
      <c r="B61" s="62">
        <v>9</v>
      </c>
    </row>
    <row r="62" spans="1:2" x14ac:dyDescent="0.3">
      <c r="A62" s="48" t="s">
        <v>1306</v>
      </c>
      <c r="B62" s="62">
        <v>3</v>
      </c>
    </row>
    <row r="63" spans="1:2" x14ac:dyDescent="0.3">
      <c r="A63" s="48" t="s">
        <v>1730</v>
      </c>
      <c r="B63" s="62">
        <v>1</v>
      </c>
    </row>
    <row r="64" spans="1:2" x14ac:dyDescent="0.3">
      <c r="A64" s="48" t="s">
        <v>1709</v>
      </c>
      <c r="B64" s="62">
        <v>3</v>
      </c>
    </row>
    <row r="65" spans="1:2" x14ac:dyDescent="0.3">
      <c r="A65" s="48" t="s">
        <v>1727</v>
      </c>
      <c r="B65" s="62">
        <v>1</v>
      </c>
    </row>
    <row r="66" spans="1:2" x14ac:dyDescent="0.3">
      <c r="A66" s="48" t="s">
        <v>438</v>
      </c>
      <c r="B66" s="62">
        <v>2</v>
      </c>
    </row>
    <row r="67" spans="1:2" x14ac:dyDescent="0.3">
      <c r="A67" s="48" t="s">
        <v>489</v>
      </c>
      <c r="B67" s="62">
        <v>2</v>
      </c>
    </row>
    <row r="68" spans="1:2" x14ac:dyDescent="0.3">
      <c r="A68" s="48" t="s">
        <v>1712</v>
      </c>
      <c r="B68" s="62">
        <v>26</v>
      </c>
    </row>
    <row r="69" spans="1:2" x14ac:dyDescent="0.3">
      <c r="A69" s="48" t="s">
        <v>1720</v>
      </c>
      <c r="B69" s="62">
        <v>2</v>
      </c>
    </row>
    <row r="70" spans="1:2" x14ac:dyDescent="0.3">
      <c r="A70" s="48" t="s">
        <v>529</v>
      </c>
      <c r="B70" s="62">
        <v>1</v>
      </c>
    </row>
    <row r="71" spans="1:2" x14ac:dyDescent="0.3">
      <c r="A71" s="48" t="s">
        <v>297</v>
      </c>
      <c r="B71" s="62">
        <v>5</v>
      </c>
    </row>
    <row r="72" spans="1:2" x14ac:dyDescent="0.3">
      <c r="A72" s="48" t="s">
        <v>1723</v>
      </c>
      <c r="B72" s="62">
        <v>2</v>
      </c>
    </row>
    <row r="73" spans="1:2" x14ac:dyDescent="0.3">
      <c r="A73" s="48" t="s">
        <v>359</v>
      </c>
      <c r="B73" s="62">
        <v>6</v>
      </c>
    </row>
    <row r="74" spans="1:2" x14ac:dyDescent="0.3">
      <c r="A74" s="48" t="s">
        <v>1713</v>
      </c>
      <c r="B74" s="62">
        <v>2</v>
      </c>
    </row>
    <row r="75" spans="1:2" x14ac:dyDescent="0.3">
      <c r="A75" s="48" t="s">
        <v>2010</v>
      </c>
      <c r="B75" s="63">
        <v>6</v>
      </c>
    </row>
    <row r="76" spans="1:2" ht="21" x14ac:dyDescent="0.3">
      <c r="A76" s="28" t="s">
        <v>435</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2023-03-07T07:43:50Z</cp:lastPrinted>
  <dcterms:created xsi:type="dcterms:W3CDTF">2016-12-03T09:43:22Z</dcterms:created>
  <dcterms:modified xsi:type="dcterms:W3CDTF">2023-03-29T04:35:45Z</dcterms:modified>
</cp:coreProperties>
</file>