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D6D1D039-92B9-45C6-9619-E58059F1393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5" l="1"/>
  <c r="G87" i="5"/>
  <c r="G88" i="5"/>
  <c r="G89" i="5"/>
  <c r="G90" i="5"/>
  <c r="G91" i="5"/>
  <c r="G93" i="5"/>
  <c r="A85" i="5" l="1"/>
  <c r="A86" i="5" s="1"/>
  <c r="A87" i="5" s="1"/>
  <c r="A88" i="5" s="1"/>
  <c r="A90" i="5" s="1"/>
  <c r="A91" i="5" s="1"/>
  <c r="A93" i="5" s="1"/>
  <c r="A94" i="5" s="1"/>
  <c r="A95" i="5" s="1"/>
  <c r="A96" i="5" s="1"/>
  <c r="A97" i="5" s="1"/>
  <c r="A98" i="5" s="1"/>
  <c r="E9" i="5"/>
  <c r="G20" i="1" l="1"/>
  <c r="G18" i="1"/>
  <c r="G9" i="1"/>
  <c r="G10" i="1"/>
  <c r="G11" i="1"/>
  <c r="G12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11" i="5"/>
  <c r="G51" i="5"/>
  <c r="G53" i="5"/>
  <c r="G54" i="5"/>
  <c r="G10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<sst xmlns="http://schemas.openxmlformats.org/spreadsheetml/2006/main" count="171" uniqueCount="94">
  <si>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</si>
  <si>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</si>
  <si>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</si>
  <si>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</si>
  <si>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</si>
  <si>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</si>
  <si>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</si>
  <si>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</si>
  <si>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</si>
  <si>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</si>
  <si>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</si>
  <si>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</si>
  <si>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</si>
  <si>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</si>
  <si>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</si>
  <si>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</si>
  <si>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</si>
  <si>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</si>
  <si>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</si>
  <si>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</si>
  <si>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</si>
  <si>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</si>
  <si>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</si>
  <si>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</si>
  <si>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</si>
  <si>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</si>
  <si>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</si>
  <si>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</si>
  <si>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</si>
  <si>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</si>
  <si>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</si>
  <si>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</si>
  <si>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</si>
  <si>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</si>
  <si>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</si>
  <si>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</si>
  <si>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</si>
  <si>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</si>
  <si>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</si>
  <si>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</si>
  <si>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</si>
  <si>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</si>
  <si>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</si>
  <si>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VL(1-0-0)</t>
  </si>
  <si>
    <t>SL(2-0-0)</t>
  </si>
  <si>
    <t>1/17,18/2018</t>
  </si>
  <si>
    <t>SP(3-0-0)</t>
  </si>
  <si>
    <t>4/4,5,6/2018</t>
  </si>
  <si>
    <t>6/13,14/2018</t>
  </si>
  <si>
    <t>VL(4-0-0)</t>
  </si>
  <si>
    <t>10/11,12/2018</t>
  </si>
  <si>
    <t>SL(1-0-0)</t>
  </si>
  <si>
    <t>VL(2-0-0)</t>
  </si>
  <si>
    <t>11/28,29/2018</t>
  </si>
  <si>
    <t>2019</t>
  </si>
  <si>
    <t>VL(6-0-0)</t>
  </si>
  <si>
    <t>1/23-28/2019</t>
  </si>
  <si>
    <t>1/29-30/2019</t>
  </si>
  <si>
    <t>2/6,13/2019</t>
  </si>
  <si>
    <t>2/26,29/2019</t>
  </si>
  <si>
    <t>SL(3-0-0)</t>
  </si>
  <si>
    <t>3/4,5,6/2019</t>
  </si>
  <si>
    <t>5/15-17/2019</t>
  </si>
  <si>
    <t>7/9,10/2019</t>
  </si>
  <si>
    <t>11/28,29/2019</t>
  </si>
  <si>
    <t>12/12,13/2019</t>
  </si>
  <si>
    <t>12/19,20,23,24/2019</t>
  </si>
  <si>
    <t>2020</t>
  </si>
  <si>
    <t>CALAMITY LEAVE</t>
  </si>
  <si>
    <t>2/6,7,10,12,14/2020</t>
  </si>
  <si>
    <t>2/19,20,21/2019</t>
  </si>
  <si>
    <t>7/10,23/2020</t>
  </si>
  <si>
    <t>SUSPENDED(15-0-0)</t>
  </si>
  <si>
    <t>VL(5-0-0)</t>
  </si>
  <si>
    <t>4/4-8/2022</t>
  </si>
  <si>
    <t>SP(1-0-0)</t>
  </si>
  <si>
    <t>VL(18-0-0)</t>
  </si>
  <si>
    <t>6/22,23</t>
  </si>
  <si>
    <t>4/11 - 5/6/2020</t>
  </si>
  <si>
    <t>BDAY 4/1/2020</t>
  </si>
  <si>
    <t>2021</t>
  </si>
  <si>
    <t>FL(5-0-0)</t>
  </si>
  <si>
    <t>2022</t>
  </si>
  <si>
    <t>DE SAGUN, NANCY DIMAPILIS</t>
  </si>
  <si>
    <t>CASUAL</t>
  </si>
  <si>
    <t>SP/VMO</t>
  </si>
  <si>
    <t>11/24-25/2022</t>
  </si>
  <si>
    <t>FL(3-0-0)</t>
  </si>
  <si>
    <t>LEGISLATIVE STAFF</t>
  </si>
  <si>
    <t>2023</t>
  </si>
  <si>
    <t>SL(5-0-0)</t>
  </si>
  <si>
    <t>4/24-28/2023</t>
  </si>
  <si>
    <t>SP(2-0-0)</t>
  </si>
  <si>
    <t>6/22-23/2023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</si>
</sst>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6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6"/>
  <sheetViews>
    <sheetView tabSelected="1" topLeftCell="A2" zoomScaleNormal="100" workbookViewId="0">
      <pane ySplit="3696" topLeftCell="A83" activePane="bottomLeft"/>
      <selection activeCell="F10" sqref="F10"/>
      <selection pane="bottomLeft" activeCell="B93" sqref="B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83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84</v>
      </c>
      <c r="C4" s="50"/>
      <c r="D4" s="22" t="s">
        <v>12</v>
      </c>
      <c r="F4" s="52" t="s">
        <v>85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37.209000000000003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44.209000000000003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44</v>
      </c>
      <c r="C11" s="13">
        <v>1.25</v>
      </c>
      <c r="D11" s="39"/>
      <c r="E11" s="9">
        <f>SUM(Table13[EARNED])-SUM(Table13[Absence Undertime W/ Pay])+CONVERTION!$A$3</f>
        <v>52.834000000000003</v>
      </c>
      <c r="F11" s="20"/>
      <c r="G11" s="13">
        <f>IF(ISBLANK(Table13[[#This Row],[EARNED]]),"",Table13[[#This Row],[EARNED]])</f>
        <v>1.25</v>
      </c>
      <c r="H11" s="39">
        <v>2</v>
      </c>
      <c r="I11" s="9"/>
      <c r="J11" s="11"/>
      <c r="K11" s="49" t="s">
        <v>45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44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2</v>
      </c>
      <c r="I15" s="9"/>
      <c r="J15" s="11"/>
      <c r="K15" s="20" t="s">
        <v>48</v>
      </c>
    </row>
    <row r="16" spans="1:11" x14ac:dyDescent="0.3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49</v>
      </c>
      <c r="C19" s="13">
        <v>1.25</v>
      </c>
      <c r="D19" s="39">
        <v>4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/>
      <c r="B20" s="20" t="s">
        <v>43</v>
      </c>
      <c r="C20" s="13"/>
      <c r="D20" s="39">
        <v>1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49">
        <v>43371</v>
      </c>
    </row>
    <row r="21" spans="1:11" x14ac:dyDescent="0.3">
      <c r="A21" s="40">
        <v>43374</v>
      </c>
      <c r="B21" s="20" t="s">
        <v>44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50</v>
      </c>
    </row>
    <row r="22" spans="1:11" x14ac:dyDescent="0.3">
      <c r="A22" s="40">
        <v>43405</v>
      </c>
      <c r="B22" s="20" t="s">
        <v>51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43412</v>
      </c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20"/>
    </row>
    <row r="24" spans="1:11" x14ac:dyDescent="0.3">
      <c r="A24" s="48" t="s">
        <v>54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44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2</v>
      </c>
      <c r="I25" s="9"/>
      <c r="J25" s="11"/>
      <c r="K25" s="20" t="s">
        <v>57</v>
      </c>
    </row>
    <row r="26" spans="1:11" x14ac:dyDescent="0.3">
      <c r="A26" s="40">
        <v>43497</v>
      </c>
      <c r="B26" s="20" t="s">
        <v>44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2</v>
      </c>
      <c r="I26" s="9"/>
      <c r="J26" s="11"/>
      <c r="K26" s="20" t="s">
        <v>58</v>
      </c>
    </row>
    <row r="27" spans="1:11" x14ac:dyDescent="0.3">
      <c r="A27" s="40">
        <v>43525</v>
      </c>
      <c r="B27" s="20" t="s">
        <v>60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3</v>
      </c>
      <c r="I27" s="9"/>
      <c r="J27" s="11"/>
      <c r="K27" s="20" t="s">
        <v>61</v>
      </c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 t="s">
        <v>60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>
        <v>3</v>
      </c>
      <c r="I29" s="9"/>
      <c r="J29" s="11"/>
      <c r="K29" s="20" t="s">
        <v>62</v>
      </c>
    </row>
    <row r="30" spans="1:11" x14ac:dyDescent="0.3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43640</v>
      </c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 t="s">
        <v>51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43699</v>
      </c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43767</v>
      </c>
    </row>
    <row r="35" spans="1:11" x14ac:dyDescent="0.3">
      <c r="A35" s="40">
        <v>43770</v>
      </c>
      <c r="B35" s="20" t="s">
        <v>51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43790</v>
      </c>
    </row>
    <row r="36" spans="1:11" x14ac:dyDescent="0.3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 t="s">
        <v>64</v>
      </c>
    </row>
    <row r="37" spans="1:11" x14ac:dyDescent="0.3">
      <c r="A37" s="40">
        <v>43800</v>
      </c>
      <c r="B37" s="20" t="s">
        <v>44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65</v>
      </c>
    </row>
    <row r="38" spans="1:11" x14ac:dyDescent="0.3">
      <c r="A38" s="40"/>
      <c r="B38" s="20" t="s">
        <v>49</v>
      </c>
      <c r="C38" s="13"/>
      <c r="D38" s="39">
        <v>4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66</v>
      </c>
    </row>
    <row r="39" spans="1:11" x14ac:dyDescent="0.3">
      <c r="A39" s="48" t="s">
        <v>67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3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44057</v>
      </c>
      <c r="B47" s="20"/>
      <c r="C47" s="13">
        <v>0.54200000000000004</v>
      </c>
      <c r="D47" s="39"/>
      <c r="E47" s="9"/>
      <c r="F47" s="20"/>
      <c r="G47" s="13">
        <f>IF(ISBLANK(Table13[[#This Row],[EARNED]]),"",Table13[[#This Row],[EARNED]])</f>
        <v>0.54200000000000004</v>
      </c>
      <c r="H47" s="39"/>
      <c r="I47" s="9"/>
      <c r="J47" s="11"/>
      <c r="K47" s="20"/>
    </row>
    <row r="48" spans="1:11" x14ac:dyDescent="0.3">
      <c r="A48" s="40">
        <v>44064</v>
      </c>
      <c r="B48" s="20"/>
      <c r="C48" s="13">
        <v>0.41699999999999998</v>
      </c>
      <c r="D48" s="39"/>
      <c r="E48" s="9"/>
      <c r="F48" s="20"/>
      <c r="G48" s="13">
        <f>IF(ISBLANK(Table13[[#This Row],[EARNED]]),"",Table13[[#This Row],[EARNED]])</f>
        <v>0.41699999999999998</v>
      </c>
      <c r="H48" s="39"/>
      <c r="I48" s="9"/>
      <c r="J48" s="11"/>
      <c r="K48" s="49"/>
    </row>
    <row r="49" spans="1:11" x14ac:dyDescent="0.3">
      <c r="A49" s="40">
        <v>44075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3">
      <c r="A50" s="40">
        <v>44105</v>
      </c>
      <c r="B50" s="20" t="s">
        <v>73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 t="s">
        <v>74</v>
      </c>
    </row>
    <row r="51" spans="1:11" x14ac:dyDescent="0.3">
      <c r="A51" s="40"/>
      <c r="B51" s="20" t="s">
        <v>75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79</v>
      </c>
    </row>
    <row r="52" spans="1:11" x14ac:dyDescent="0.3">
      <c r="A52" s="40"/>
      <c r="B52" s="20" t="s">
        <v>76</v>
      </c>
      <c r="C52" s="13"/>
      <c r="D52" s="39">
        <v>18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78</v>
      </c>
    </row>
    <row r="53" spans="1:11" x14ac:dyDescent="0.3">
      <c r="A53" s="40"/>
      <c r="B53" s="20" t="s">
        <v>44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2</v>
      </c>
      <c r="I53" s="9"/>
      <c r="J53" s="11"/>
      <c r="K53" s="20" t="s">
        <v>77</v>
      </c>
    </row>
    <row r="54" spans="1:11" x14ac:dyDescent="0.3">
      <c r="A54" s="40"/>
      <c r="B54" s="20" t="s">
        <v>51</v>
      </c>
      <c r="C54" s="13"/>
      <c r="D54" s="39"/>
      <c r="E54" s="9"/>
      <c r="F54" s="20"/>
      <c r="G54" s="13" t="str">
        <f>IF(ISBLANK(Table13[[#This Row],[EARNED]]),"",Table13[[#This Row],[EARNED]])</f>
        <v/>
      </c>
      <c r="H54" s="39">
        <v>1</v>
      </c>
      <c r="I54" s="9"/>
      <c r="J54" s="11"/>
      <c r="K54" s="49">
        <v>44025</v>
      </c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8" t="s">
        <v>80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44501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44531</v>
      </c>
      <c r="B69" s="20" t="s">
        <v>81</v>
      </c>
      <c r="C69" s="13">
        <v>1.25</v>
      </c>
      <c r="D69" s="39">
        <v>5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8" t="s">
        <v>82</v>
      </c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44652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44682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3">
      <c r="A76" s="40">
        <v>44713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44743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44774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44805</v>
      </c>
      <c r="B79" s="20" t="s">
        <v>51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44832</v>
      </c>
    </row>
    <row r="80" spans="1:11" x14ac:dyDescent="0.3">
      <c r="A80" s="40">
        <v>44835</v>
      </c>
      <c r="B80" s="20" t="s">
        <v>51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44853</v>
      </c>
    </row>
    <row r="81" spans="1:11" x14ac:dyDescent="0.3">
      <c r="A81" s="40">
        <v>44866</v>
      </c>
      <c r="B81" s="20" t="s">
        <v>52</v>
      </c>
      <c r="C81" s="13">
        <v>1.25</v>
      </c>
      <c r="D81" s="39">
        <v>2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86</v>
      </c>
    </row>
    <row r="82" spans="1:11" x14ac:dyDescent="0.3">
      <c r="A82" s="40">
        <v>44896</v>
      </c>
      <c r="B82" s="20" t="s">
        <v>87</v>
      </c>
      <c r="C82" s="13">
        <v>1.25</v>
      </c>
      <c r="D82" s="39">
        <v>3</v>
      </c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>
        <v>44908</v>
      </c>
    </row>
    <row r="83" spans="1:11" x14ac:dyDescent="0.3">
      <c r="A83" s="48" t="s">
        <v>89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44927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f>EDATE(A84,1)</f>
        <v>44958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3">
      <c r="A86" s="40">
        <f t="shared" ref="A86:A98" si="0">EDATE(A85,1)</f>
        <v>44986</v>
      </c>
      <c r="B86" s="20" t="s">
        <v>51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44992</v>
      </c>
    </row>
    <row r="87" spans="1:11" x14ac:dyDescent="0.3">
      <c r="A87" s="40">
        <f>EDATE(A86,1)</f>
        <v>45017</v>
      </c>
      <c r="B87" s="20" t="s">
        <v>75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49">
        <v>45020</v>
      </c>
    </row>
    <row r="88" spans="1:11" x14ac:dyDescent="0.3">
      <c r="A88" s="40">
        <f t="shared" si="0"/>
        <v>45047</v>
      </c>
      <c r="B88" s="20" t="s">
        <v>90</v>
      </c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>
        <v>5</v>
      </c>
      <c r="I88" s="9"/>
      <c r="J88" s="11"/>
      <c r="K88" s="20" t="s">
        <v>91</v>
      </c>
    </row>
    <row r="89" spans="1:11" x14ac:dyDescent="0.3">
      <c r="A89" s="40"/>
      <c r="B89" s="20" t="s">
        <v>51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>
        <v>1</v>
      </c>
      <c r="I89" s="9"/>
      <c r="J89" s="11"/>
      <c r="K89" s="49">
        <v>45075</v>
      </c>
    </row>
    <row r="90" spans="1:11" x14ac:dyDescent="0.3">
      <c r="A90" s="40">
        <f>EDATE(A88,1)</f>
        <v>45078</v>
      </c>
      <c r="B90" s="20" t="s">
        <v>92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>
        <v>2</v>
      </c>
      <c r="I90" s="9"/>
      <c r="J90" s="11"/>
      <c r="K90" s="20" t="s">
        <v>93</v>
      </c>
    </row>
    <row r="91" spans="1:11" x14ac:dyDescent="0.3">
      <c r="A91" s="40">
        <f t="shared" si="0"/>
        <v>45108</v>
      </c>
      <c r="B91" s="20" t="s">
        <v>51</v>
      </c>
      <c r="C91" s="13"/>
      <c r="D91" s="39"/>
      <c r="E91" s="9"/>
      <c r="F91" s="20"/>
      <c r="G91" s="13" t="str">
        <f>IF(ISBLANK(Table13[[#This Row],[EARNED]]),"",Table13[[#This Row],[EARNED]])</f>
        <v/>
      </c>
      <c r="H91" s="39">
        <v>1</v>
      </c>
      <c r="I91" s="9"/>
      <c r="J91" s="11"/>
      <c r="K91" s="49">
        <v>45104</v>
      </c>
    </row>
    <row r="92" spans="1:11" x14ac:dyDescent="0.3">
      <c r="A92" s="40"/>
      <c r="B92" s="20" t="s">
        <v>43</v>
      </c>
      <c r="C92" s="13"/>
      <c r="D92" s="39">
        <v>1</v>
      </c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49">
        <v>45117</v>
      </c>
    </row>
    <row r="93" spans="1:11" x14ac:dyDescent="0.3">
      <c r="A93" s="40">
        <f>EDATE(A91,1)</f>
        <v>45139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f t="shared" si="0"/>
        <v>45170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f t="shared" si="0"/>
        <v>45200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f t="shared" si="0"/>
        <v>45231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f t="shared" si="0"/>
        <v>45261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f t="shared" si="0"/>
        <v>45292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1"/>
      <c r="B126" s="15"/>
      <c r="C126" s="42"/>
      <c r="D126" s="43"/>
      <c r="E126" s="9"/>
      <c r="F126" s="15"/>
      <c r="G126" s="42" t="str">
        <f>IF(ISBLANK(Table13[[#This Row],[EARNED]]),"",Table13[[#This Row],[EARNED]])</f>
        <v/>
      </c>
      <c r="H126" s="43"/>
      <c r="I126" s="9"/>
      <c r="J126" s="12"/>
      <c r="K12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6"/>
  <sheetViews>
    <sheetView zoomScaleNormal="100" workbookViewId="0">
      <pane ySplit="3696" topLeftCell="A22" activePane="bottomLeft"/>
      <selection activeCell="I9" sqref="D9:I9"/>
      <selection pane="bottomLeft" activeCell="C35" sqref="C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83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">
        <v>88</v>
      </c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84</v>
      </c>
      <c r="C4" s="50"/>
      <c r="D4" s="22" t="s">
        <v>12</v>
      </c>
      <c r="F4" s="52" t="s">
        <v>85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43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43160</v>
      </c>
      <c r="B12" s="20" t="s">
        <v>43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3">
      <c r="A13" s="40">
        <v>43191</v>
      </c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47</v>
      </c>
    </row>
    <row r="14" spans="1:11" x14ac:dyDescent="0.3">
      <c r="A14" s="40">
        <v>43405</v>
      </c>
      <c r="B14" s="20" t="s">
        <v>52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53</v>
      </c>
    </row>
    <row r="15" spans="1:11" x14ac:dyDescent="0.3">
      <c r="A15" s="48" t="s">
        <v>54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43466</v>
      </c>
      <c r="B16" s="20" t="s">
        <v>55</v>
      </c>
      <c r="C16" s="13"/>
      <c r="D16" s="39">
        <v>6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56</v>
      </c>
    </row>
    <row r="17" spans="1:11" x14ac:dyDescent="0.3">
      <c r="A17" s="40">
        <v>43497</v>
      </c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3">
      <c r="A18" s="40">
        <v>43647</v>
      </c>
      <c r="B18" s="20" t="s">
        <v>52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3">
      <c r="A19" s="48" t="s">
        <v>67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43831</v>
      </c>
      <c r="B20" s="20" t="s">
        <v>43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43859</v>
      </c>
    </row>
    <row r="21" spans="1:11" x14ac:dyDescent="0.3">
      <c r="A21" s="40"/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43839</v>
      </c>
    </row>
    <row r="22" spans="1:11" x14ac:dyDescent="0.3">
      <c r="A22" s="40">
        <v>43862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3">
      <c r="A23" s="40"/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70</v>
      </c>
    </row>
    <row r="24" spans="1:11" x14ac:dyDescent="0.3">
      <c r="A24" s="40">
        <v>43983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44005</v>
      </c>
    </row>
    <row r="25" spans="1:11" x14ac:dyDescent="0.3">
      <c r="A25" s="40">
        <v>44013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71</v>
      </c>
    </row>
    <row r="26" spans="1:11" x14ac:dyDescent="0.3">
      <c r="A26" s="40">
        <v>44057</v>
      </c>
      <c r="B26" s="20" t="s">
        <v>72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44064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44069</v>
      </c>
    </row>
    <row r="28" spans="1:11" x14ac:dyDescent="0.3">
      <c r="A28" s="40">
        <v>44105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44105</v>
      </c>
    </row>
    <row r="29" spans="1:11" x14ac:dyDescent="0.3">
      <c r="A29" s="40"/>
      <c r="B29" s="20" t="s">
        <v>75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79</v>
      </c>
    </row>
    <row r="30" spans="1:11" x14ac:dyDescent="0.3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77</v>
      </c>
    </row>
    <row r="31" spans="1:11" x14ac:dyDescent="0.3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44025</v>
      </c>
    </row>
    <row r="32" spans="1:11" x14ac:dyDescent="0.3">
      <c r="A32" s="48" t="s">
        <v>82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44805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44832</v>
      </c>
    </row>
    <row r="34" spans="1:11" x14ac:dyDescent="0.3">
      <c r="A34" s="40">
        <v>44835</v>
      </c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44853</v>
      </c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1"/>
      <c r="B76" s="15"/>
      <c r="C76" s="42"/>
      <c r="D76" s="43"/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15.625</v>
      </c>
      <c r="B3" s="11">
        <v>14.625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2023-07-10T07:09:59Z</dcterms:modified>
</cp:coreProperties>
</file>