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5" l="1"/>
  <c r="G35" i="5"/>
  <c r="G30" i="1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<sst xmlns="http://schemas.openxmlformats.org/spreadsheetml/2006/main" count="154" uniqueCount="85">
  <si>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</si>
  <si>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</si>
  <si>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</si>
  <si>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</si>
  <si>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</si>
  <si>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</si>
  <si>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</si>
  <si>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</si>
  <si>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</si>
  <si>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</si>
  <si>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</si>
  <si>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</si>
  <si>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</si>
  <si>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</si>
  <si>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</si>
  <si>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</si>
  <si>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</si>
  <si>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</si>
  <si>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</si>
  <si>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</si>
  <si>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</si>
  <si>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</si>
  <si>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</si>
  <si>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</si>
  <si>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</si>
  <si>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</si>
  <si>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</si>
  <si>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</si>
  <si>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</si>
  <si>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</si>
  <si>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</si>
  <si>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</si>
  <si>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</si>
  <si>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</si>
  <si>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</si>
  <si>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</si>
  <si>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</si>
  <si>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</si>
  <si>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</si>
  <si>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</si>
  <si>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</si>
  <si>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</si>
  <si>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MARIETA</t>
  </si>
  <si>
    <t>CASUAL</t>
  </si>
  <si>
    <t>CENRO</t>
  </si>
  <si>
    <t>2018</t>
  </si>
  <si>
    <t>SL(2-0-0)</t>
  </si>
  <si>
    <t>3/5,6/2018</t>
  </si>
  <si>
    <t>UT(4-2-22)</t>
  </si>
  <si>
    <t>SP(1-0-0)</t>
  </si>
  <si>
    <t>UT(1-5-2)</t>
  </si>
  <si>
    <t>VL(3-0-0)</t>
  </si>
  <si>
    <t>5/14,15,16/2018</t>
  </si>
  <si>
    <t>UT(2-4-45)</t>
  </si>
  <si>
    <t>6/12,13/2019</t>
  </si>
  <si>
    <t>UT(0-4-29</t>
  </si>
  <si>
    <t>UT(1-0-40)</t>
  </si>
  <si>
    <t>UT(3-0-26)</t>
  </si>
  <si>
    <t>SL(1-0-0)</t>
  </si>
  <si>
    <t>9/19,20/2018</t>
  </si>
  <si>
    <t>UT(0-1-59)</t>
  </si>
  <si>
    <t>VL(2-0-0)</t>
  </si>
  <si>
    <t>11/30, 12/1</t>
  </si>
  <si>
    <t>UT(0-4-27)</t>
  </si>
  <si>
    <t>UT(2-4-2)</t>
  </si>
  <si>
    <t>2019</t>
  </si>
  <si>
    <t>VL(1-0-0)</t>
  </si>
  <si>
    <t>5/14-16/2019</t>
  </si>
  <si>
    <t>9/13,14/2019</t>
  </si>
  <si>
    <t>12/30,31/2019</t>
  </si>
  <si>
    <t>FL(1-0-0)</t>
  </si>
  <si>
    <t>2020</t>
  </si>
  <si>
    <t>7/24,28/2020</t>
  </si>
  <si>
    <t>FL(5-0-0)</t>
  </si>
  <si>
    <t>2021</t>
  </si>
  <si>
    <t>2/16,17/2021</t>
  </si>
  <si>
    <t>2022</t>
  </si>
  <si>
    <t>FL(3-0-0)</t>
  </si>
  <si>
    <t>11/23-25/2022</t>
  </si>
  <si>
    <t>2023</t>
  </si>
  <si>
    <t>1/16,17/2023</t>
  </si>
  <si>
    <t>2/13,14/2023</t>
  </si>
  <si>
    <t>4/6,7,10/2023</t>
  </si>
  <si>
    <t>5/15,16/2023</t>
  </si>
  <si>
    <t>06/21-22/2023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</si>
</sst>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opLeftCell="A2" zoomScale="110" zoomScaleNormal="110" workbookViewId="0">
      <pane ySplit="3960" topLeftCell="A70" activePane="bottomLeft"/>
      <selection activeCell="I9" sqref="I9"/>
      <selection pane="bottomLeft" activeCell="A81" sqref="A81:XFD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62.25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3">
        <v>43191</v>
      </c>
      <c r="B14" s="16"/>
      <c r="C14" s="14">
        <v>1.25</v>
      </c>
      <c r="D14" s="45"/>
      <c r="E14" s="10"/>
      <c r="F14" s="16"/>
      <c r="G14" s="44">
        <f>IF(ISBLANK(Table13[[#This Row],[EARNED]]),"",Table13[[#This Row],[EARNED]])</f>
        <v>1.25</v>
      </c>
      <c r="H14" s="45"/>
      <c r="I14" s="10"/>
      <c r="J14" s="13"/>
      <c r="K14" s="51"/>
    </row>
    <row r="15" spans="1:11" x14ac:dyDescent="0.25">
      <c r="A15" s="42">
        <v>43221</v>
      </c>
      <c r="B15" s="21" t="s">
        <v>51</v>
      </c>
      <c r="C15" s="14">
        <v>1.25</v>
      </c>
      <c r="D15" s="41">
        <v>3</v>
      </c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 t="s">
        <v>52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2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2"/>
    </row>
    <row r="21" spans="1:11" x14ac:dyDescent="0.25">
      <c r="A21" s="42">
        <v>43405</v>
      </c>
      <c r="B21" s="21" t="s">
        <v>61</v>
      </c>
      <c r="C21" s="14">
        <v>1.25</v>
      </c>
      <c r="D21" s="41">
        <v>2</v>
      </c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 t="s">
        <v>62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2"/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2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2"/>
    </row>
    <row r="26" spans="1:11" x14ac:dyDescent="0.25">
      <c r="A26" s="42">
        <v>43525</v>
      </c>
      <c r="B26" s="21" t="s">
        <v>66</v>
      </c>
      <c r="C26" s="14">
        <v>1.25</v>
      </c>
      <c r="D26" s="41">
        <v>1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2">
        <v>43554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 t="s">
        <v>51</v>
      </c>
      <c r="C28" s="14">
        <v>1.25</v>
      </c>
      <c r="D28" s="41">
        <v>3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67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2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2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2"/>
    </row>
    <row r="35" spans="1:11" x14ac:dyDescent="0.25">
      <c r="A35" s="42">
        <v>43800</v>
      </c>
      <c r="B35" s="21" t="s">
        <v>70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2"/>
    </row>
    <row r="36" spans="1:11" x14ac:dyDescent="0.25">
      <c r="A36" s="42"/>
      <c r="B36" s="21" t="s">
        <v>58</v>
      </c>
      <c r="C36" s="14"/>
      <c r="D36" s="41"/>
      <c r="E36" s="10"/>
      <c r="F36" s="21"/>
      <c r="G36" s="14" t="str">
        <f>IF(ISBLANK(Table13[[#This Row],[EARNED]]),"",Table13[[#This Row],[EARNED]])</f>
        <v/>
      </c>
      <c r="H36" s="41">
        <v>1</v>
      </c>
      <c r="I36" s="10"/>
      <c r="J36" s="12"/>
      <c r="K36" s="52">
        <v>43813</v>
      </c>
    </row>
    <row r="37" spans="1:11" x14ac:dyDescent="0.25">
      <c r="A37" s="50" t="s">
        <v>71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 t="s">
        <v>58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1</v>
      </c>
      <c r="I39" s="10"/>
      <c r="J39" s="12"/>
      <c r="K39" s="52">
        <v>43876</v>
      </c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 t="s">
        <v>46</v>
      </c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>
        <v>2</v>
      </c>
      <c r="I44" s="10"/>
      <c r="J44" s="12"/>
      <c r="K44" s="21" t="s">
        <v>72</v>
      </c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73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50" t="s">
        <v>74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 t="s">
        <v>46</v>
      </c>
      <c r="C52" s="14"/>
      <c r="D52" s="41"/>
      <c r="E52" s="10"/>
      <c r="F52" s="21"/>
      <c r="G52" s="14" t="str">
        <f>IF(ISBLANK(Table13[[#This Row],[EARNED]]),"",Table13[[#This Row],[EARNED]])</f>
        <v/>
      </c>
      <c r="H52" s="41">
        <v>2</v>
      </c>
      <c r="I52" s="10"/>
      <c r="J52" s="12"/>
      <c r="K52" s="21" t="s">
        <v>75</v>
      </c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73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76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 t="s">
        <v>58</v>
      </c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>
        <v>1</v>
      </c>
      <c r="I69" s="10"/>
      <c r="J69" s="12"/>
      <c r="K69" s="52">
        <v>44728</v>
      </c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 t="s">
        <v>66</v>
      </c>
      <c r="C72" s="14">
        <v>1.25</v>
      </c>
      <c r="D72" s="41">
        <v>1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2">
        <v>44831</v>
      </c>
    </row>
    <row r="73" spans="1:11" x14ac:dyDescent="0.25">
      <c r="A73" s="42"/>
      <c r="B73" s="21" t="s">
        <v>66</v>
      </c>
      <c r="C73" s="14"/>
      <c r="D73" s="41">
        <v>1</v>
      </c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52">
        <v>44841</v>
      </c>
    </row>
    <row r="74" spans="1:11" x14ac:dyDescent="0.25">
      <c r="A74" s="42">
        <v>44835</v>
      </c>
      <c r="B74" s="21" t="s">
        <v>58</v>
      </c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>
        <v>1</v>
      </c>
      <c r="I74" s="10"/>
      <c r="J74" s="12"/>
      <c r="K74" s="52">
        <v>44837</v>
      </c>
    </row>
    <row r="75" spans="1:11" x14ac:dyDescent="0.25">
      <c r="A75" s="42">
        <v>44866</v>
      </c>
      <c r="B75" s="21" t="s">
        <v>77</v>
      </c>
      <c r="C75" s="14"/>
      <c r="D75" s="41">
        <v>3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 t="s">
        <v>78</v>
      </c>
    </row>
    <row r="76" spans="1:11" x14ac:dyDescent="0.25">
      <c r="A76" s="50" t="s">
        <v>79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 t="s">
        <v>46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2</v>
      </c>
      <c r="I77" s="10"/>
      <c r="J77" s="12"/>
      <c r="K77" s="21" t="s">
        <v>80</v>
      </c>
    </row>
    <row r="78" spans="1:11" x14ac:dyDescent="0.25">
      <c r="A78" s="42"/>
      <c r="B78" s="21" t="s">
        <v>49</v>
      </c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52">
        <v>44936</v>
      </c>
    </row>
    <row r="79" spans="1:11" x14ac:dyDescent="0.25">
      <c r="A79" s="42">
        <v>44958</v>
      </c>
      <c r="B79" s="21" t="s">
        <v>46</v>
      </c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>
        <v>2</v>
      </c>
      <c r="I79" s="10"/>
      <c r="J79" s="12"/>
      <c r="K79" s="21" t="s">
        <v>81</v>
      </c>
    </row>
    <row r="80" spans="1:11" x14ac:dyDescent="0.25">
      <c r="A80" s="42">
        <v>44986</v>
      </c>
      <c r="B80" s="21" t="s">
        <v>58</v>
      </c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>
        <v>1</v>
      </c>
      <c r="I80" s="10"/>
      <c r="J80" s="12"/>
      <c r="K80" s="52">
        <v>45007</v>
      </c>
    </row>
    <row r="81" spans="1:11" x14ac:dyDescent="0.25">
      <c r="A81" s="42">
        <v>45017</v>
      </c>
      <c r="B81" s="21" t="s">
        <v>58</v>
      </c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>
        <v>1</v>
      </c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3"/>
      <c r="B99" s="16"/>
      <c r="C99" s="44"/>
      <c r="D99" s="45"/>
      <c r="E99" s="10"/>
      <c r="F99" s="16"/>
      <c r="G99" s="44" t="str">
        <f>IF(ISBLANK(Table13[[#This Row],[EARNED]]),"",Table13[[#This Row],[EARNED]])</f>
        <v/>
      </c>
      <c r="H99" s="45"/>
      <c r="I99" s="10"/>
      <c r="J99" s="13"/>
      <c r="K9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"/>
  <sheetViews>
    <sheetView tabSelected="1" topLeftCell="A2" zoomScaleNormal="100" workbookViewId="0">
      <pane ySplit="3570" topLeftCell="A25" activePane="bottomLeft"/>
      <selection activeCell="B9" sqref="B9"/>
      <selection pane="bottomLeft" activeCell="D42" sqref="D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8.9759999999999991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4.2960000000000003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3">
        <v>43191</v>
      </c>
      <c r="B13" s="16" t="s">
        <v>49</v>
      </c>
      <c r="C13" s="44"/>
      <c r="D13" s="45"/>
      <c r="E13" s="10"/>
      <c r="F13" s="16"/>
      <c r="G13" s="44" t="str">
        <f>IF(ISBLANK(Table1[[#This Row],[EARNED]]),"",Table1[[#This Row],[EARNED]])</f>
        <v/>
      </c>
      <c r="H13" s="45"/>
      <c r="I13" s="10"/>
      <c r="J13" s="13"/>
      <c r="K13" s="51">
        <v>43196</v>
      </c>
    </row>
    <row r="14" spans="1:11" x14ac:dyDescent="0.25">
      <c r="A14" s="42"/>
      <c r="B14" s="21" t="s">
        <v>50</v>
      </c>
      <c r="C14" s="14"/>
      <c r="D14" s="41">
        <v>1.629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53</v>
      </c>
      <c r="C15" s="14"/>
      <c r="D15" s="41">
        <v>2.5939999999999999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/>
      <c r="B17" s="21" t="s">
        <v>55</v>
      </c>
      <c r="C17" s="14"/>
      <c r="D17" s="41">
        <v>0.56000000000000005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43282</v>
      </c>
      <c r="B18" s="21" t="s">
        <v>56</v>
      </c>
      <c r="C18" s="14"/>
      <c r="D18" s="41">
        <v>1.083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57</v>
      </c>
      <c r="C19" s="14"/>
      <c r="D19" s="41">
        <v>3.0539999999999998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43344</v>
      </c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2">
        <v>43360</v>
      </c>
    </row>
    <row r="21" spans="1:11" x14ac:dyDescent="0.25">
      <c r="A21" s="42"/>
      <c r="B21" s="21" t="s">
        <v>46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59</v>
      </c>
    </row>
    <row r="22" spans="1:11" x14ac:dyDescent="0.25">
      <c r="A22" s="42"/>
      <c r="B22" s="21" t="s">
        <v>60</v>
      </c>
      <c r="C22" s="14"/>
      <c r="D22" s="41">
        <v>0.248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43374</v>
      </c>
      <c r="B23" s="21" t="s">
        <v>49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2">
        <v>43377</v>
      </c>
    </row>
    <row r="24" spans="1:11" x14ac:dyDescent="0.25">
      <c r="A24" s="42">
        <v>43405</v>
      </c>
      <c r="B24" s="21" t="s">
        <v>58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2">
        <v>43424</v>
      </c>
    </row>
    <row r="25" spans="1:11" x14ac:dyDescent="0.25">
      <c r="A25" s="42"/>
      <c r="B25" s="21" t="s">
        <v>63</v>
      </c>
      <c r="C25" s="14"/>
      <c r="D25" s="41">
        <v>0.55600000000000005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43435</v>
      </c>
      <c r="B26" s="21" t="s">
        <v>58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2">
        <v>43465</v>
      </c>
    </row>
    <row r="27" spans="1:11" x14ac:dyDescent="0.25">
      <c r="A27" s="42"/>
      <c r="B27" s="21" t="s">
        <v>64</v>
      </c>
      <c r="C27" s="14"/>
      <c r="D27" s="41">
        <v>2.504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50" t="s">
        <v>65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 t="s">
        <v>58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2">
        <v>43466</v>
      </c>
    </row>
    <row r="30" spans="1:11" x14ac:dyDescent="0.25">
      <c r="A30" s="42">
        <v>43497</v>
      </c>
      <c r="B30" s="21" t="s">
        <v>58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2">
        <v>43501</v>
      </c>
    </row>
    <row r="31" spans="1:11" x14ac:dyDescent="0.25">
      <c r="A31" s="42">
        <v>43586</v>
      </c>
      <c r="B31" s="21" t="s">
        <v>58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2">
        <v>43593</v>
      </c>
    </row>
    <row r="32" spans="1:11" x14ac:dyDescent="0.25">
      <c r="A32" s="42">
        <v>43678</v>
      </c>
      <c r="B32" s="21" t="s">
        <v>58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2">
        <v>43689</v>
      </c>
    </row>
    <row r="33" spans="1:11" x14ac:dyDescent="0.25">
      <c r="A33" s="42">
        <v>43709</v>
      </c>
      <c r="B33" s="21" t="s">
        <v>58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2">
        <v>43710</v>
      </c>
    </row>
    <row r="34" spans="1:11" x14ac:dyDescent="0.25">
      <c r="A34" s="42"/>
      <c r="B34" s="21" t="s">
        <v>46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68</v>
      </c>
    </row>
    <row r="35" spans="1:11" x14ac:dyDescent="0.25">
      <c r="A35" s="42">
        <v>43770</v>
      </c>
      <c r="B35" s="21" t="s">
        <v>58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2">
        <v>43790</v>
      </c>
    </row>
    <row r="36" spans="1:11" x14ac:dyDescent="0.25">
      <c r="A36" s="42">
        <v>43800</v>
      </c>
      <c r="B36" s="21" t="s">
        <v>46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69</v>
      </c>
    </row>
    <row r="37" spans="1:11" x14ac:dyDescent="0.25">
      <c r="A37" s="50" t="s">
        <v>79</v>
      </c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25">
      <c r="A38" s="42">
        <v>44986</v>
      </c>
      <c r="B38" s="21" t="s">
        <v>51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82</v>
      </c>
    </row>
    <row r="39" spans="1:11" x14ac:dyDescent="0.25">
      <c r="A39" s="42">
        <v>45047</v>
      </c>
      <c r="B39" s="21" t="s">
        <v>61</v>
      </c>
      <c r="C39" s="14"/>
      <c r="D39" s="41">
        <v>2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 t="s">
        <v>83</v>
      </c>
    </row>
    <row r="40" spans="1:11" x14ac:dyDescent="0.25">
      <c r="A40" s="42">
        <v>45078</v>
      </c>
      <c r="B40" s="21" t="s">
        <v>61</v>
      </c>
      <c r="C40" s="14"/>
      <c r="D40" s="41">
        <v>2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84</v>
      </c>
    </row>
    <row r="41" spans="1:11" x14ac:dyDescent="0.25">
      <c r="A41" s="42">
        <v>45108</v>
      </c>
      <c r="B41" s="21" t="s">
        <v>49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2">
        <v>45120</v>
      </c>
    </row>
    <row r="42" spans="1:11" x14ac:dyDescent="0.25">
      <c r="A42" s="42"/>
      <c r="B42" s="21" t="s">
        <v>66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52">
        <v>45124</v>
      </c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3"/>
      <c r="B58" s="16"/>
      <c r="C58" s="44"/>
      <c r="D58" s="45"/>
      <c r="E58" s="10"/>
      <c r="F58" s="16"/>
      <c r="G58" s="44" t="str">
        <f>IF(ISBLANK(Table1[[#This Row],[EARNED]]),"",Table1[[#This Row],[EARNED]])</f>
        <v/>
      </c>
      <c r="H58" s="45"/>
      <c r="I58" s="10"/>
      <c r="J58" s="13"/>
      <c r="K5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32.5</v>
      </c>
      <c r="B3" s="12">
        <v>19</v>
      </c>
      <c r="D3" s="12">
        <v>2</v>
      </c>
      <c r="E3" s="12">
        <v>4</v>
      </c>
      <c r="F3" s="12">
        <v>2</v>
      </c>
      <c r="G3" s="47">
        <f>SUMIFS(F7:F14,E7:E14,E3)+SUMIFS(D7:D66,C7:C66,F3)+D3</f>
        <v>2.504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2023-07-11T06:57:07Z</dcterms:modified>
</cp:coreProperties>
</file>