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CARD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6" i="5" l="1"/>
  <c r="F3" i="1" l="1"/>
  <c r="B4" i="1"/>
  <c r="F4" i="1" l="1"/>
  <c r="B3" i="1"/>
  <c r="B2" i="1"/>
  <c r="G63" i="5"/>
  <c r="G50" i="5"/>
  <c r="G37" i="5"/>
  <c r="G23" i="5"/>
  <c r="E9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2" i="5"/>
  <c r="G61" i="5"/>
  <c r="G60" i="5"/>
  <c r="G59" i="5"/>
  <c r="G58" i="5"/>
  <c r="G57" i="5"/>
  <c r="G56" i="5"/>
  <c r="G55" i="5"/>
  <c r="G54" i="5"/>
  <c r="G53" i="5"/>
  <c r="G52" i="5"/>
  <c r="G51" i="5"/>
  <c r="G49" i="5"/>
  <c r="G48" i="5"/>
  <c r="G47" i="5"/>
  <c r="G46" i="5"/>
  <c r="G45" i="5"/>
  <c r="G44" i="5"/>
  <c r="G43" i="5"/>
  <c r="G42" i="5"/>
  <c r="G41" i="5"/>
  <c r="G40" i="5"/>
  <c r="G39" i="5"/>
  <c r="G38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<sst xmlns="http://schemas.openxmlformats.org/spreadsheetml/2006/main" count="104" uniqueCount="70">
  <si>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</si>
  <si>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</si>
  <si>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</si>
  <si>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</si>
  <si>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</si>
  <si>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</si>
  <si>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</si>
  <si>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</si>
  <si>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</si>
  <si>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</si>
  <si>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</si>
  <si>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</si>
  <si>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</si>
  <si>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</si>
  <si>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</si>
  <si>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</si>
  <si>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</si>
  <si>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</si>
  <si>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</si>
  <si>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</si>
  <si>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</si>
  <si>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</si>
  <si>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</si>
  <si>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</si>
  <si>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</si>
  <si>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</si>
  <si>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</si>
  <si>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</si>
  <si>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</si>
  <si>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</si>
  <si>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</si>
  <si>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</si>
  <si>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</si>
  <si>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</si>
  <si>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</si>
  <si>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</si>
  <si>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</si>
  <si>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</si>
  <si>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</si>
  <si>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</si>
  <si>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</si>
  <si>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</si>
  <si>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</si>
  <si>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</si>
  <si>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</si>
  <si>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</si>
  <si>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</si>
  <si>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</si>
  <si>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</si>
  <si>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</si>
  <si>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GUMIRAN, HERMINA</t>
  </si>
  <si>
    <t>SL(2-0-0)</t>
  </si>
  <si>
    <t>SL(3-0-0)</t>
  </si>
  <si>
    <t>1/4,5/2018</t>
  </si>
  <si>
    <t>2/21-23/2018</t>
  </si>
  <si>
    <t>7/16-18/2018</t>
  </si>
  <si>
    <t>VL(5-0-0)</t>
  </si>
  <si>
    <t>SL(4-0-0)</t>
  </si>
  <si>
    <t>1/22,23/2019</t>
  </si>
  <si>
    <t>4/11,15-17/2019</t>
  </si>
  <si>
    <t>VL(3-0-0)</t>
  </si>
  <si>
    <t>FL(2-0-0)</t>
  </si>
  <si>
    <t>12/24,26,27/2019</t>
  </si>
  <si>
    <t>QL(12-0-0)</t>
  </si>
  <si>
    <t>3/31-4/11/2020</t>
  </si>
  <si>
    <t>VL(7-0-0)</t>
  </si>
  <si>
    <t>12/20-29/2021</t>
  </si>
  <si>
    <t>SP(1-0-0)</t>
  </si>
  <si>
    <t>VL(1-0-0)</t>
  </si>
  <si>
    <t>FL(4-0-0)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</si>
</sst>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14" fontId="0" fillId="0" borderId="13" xfId="0" applyNumberFormat="1" applyBorder="1" applyAlignment="1">
      <alignment horizontal="center" vertic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5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5"/>
  <sheetViews>
    <sheetView tabSelected="1" zoomScale="150" zoomScaleNormal="150" workbookViewId="0">
      <pane ySplit="5535" topLeftCell="A67" activePane="bottomLeft"/>
      <selection activeCell="F4" sqref="F4:G4"/>
      <selection pane="bottomLeft" activeCell="E74" sqref="E74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">
        <v>50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25">
      <c r="A3" s="18" t="s">
        <v>15</v>
      </c>
      <c r="B3" s="49"/>
      <c r="C3" s="49"/>
      <c r="D3" s="22" t="s">
        <v>13</v>
      </c>
      <c r="F3" s="53">
        <v>39972</v>
      </c>
      <c r="G3" s="54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49" t="s">
        <v>48</v>
      </c>
      <c r="C4" s="49"/>
      <c r="D4" s="22" t="s">
        <v>12</v>
      </c>
      <c r="F4" s="54"/>
      <c r="G4" s="54"/>
      <c r="H4" s="26" t="s">
        <v>17</v>
      </c>
      <c r="I4" s="26"/>
      <c r="J4" s="54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49.25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76.25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56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60</v>
      </c>
      <c r="C35" s="13">
        <v>1.25</v>
      </c>
      <c r="D35" s="39">
        <v>3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 t="s">
        <v>62</v>
      </c>
    </row>
    <row r="36" spans="1:11" x14ac:dyDescent="0.25">
      <c r="A36" s="40"/>
      <c r="B36" s="20" t="s">
        <v>61</v>
      </c>
      <c r="C36" s="13"/>
      <c r="D36" s="39">
        <v>2</v>
      </c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8" t="s">
        <v>44</v>
      </c>
      <c r="B37" s="20"/>
      <c r="C37" s="13"/>
      <c r="D37" s="39"/>
      <c r="E37" s="9"/>
      <c r="F37" s="20"/>
      <c r="G37" s="13" t="str">
        <f>IF(ISBLANK(Table15[[#This Row],[EARNED]]),"",Table15[[#This Row],[EARNED]])</f>
        <v/>
      </c>
      <c r="H37" s="39"/>
      <c r="I37" s="9"/>
      <c r="J37" s="11"/>
      <c r="K37" s="20"/>
    </row>
    <row r="38" spans="1:11" x14ac:dyDescent="0.25">
      <c r="A38" s="40">
        <v>43831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43862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43891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43922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43952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43983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44013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44044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44075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44105</v>
      </c>
      <c r="B47" s="20" t="s">
        <v>63</v>
      </c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 t="s">
        <v>64</v>
      </c>
    </row>
    <row r="48" spans="1:11" x14ac:dyDescent="0.25">
      <c r="A48" s="40">
        <v>44136</v>
      </c>
      <c r="B48" s="20"/>
      <c r="C48" s="13">
        <v>1.25</v>
      </c>
      <c r="D48" s="39"/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0">
        <v>44166</v>
      </c>
      <c r="B49" s="20" t="s">
        <v>49</v>
      </c>
      <c r="C49" s="13">
        <v>1.25</v>
      </c>
      <c r="D49" s="39">
        <v>5</v>
      </c>
      <c r="E49" s="9"/>
      <c r="F49" s="20"/>
      <c r="G49" s="13">
        <f>IF(ISBLANK(Table15[[#This Row],[EARNED]]),"",Table15[[#This Row],[EARNED]])</f>
        <v>1.25</v>
      </c>
      <c r="H49" s="39"/>
      <c r="I49" s="9"/>
      <c r="J49" s="11"/>
      <c r="K49" s="20"/>
    </row>
    <row r="50" spans="1:11" x14ac:dyDescent="0.25">
      <c r="A50" s="48" t="s">
        <v>45</v>
      </c>
      <c r="B50" s="20"/>
      <c r="C50" s="13"/>
      <c r="D50" s="39"/>
      <c r="E50" s="9"/>
      <c r="F50" s="20"/>
      <c r="G50" s="13" t="str">
        <f>IF(ISBLANK(Table15[[#This Row],[EARNED]]),"",Table15[[#This Row],[EARNED]])</f>
        <v/>
      </c>
      <c r="H50" s="39"/>
      <c r="I50" s="9"/>
      <c r="J50" s="11"/>
      <c r="K50" s="20"/>
    </row>
    <row r="51" spans="1:11" x14ac:dyDescent="0.25">
      <c r="A51" s="40">
        <v>44197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44228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44256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44287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44317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44348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44378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44409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44440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44470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44501</v>
      </c>
      <c r="B61" s="20"/>
      <c r="C61" s="13">
        <v>1.25</v>
      </c>
      <c r="D61" s="39"/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0">
        <v>44531</v>
      </c>
      <c r="B62" s="20" t="s">
        <v>65</v>
      </c>
      <c r="C62" s="13">
        <v>1.25</v>
      </c>
      <c r="D62" s="39">
        <v>7</v>
      </c>
      <c r="E62" s="9"/>
      <c r="F62" s="20"/>
      <c r="G62" s="13">
        <f>IF(ISBLANK(Table15[[#This Row],[EARNED]]),"",Table15[[#This Row],[EARNED]])</f>
        <v>1.25</v>
      </c>
      <c r="H62" s="39"/>
      <c r="I62" s="9"/>
      <c r="J62" s="11"/>
      <c r="K62" s="20" t="s">
        <v>66</v>
      </c>
    </row>
    <row r="63" spans="1:11" x14ac:dyDescent="0.25">
      <c r="A63" s="48" t="s">
        <v>46</v>
      </c>
      <c r="B63" s="20"/>
      <c r="C63" s="13"/>
      <c r="D63" s="39"/>
      <c r="E63" s="9"/>
      <c r="F63" s="20"/>
      <c r="G63" s="13" t="str">
        <f>IF(ISBLANK(Table15[[#This Row],[EARNED]]),"",Table15[[#This Row],[EARNED]])</f>
        <v/>
      </c>
      <c r="H63" s="39"/>
      <c r="I63" s="9"/>
      <c r="J63" s="11"/>
      <c r="K63" s="20"/>
    </row>
    <row r="64" spans="1:11" x14ac:dyDescent="0.25">
      <c r="A64" s="40">
        <v>44562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44593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44621</v>
      </c>
      <c r="B66" s="20" t="s">
        <v>67</v>
      </c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61">
        <v>44623</v>
      </c>
    </row>
    <row r="67" spans="1:11" x14ac:dyDescent="0.25">
      <c r="A67" s="40">
        <v>44652</v>
      </c>
      <c r="B67" s="20" t="s">
        <v>68</v>
      </c>
      <c r="C67" s="13">
        <v>1.25</v>
      </c>
      <c r="D67" s="39">
        <v>1</v>
      </c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61">
        <v>44664</v>
      </c>
    </row>
    <row r="68" spans="1:11" x14ac:dyDescent="0.25">
      <c r="A68" s="40">
        <v>44682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44713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44743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44774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44805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44835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25">
      <c r="A74" s="40">
        <v>44866</v>
      </c>
      <c r="B74" s="20"/>
      <c r="C74" s="13">
        <v>1.25</v>
      </c>
      <c r="D74" s="39"/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25">
      <c r="A75" s="40">
        <v>44896</v>
      </c>
      <c r="B75" s="20" t="s">
        <v>69</v>
      </c>
      <c r="C75" s="13">
        <v>1.25</v>
      </c>
      <c r="D75" s="39">
        <v>4</v>
      </c>
      <c r="E75" s="9"/>
      <c r="F75" s="20"/>
      <c r="G75" s="13">
        <f>IF(ISBLANK(Table15[[#This Row],[EARNED]]),"",Table15[[#This Row],[EARNED]])</f>
        <v>1.25</v>
      </c>
      <c r="H75" s="39"/>
      <c r="I75" s="9"/>
      <c r="J75" s="11"/>
      <c r="K75" s="20"/>
    </row>
    <row r="76" spans="1:11" x14ac:dyDescent="0.25">
      <c r="A76" s="48" t="s">
        <v>47</v>
      </c>
      <c r="B76" s="20"/>
      <c r="C76" s="13"/>
      <c r="D76" s="39"/>
      <c r="E76" s="9"/>
      <c r="F76" s="20"/>
      <c r="G76" s="13" t="str">
        <f>IF(ISBLANK(Table15[[#This Row],[EARNED]]),"",Table15[[#This Row],[EARNED]])</f>
        <v/>
      </c>
      <c r="H76" s="39"/>
      <c r="I76" s="9"/>
      <c r="J76" s="11"/>
      <c r="K76" s="20"/>
    </row>
    <row r="77" spans="1:11" x14ac:dyDescent="0.25">
      <c r="A77" s="40">
        <v>44927</v>
      </c>
      <c r="B77" s="20"/>
      <c r="C77" s="13">
        <v>1.25</v>
      </c>
      <c r="D77" s="39"/>
      <c r="E77" s="9"/>
      <c r="F77" s="20"/>
      <c r="G77" s="13">
        <f>IF(ISBLANK(Table15[[#This Row],[EARNED]]),"",Table15[[#This Row],[EARNED]])</f>
        <v>1.25</v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IF(ISBLANK(Table15[[#This Row],[EARNED]]),"",Table15[[#This Row],[EARNED]])</f>
        <v/>
      </c>
      <c r="H134" s="39"/>
      <c r="I134" s="9"/>
      <c r="J134" s="11"/>
      <c r="K134" s="20"/>
    </row>
    <row r="135" spans="1:11" x14ac:dyDescent="0.25">
      <c r="A135" s="41"/>
      <c r="B135" s="15"/>
      <c r="C135" s="42"/>
      <c r="D135" s="43"/>
      <c r="E135" s="9"/>
      <c r="F135" s="15"/>
      <c r="G135" s="42" t="str">
        <f>IF(ISBLANK(Table15[[#This Row],[EARNED]]),"",Table15[[#This Row],[EARNED]])</f>
        <v/>
      </c>
      <c r="H135" s="43"/>
      <c r="I135" s="9"/>
      <c r="J135" s="12"/>
      <c r="K135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zoomScale="150" zoomScaleNormal="150" workbookViewId="0">
      <pane ySplit="5535" topLeftCell="A13" activePane="bottomLeft"/>
      <selection activeCell="B4" sqref="B4:C4"/>
      <selection pane="bottomLeft" activeCell="D20" sqref="D20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tr">
        <f>IF(ISBLANK('2018 LEAVE CREDITS'!B2:C2),"---------",'2018 LEAVE CREDITS'!B2:C2)</f>
        <v>GUMIRAN, HERMINA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25">
      <c r="A3" s="18" t="s">
        <v>15</v>
      </c>
      <c r="B3" s="49" t="str">
        <f>IF(ISBLANK('2018 LEAVE CREDITS'!B3:C3),"",'2018 LEAVE CREDITS'!B3:C3)</f>
        <v/>
      </c>
      <c r="C3" s="49"/>
      <c r="D3" s="22" t="s">
        <v>13</v>
      </c>
      <c r="F3" s="53">
        <f>IF(ISBLANK('2018 LEAVE CREDITS'!F3:G3),"---------",'2018 LEAVE CREDITS'!F3:G3)</f>
        <v>39972</v>
      </c>
      <c r="G3" s="54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49" t="str">
        <f>IF(ISBLANK('2018 LEAVE CREDITS'!B4:C4),"---------",'2018 LEAVE CREDITS'!B4:C4)</f>
        <v>CASUAL</v>
      </c>
      <c r="C4" s="49"/>
      <c r="D4" s="22" t="s">
        <v>12</v>
      </c>
      <c r="F4" s="54" t="str">
        <f>IF(ISBLANK('2018 LEAVE CREDITS'!F4:G4),"",'2018 LEAVE CREDITS'!F4:G4)</f>
        <v/>
      </c>
      <c r="G4" s="54"/>
      <c r="H4" s="26" t="s">
        <v>17</v>
      </c>
      <c r="I4" s="26"/>
      <c r="J4" s="54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39.582999999999998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76.582999999999998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 t="s">
        <v>51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>
        <v>2</v>
      </c>
      <c r="I11" s="9"/>
      <c r="J11" s="11"/>
      <c r="K11" s="20" t="s">
        <v>53</v>
      </c>
    </row>
    <row r="12" spans="1:11" x14ac:dyDescent="0.25">
      <c r="A12" s="40">
        <v>43132</v>
      </c>
      <c r="B12" s="20" t="s">
        <v>52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>
        <v>3</v>
      </c>
      <c r="I12" s="9"/>
      <c r="J12" s="11"/>
      <c r="K12" s="20" t="s">
        <v>54</v>
      </c>
    </row>
    <row r="13" spans="1:11" x14ac:dyDescent="0.25">
      <c r="A13" s="40">
        <v>43282</v>
      </c>
      <c r="B13" s="20" t="s">
        <v>52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>
        <v>3</v>
      </c>
      <c r="I13" s="9"/>
      <c r="J13" s="11"/>
      <c r="K13" s="20" t="s">
        <v>55</v>
      </c>
    </row>
    <row r="14" spans="1:11" x14ac:dyDescent="0.25">
      <c r="A14" s="48" t="s">
        <v>43</v>
      </c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>
        <v>43466</v>
      </c>
      <c r="B15" s="20" t="s">
        <v>51</v>
      </c>
      <c r="C15" s="13"/>
      <c r="D15" s="39"/>
      <c r="E15" s="9"/>
      <c r="F15" s="20"/>
      <c r="G15" s="13" t="str">
        <f>IF(ISBLANK(Table1[[#This Row],[EARNED]]),"",Table1[[#This Row],[EARNED]])</f>
        <v/>
      </c>
      <c r="H15" s="39">
        <v>2</v>
      </c>
      <c r="I15" s="9"/>
      <c r="J15" s="11"/>
      <c r="K15" s="20" t="s">
        <v>58</v>
      </c>
    </row>
    <row r="16" spans="1:11" x14ac:dyDescent="0.25">
      <c r="A16" s="41">
        <v>43556</v>
      </c>
      <c r="B16" s="15" t="s">
        <v>57</v>
      </c>
      <c r="C16" s="42"/>
      <c r="D16" s="43"/>
      <c r="E16" s="9"/>
      <c r="F16" s="15"/>
      <c r="G16" s="42" t="str">
        <f>IF(ISBLANK(Table1[[#This Row],[EARNED]]),"",Table1[[#This Row],[EARNED]])</f>
        <v/>
      </c>
      <c r="H16" s="43">
        <v>4</v>
      </c>
      <c r="I16" s="9"/>
      <c r="J16" s="12"/>
      <c r="K16" s="15" t="s">
        <v>59</v>
      </c>
    </row>
    <row r="17" spans="1:11" x14ac:dyDescent="0.25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A9" sqref="A9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39.582999999999998</v>
      </c>
      <c r="B3" s="11">
        <v>90.582999999999998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2023-02-03T08:09:16Z</dcterms:modified>
</cp:coreProperties>
</file>