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D4A72630-42A5-4201-A899-DBB6EF7F5C74}" xr6:coauthVersionLast="47" xr6:coauthVersionMax="47" xr10:uidLastSave="{00000000-0000-0000-0000-000000000000}"/>
  <bookViews>
    <workbookView xWindow="-108" yWindow="-108" windowWidth="23256" windowHeight="12576" firstSheet="1" activeTab="1" xr2:uid="{2C4B9B69-0AD3-46D4-A495-D1BDE1D16EC6}"/>
  </bookViews>
  <sheets>
    <sheet name="Sheet1" sheetId="1" r:id="rId1"/>
    <sheet name="Sheet2" sheetId="3" r:id="rId2"/>
    <sheet name="CONVERTION" sheetId="2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3" l="1"/>
  <c r="G73" i="1"/>
  <c r="G78" i="1"/>
  <c r="G77" i="1"/>
  <c r="G83" i="1"/>
  <c r="G82" i="1"/>
  <c r="G87" i="1"/>
  <c r="G86" i="1"/>
  <c r="E9" i="1"/>
  <c r="G36" i="1"/>
  <c r="G81" i="1"/>
  <c r="G76" i="1"/>
  <c r="G75" i="1"/>
  <c r="J4" i="2"/>
  <c r="L3" i="2" s="1"/>
  <c r="G70" i="1"/>
  <c r="G63" i="1"/>
  <c r="G50" i="1"/>
  <c r="G37" i="1"/>
  <c r="G23" i="1"/>
  <c r="G85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69" i="1"/>
  <c r="G71" i="1"/>
  <c r="G72" i="1"/>
  <c r="G74" i="1"/>
  <c r="G79" i="1"/>
  <c r="G80" i="1"/>
  <c r="G84" i="1"/>
  <c r="F4" i="2"/>
  <c r="E4" i="2"/>
  <c r="G64" i="1"/>
  <c r="G65" i="1"/>
  <c r="G66" i="1"/>
  <c r="G67" i="1"/>
  <c r="G68" i="1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<sst xmlns="http://schemas.openxmlformats.org/spreadsheetml/2006/main" count="148" uniqueCount="101">
  <si>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</si>
  <si>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</si>
  <si>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</si>
  <si>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</si>
  <si>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</si>
  <si>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</si>
  <si>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</si>
  <si>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</si>
  <si>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</si>
  <si>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</si>
  <si>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</si>
  <si>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</si>
  <si>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</si>
  <si>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</si>
  <si>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</si>
  <si>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</si>
  <si>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</si>
  <si>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</si>
  <si>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</si>
  <si>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</si>
  <si>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</si>
  <si>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</si>
  <si>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</si>
  <si>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</si>
  <si>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</si>
  <si>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</si>
  <si>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</si>
  <si>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</si>
  <si>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</si>
  <si>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</si>
  <si>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</si>
  <si>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</si>
  <si>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</si>
  <si>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</si>
  <si>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</si>
  <si>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</si>
  <si>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</si>
  <si>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</si>
  <si>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</si>
  <si>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</si>
  <si>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</si>
  <si>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</si>
  <si>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</si>
  <si>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</si>
  <si>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</si>
  <si>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</si>
  <si>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</si>
  <si>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</si>
  <si>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</si>
  <si>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</si>
  <si>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</si>
  <si>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</si>
  <si>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</si>
  <si>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</si>
  <si>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</si>
  <si>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</si>
  <si>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</si>
  <si>
    <t>FL(5-0-0)</t>
  </si>
  <si>
    <t>12/3,7,9,12,13/2022</t>
  </si>
  <si>
    <t>SOLO P(5-0-0)</t>
  </si>
  <si>
    <t>12/23,26-28,31</t>
  </si>
  <si>
    <t>2023</t>
  </si>
  <si>
    <t>SUSPENDED 17-20</t>
  </si>
  <si>
    <t>END OF SUSPENSION</t>
  </si>
  <si>
    <t>UT(1-2-18)</t>
  </si>
  <si>
    <t>UT(0-5-40)</t>
  </si>
  <si>
    <t>UT(1-3-15)</t>
  </si>
  <si>
    <t>UT(0-1-4)</t>
  </si>
  <si>
    <t>UT(0-5-11)</t>
  </si>
  <si>
    <t>UT(0-5-39)</t>
  </si>
  <si>
    <t>UT(0-0-18)</t>
  </si>
  <si>
    <t>UT(0-0-13)</t>
  </si>
  <si>
    <t>UT(1-0-27)</t>
  </si>
  <si>
    <t>UT(1-4-22)</t>
  </si>
  <si>
    <t>SUSPENDED 18-21</t>
  </si>
  <si>
    <t>UT(0-0-54)</t>
  </si>
  <si>
    <t>UT(0-1-7)</t>
  </si>
  <si>
    <t>UT(0-7-51)</t>
  </si>
  <si>
    <t>UT(1-5-14)</t>
  </si>
  <si>
    <t>UT(1-4-25)</t>
  </si>
  <si>
    <t>UT(7-7-45)</t>
  </si>
  <si>
    <t>UT(11-0-46)</t>
  </si>
  <si>
    <t>A(8-0-0)</t>
  </si>
  <si>
    <t>UT(2-2-58)</t>
  </si>
  <si>
    <t>A(2-0-0)</t>
  </si>
  <si>
    <t>ABSENT</t>
  </si>
  <si>
    <t>UT(1-2-40)</t>
  </si>
  <si>
    <t>SUSPENDED 10/17-21</t>
  </si>
  <si>
    <t>UT(1-0-9)</t>
  </si>
  <si>
    <t>A(9-0-0)</t>
  </si>
  <si>
    <t>UT(1-1-39)</t>
  </si>
  <si>
    <t>A(1-0-0)</t>
  </si>
  <si>
    <t>UT(1-4-0)</t>
  </si>
  <si>
    <t>DATE</t>
  </si>
  <si>
    <t>ABSENCE UNDERTIME W/O PAY</t>
  </si>
  <si>
    <t>UT(3-6-2)</t>
  </si>
  <si>
    <t>HALFDAY</t>
  </si>
  <si>
    <t>UT(2-0-10)</t>
  </si>
  <si>
    <t>UT(2-7-4)</t>
  </si>
  <si>
    <t>UT(1-1-23)</t>
  </si>
  <si>
    <t xml:space="preserve">TOTAL AS OF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</si>
</sst>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5"/>
  <sheetViews>
    <sheetView zoomScaleNormal="100" workbookViewId="0">
      <pane ySplit="3576" topLeftCell="A28" activePane="bottomLeft"/>
      <selection activeCell="I9" sqref="I9"/>
      <selection pane="bottomLeft" activeCell="D22" sqref="D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5" t="s">
        <v>34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3">
      <c r="A3" s="19" t="s">
        <v>15</v>
      </c>
      <c r="B3" s="55"/>
      <c r="C3" s="55"/>
      <c r="D3" s="23" t="s">
        <v>13</v>
      </c>
      <c r="F3" s="61"/>
      <c r="G3" s="56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5" t="s">
        <v>50</v>
      </c>
      <c r="C4" s="55"/>
      <c r="D4" s="23" t="s">
        <v>12</v>
      </c>
      <c r="F4" s="56"/>
      <c r="G4" s="56"/>
      <c r="H4" s="27" t="s">
        <v>17</v>
      </c>
      <c r="I4" s="27"/>
      <c r="J4" s="56"/>
      <c r="K4" s="57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1.0000000000011333E-2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64.668000000000006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 t="s">
        <v>76</v>
      </c>
      <c r="C24" s="14">
        <v>1.25</v>
      </c>
      <c r="D24" s="13">
        <v>0.14000000000000001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 t="s">
        <v>75</v>
      </c>
      <c r="C25" s="14">
        <v>1.0420000000000003</v>
      </c>
      <c r="D25" s="12">
        <v>0.11200000000000002</v>
      </c>
      <c r="E25" s="9"/>
      <c r="F25" s="12"/>
      <c r="G25" s="14">
        <f>IF(ISBLANK(Table1[[#This Row],[EARNED]]),"",Table1[[#This Row],[EARNED]])</f>
        <v>1.0420000000000003</v>
      </c>
      <c r="H25" s="12"/>
      <c r="I25" s="9"/>
      <c r="J25" s="12"/>
      <c r="K25" s="21" t="s">
        <v>74</v>
      </c>
    </row>
    <row r="26" spans="1:11" x14ac:dyDescent="0.3">
      <c r="A26" s="24">
        <v>43525</v>
      </c>
      <c r="B26" s="12" t="s">
        <v>73</v>
      </c>
      <c r="C26" s="14">
        <v>1.25</v>
      </c>
      <c r="D26" s="12">
        <v>1.546</v>
      </c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 t="s">
        <v>72</v>
      </c>
      <c r="C27" s="14">
        <v>1.25</v>
      </c>
      <c r="D27" s="12">
        <v>1.056</v>
      </c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 t="s">
        <v>71</v>
      </c>
      <c r="C28" s="14">
        <v>1.25</v>
      </c>
      <c r="D28" s="12">
        <v>2.700000000000001E-2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 t="s">
        <v>70</v>
      </c>
      <c r="C29" s="14">
        <v>1.25</v>
      </c>
      <c r="D29" s="12">
        <v>3.7000000000000019E-2</v>
      </c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 t="s">
        <v>69</v>
      </c>
      <c r="C30" s="14">
        <v>1.25</v>
      </c>
      <c r="D30" s="12">
        <v>0.70599999999999996</v>
      </c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 t="s">
        <v>68</v>
      </c>
      <c r="C31" s="14">
        <v>1.25</v>
      </c>
      <c r="D31" s="12">
        <v>0.64800000000000002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21" t="s">
        <v>67</v>
      </c>
      <c r="C32" s="14">
        <v>1.25</v>
      </c>
      <c r="D32" s="40">
        <v>0.13300000000000001</v>
      </c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 t="s">
        <v>66</v>
      </c>
      <c r="C33" s="14">
        <v>1.25</v>
      </c>
      <c r="D33" s="12">
        <v>1.4059999999999999</v>
      </c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 t="s">
        <v>65</v>
      </c>
      <c r="C34" s="14">
        <v>1.25</v>
      </c>
      <c r="D34" s="12">
        <v>0.58299999999999996</v>
      </c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57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24"/>
      <c r="B36" s="12" t="s">
        <v>64</v>
      </c>
      <c r="C36" s="14"/>
      <c r="D36" s="12">
        <v>1.2869999999999999</v>
      </c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39" t="s">
        <v>37</v>
      </c>
      <c r="B37" s="21"/>
      <c r="C37" s="14"/>
      <c r="D37" s="40"/>
      <c r="E37" s="9"/>
      <c r="F37" s="21"/>
      <c r="G37" s="14" t="str">
        <f>IF(ISBLANK(Table1[[#This Row],[EARNED]]),"",Table1[[#This Row],[EARNED]])</f>
        <v/>
      </c>
      <c r="H37" s="40"/>
      <c r="I37" s="9"/>
      <c r="J37" s="12"/>
      <c r="K37" s="21"/>
    </row>
    <row r="38" spans="1:11" x14ac:dyDescent="0.3">
      <c r="A38" s="24">
        <v>43831</v>
      </c>
      <c r="B38" s="12" t="s">
        <v>81</v>
      </c>
      <c r="C38" s="14">
        <v>1.25</v>
      </c>
      <c r="D38" s="12">
        <v>11.096</v>
      </c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 t="s">
        <v>80</v>
      </c>
      <c r="C39" s="14">
        <v>1.25</v>
      </c>
      <c r="D39" s="12">
        <v>7.9690000000000003</v>
      </c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21"/>
      <c r="C42" s="14">
        <v>1.25</v>
      </c>
      <c r="D42" s="40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 t="s">
        <v>79</v>
      </c>
      <c r="C43" s="14">
        <v>1.25</v>
      </c>
      <c r="D43" s="12">
        <v>1.552</v>
      </c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 t="s">
        <v>78</v>
      </c>
      <c r="C44" s="14">
        <v>1.25</v>
      </c>
      <c r="D44" s="12">
        <v>1.6539999999999999</v>
      </c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 t="s">
        <v>77</v>
      </c>
      <c r="C45" s="14">
        <v>1.25</v>
      </c>
      <c r="D45" s="12">
        <v>0.98099999999999998</v>
      </c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57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9" t="s">
        <v>38</v>
      </c>
      <c r="B50" s="21"/>
      <c r="C50" s="14"/>
      <c r="D50" s="40"/>
      <c r="E50" s="9"/>
      <c r="F50" s="21"/>
      <c r="G50" s="14" t="str">
        <f>IF(ISBLANK(Table1[[#This Row],[EARNED]]),"",Table1[[#This Row],[EARNED]])</f>
        <v/>
      </c>
      <c r="H50" s="40"/>
      <c r="I50" s="9"/>
      <c r="J50" s="12"/>
      <c r="K50" s="21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57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9" t="s">
        <v>39</v>
      </c>
      <c r="B63" s="21"/>
      <c r="C63" s="14"/>
      <c r="D63" s="40"/>
      <c r="E63" s="9"/>
      <c r="F63" s="21"/>
      <c r="G63" s="14" t="str">
        <f>IF(ISBLANK(Table1[[#This Row],[EARNED]]),"",Table1[[#This Row],[EARNED]])</f>
        <v/>
      </c>
      <c r="H63" s="40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3"/>
      <c r="C68" s="14">
        <v>1.25</v>
      </c>
      <c r="D68" s="13"/>
      <c r="E68" s="10"/>
      <c r="F68" s="13"/>
      <c r="G68" s="14">
        <f>IF(ISBLANK(Table1[[#This Row],[EARNED]]),"",Table1[[#This Row],[EARNED]])</f>
        <v>1.25</v>
      </c>
      <c r="H68" s="13"/>
      <c r="I68" s="10"/>
      <c r="J68" s="13"/>
      <c r="K68" s="16"/>
    </row>
    <row r="69" spans="1:11" x14ac:dyDescent="0.3">
      <c r="A69" s="24">
        <v>44713</v>
      </c>
      <c r="B69" s="21"/>
      <c r="C69" s="14">
        <v>1.25</v>
      </c>
      <c r="D69" s="40"/>
      <c r="E69" s="9"/>
      <c r="F69" s="21"/>
      <c r="G69" s="14">
        <f>IF(ISBLANK(Table1[[#This Row],[EARNED]]),"",Table1[[#This Row],[EARNED]])</f>
        <v>1.25</v>
      </c>
      <c r="H69" s="40"/>
      <c r="I69" s="9"/>
      <c r="J69" s="12"/>
      <c r="K69" s="21"/>
    </row>
    <row r="70" spans="1:11" x14ac:dyDescent="0.3">
      <c r="A70" s="24">
        <v>44743</v>
      </c>
      <c r="B70" s="21" t="s">
        <v>40</v>
      </c>
      <c r="C70" s="14"/>
      <c r="D70" s="40"/>
      <c r="E70" s="9"/>
      <c r="F70" s="21"/>
      <c r="G70" s="14" t="str">
        <f>IF(ISBLANK(Table1[[#This Row],[EARNED]]),"",Table1[[#This Row],[EARNED]])</f>
        <v/>
      </c>
      <c r="H70" s="40">
        <v>3</v>
      </c>
      <c r="I70" s="9"/>
      <c r="J70" s="12"/>
      <c r="K70" s="21" t="s">
        <v>41</v>
      </c>
    </row>
    <row r="71" spans="1:11" x14ac:dyDescent="0.3">
      <c r="A71" s="24"/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44774</v>
      </c>
      <c r="B72" s="21" t="s">
        <v>91</v>
      </c>
      <c r="C72" s="14">
        <v>1.25</v>
      </c>
      <c r="D72" s="40">
        <v>1</v>
      </c>
      <c r="E72" s="9"/>
      <c r="F72" s="21"/>
      <c r="G72" s="14">
        <f>IF(ISBLANK(Table1[[#This Row],[EARNED]]),"",Table1[[#This Row],[EARNED]])</f>
        <v>1.25</v>
      </c>
      <c r="H72" s="40"/>
      <c r="I72" s="9"/>
      <c r="J72" s="12"/>
      <c r="K72" s="21"/>
    </row>
    <row r="73" spans="1:11" x14ac:dyDescent="0.3">
      <c r="A73" s="24"/>
      <c r="B73" s="21" t="s">
        <v>92</v>
      </c>
      <c r="C73" s="14"/>
      <c r="D73" s="40">
        <v>1.5</v>
      </c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24">
        <v>44805</v>
      </c>
      <c r="B74" s="21" t="s">
        <v>51</v>
      </c>
      <c r="C74" s="14">
        <v>1.25</v>
      </c>
      <c r="D74" s="40"/>
      <c r="E74" s="9"/>
      <c r="F74" s="21"/>
      <c r="G74" s="14">
        <f>IF(ISBLANK(Table1[[#This Row],[EARNED]]),"",Table1[[#This Row],[EARNED]])</f>
        <v>1.25</v>
      </c>
      <c r="H74" s="40">
        <v>4</v>
      </c>
      <c r="I74" s="9"/>
      <c r="J74" s="12"/>
      <c r="K74" s="21" t="s">
        <v>52</v>
      </c>
    </row>
    <row r="75" spans="1:11" x14ac:dyDescent="0.3">
      <c r="A75" s="24"/>
      <c r="B75" s="21" t="s">
        <v>53</v>
      </c>
      <c r="C75" s="14"/>
      <c r="D75" s="40"/>
      <c r="E75" s="9"/>
      <c r="F75" s="21"/>
      <c r="G75" s="14" t="str">
        <f>IF(ISBLANK(Table1[[#This Row],[EARNED]]),"",Table1[[#This Row],[EARNED]])</f>
        <v/>
      </c>
      <c r="H75" s="40">
        <v>2</v>
      </c>
      <c r="I75" s="9"/>
      <c r="J75" s="12"/>
      <c r="K75" s="21" t="s">
        <v>54</v>
      </c>
    </row>
    <row r="76" spans="1:11" x14ac:dyDescent="0.3">
      <c r="A76" s="24"/>
      <c r="B76" s="21" t="s">
        <v>55</v>
      </c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50">
        <v>44832</v>
      </c>
    </row>
    <row r="77" spans="1:11" x14ac:dyDescent="0.3">
      <c r="A77" s="24"/>
      <c r="B77" s="21" t="s">
        <v>89</v>
      </c>
      <c r="C77" s="14"/>
      <c r="D77" s="40">
        <v>9</v>
      </c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50"/>
    </row>
    <row r="78" spans="1:11" x14ac:dyDescent="0.3">
      <c r="A78" s="24"/>
      <c r="B78" s="21" t="s">
        <v>90</v>
      </c>
      <c r="C78" s="14"/>
      <c r="D78" s="40">
        <v>1.206</v>
      </c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50"/>
    </row>
    <row r="79" spans="1:11" x14ac:dyDescent="0.3">
      <c r="A79" s="24">
        <v>44835</v>
      </c>
      <c r="B79" s="21" t="s">
        <v>88</v>
      </c>
      <c r="C79" s="14">
        <v>1.0420000000000003</v>
      </c>
      <c r="D79" s="40">
        <v>1.0189999999999999</v>
      </c>
      <c r="E79" s="9"/>
      <c r="F79" s="21"/>
      <c r="G79" s="14">
        <f>IF(ISBLANK(Table1[[#This Row],[EARNED]]),"",Table1[[#This Row],[EARNED]])</f>
        <v>1.0420000000000003</v>
      </c>
      <c r="H79" s="40"/>
      <c r="I79" s="9"/>
      <c r="J79" s="12"/>
      <c r="K79" s="21" t="s">
        <v>87</v>
      </c>
    </row>
    <row r="80" spans="1:11" x14ac:dyDescent="0.3">
      <c r="A80" s="24">
        <v>44866</v>
      </c>
      <c r="B80" s="21" t="s">
        <v>56</v>
      </c>
      <c r="C80" s="14">
        <v>1.25</v>
      </c>
      <c r="D80" s="40"/>
      <c r="E80" s="9"/>
      <c r="F80" s="21"/>
      <c r="G80" s="14">
        <f>IF(ISBLANK(Table1[[#This Row],[EARNED]]),"",Table1[[#This Row],[EARNED]])</f>
        <v>1.25</v>
      </c>
      <c r="H80" s="40">
        <v>1</v>
      </c>
      <c r="I80" s="9"/>
      <c r="J80" s="12"/>
      <c r="K80" s="50">
        <v>44881</v>
      </c>
    </row>
    <row r="81" spans="1:11" x14ac:dyDescent="0.3">
      <c r="A81" s="24"/>
      <c r="B81" s="21" t="s">
        <v>56</v>
      </c>
      <c r="C81" s="14"/>
      <c r="D81" s="40"/>
      <c r="E81" s="9"/>
      <c r="F81" s="21"/>
      <c r="G81" s="14" t="str">
        <f>IF(ISBLANK(Table1[[#This Row],[EARNED]]),"",Table1[[#This Row],[EARNED]])</f>
        <v/>
      </c>
      <c r="H81" s="40">
        <v>1</v>
      </c>
      <c r="I81" s="9"/>
      <c r="J81" s="12"/>
      <c r="K81" s="50">
        <v>44893</v>
      </c>
    </row>
    <row r="82" spans="1:11" x14ac:dyDescent="0.3">
      <c r="A82" s="24"/>
      <c r="B82" s="21" t="s">
        <v>84</v>
      </c>
      <c r="C82" s="14"/>
      <c r="D82" s="40">
        <v>2</v>
      </c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50" t="s">
        <v>85</v>
      </c>
    </row>
    <row r="83" spans="1:11" x14ac:dyDescent="0.3">
      <c r="A83" s="24"/>
      <c r="B83" s="21" t="s">
        <v>86</v>
      </c>
      <c r="C83" s="14"/>
      <c r="D83" s="40">
        <v>1.333</v>
      </c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50"/>
    </row>
    <row r="84" spans="1:11" x14ac:dyDescent="0.3">
      <c r="A84" s="24">
        <v>44896</v>
      </c>
      <c r="B84" s="21" t="s">
        <v>57</v>
      </c>
      <c r="C84" s="14">
        <v>1.25</v>
      </c>
      <c r="D84" s="40">
        <v>5</v>
      </c>
      <c r="E84" s="9"/>
      <c r="F84" s="21"/>
      <c r="G84" s="14">
        <f>IF(ISBLANK(Table1[[#This Row],[EARNED]]),"",Table1[[#This Row],[EARNED]])</f>
        <v>1.25</v>
      </c>
      <c r="H84" s="40"/>
      <c r="I84" s="9"/>
      <c r="J84" s="12"/>
      <c r="K84" s="21" t="s">
        <v>58</v>
      </c>
    </row>
    <row r="85" spans="1:11" x14ac:dyDescent="0.3">
      <c r="A85" s="41"/>
      <c r="B85" s="21" t="s">
        <v>59</v>
      </c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 t="s">
        <v>60</v>
      </c>
    </row>
    <row r="86" spans="1:11" x14ac:dyDescent="0.3">
      <c r="A86" s="41"/>
      <c r="B86" s="21" t="s">
        <v>82</v>
      </c>
      <c r="C86" s="14"/>
      <c r="D86" s="40">
        <v>8</v>
      </c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 t="s">
        <v>85</v>
      </c>
    </row>
    <row r="87" spans="1:11" x14ac:dyDescent="0.3">
      <c r="A87" s="41"/>
      <c r="B87" s="21" t="s">
        <v>83</v>
      </c>
      <c r="C87" s="14"/>
      <c r="D87" s="40">
        <v>2.371</v>
      </c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 t="s">
        <v>61</v>
      </c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>
        <v>44927</v>
      </c>
      <c r="B89" s="21"/>
      <c r="C89" s="14">
        <v>0.66700000000000004</v>
      </c>
      <c r="D89" s="40"/>
      <c r="E89" s="9"/>
      <c r="F89" s="21"/>
      <c r="G89" s="14">
        <f>IF(ISBLANK(Table1[[#This Row],[EARNED]]),"",Table1[[#This Row],[EARNED]])</f>
        <v>0.66700000000000004</v>
      </c>
      <c r="H89" s="40"/>
      <c r="I89" s="9"/>
      <c r="J89" s="12"/>
      <c r="K89" s="21" t="s">
        <v>62</v>
      </c>
    </row>
    <row r="90" spans="1:11" x14ac:dyDescent="0.3">
      <c r="A90" s="41"/>
      <c r="B90" s="21"/>
      <c r="C90" s="14">
        <v>0.41699999999999993</v>
      </c>
      <c r="D90" s="40"/>
      <c r="E90" s="9"/>
      <c r="F90" s="21"/>
      <c r="G90" s="14">
        <f>IF(ISBLANK(Table1[[#This Row],[EARNED]]),"",Table1[[#This Row],[EARNED]])</f>
        <v>0.41699999999999993</v>
      </c>
      <c r="H90" s="40"/>
      <c r="I90" s="9"/>
      <c r="J90" s="12"/>
      <c r="K90" s="21" t="s">
        <v>63</v>
      </c>
    </row>
    <row r="91" spans="1:11" x14ac:dyDescent="0.3">
      <c r="A91" s="41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41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41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41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41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41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41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41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41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41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41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41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1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41"/>
      <c r="B137" s="21"/>
      <c r="C137" s="14"/>
      <c r="D137" s="40"/>
      <c r="E137" s="9"/>
      <c r="F137" s="21"/>
      <c r="G137" s="14" t="str">
        <f>IF(ISBLANK(Table1[[#This Row],[EARNED]]),"",Table1[[#This Row],[EARNED]])</f>
        <v/>
      </c>
      <c r="H137" s="40"/>
      <c r="I137" s="9"/>
      <c r="J137" s="12"/>
      <c r="K137" s="21"/>
    </row>
    <row r="138" spans="1:11" x14ac:dyDescent="0.3">
      <c r="A138" s="41"/>
      <c r="B138" s="21"/>
      <c r="C138" s="14"/>
      <c r="D138" s="40"/>
      <c r="E138" s="9"/>
      <c r="F138" s="21"/>
      <c r="G138" s="14" t="str">
        <f>IF(ISBLANK(Table1[[#This Row],[EARNED]]),"",Table1[[#This Row],[EARNED]])</f>
        <v/>
      </c>
      <c r="H138" s="40"/>
      <c r="I138" s="9"/>
      <c r="J138" s="12"/>
      <c r="K138" s="21"/>
    </row>
    <row r="139" spans="1:11" x14ac:dyDescent="0.3">
      <c r="A139" s="41"/>
      <c r="B139" s="21"/>
      <c r="C139" s="14"/>
      <c r="D139" s="40"/>
      <c r="E139" s="9"/>
      <c r="F139" s="21"/>
      <c r="G139" s="14" t="str">
        <f>IF(ISBLANK(Table1[[#This Row],[EARNED]]),"",Table1[[#This Row],[EARNED]])</f>
        <v/>
      </c>
      <c r="H139" s="40"/>
      <c r="I139" s="9"/>
      <c r="J139" s="12"/>
      <c r="K139" s="21"/>
    </row>
    <row r="140" spans="1:11" x14ac:dyDescent="0.3">
      <c r="A140" s="41"/>
      <c r="B140" s="21"/>
      <c r="C140" s="14"/>
      <c r="D140" s="40"/>
      <c r="E140" s="9"/>
      <c r="F140" s="21"/>
      <c r="G140" s="14" t="str">
        <f>IF(ISBLANK(Table1[[#This Row],[EARNED]]),"",Table1[[#This Row],[EARNED]])</f>
        <v/>
      </c>
      <c r="H140" s="40"/>
      <c r="I140" s="9"/>
      <c r="J140" s="12"/>
      <c r="K140" s="21"/>
    </row>
    <row r="141" spans="1:11" x14ac:dyDescent="0.3">
      <c r="A141" s="41"/>
      <c r="B141" s="21"/>
      <c r="C141" s="14"/>
      <c r="D141" s="40"/>
      <c r="E141" s="9"/>
      <c r="F141" s="21"/>
      <c r="G141" s="14" t="str">
        <f>IF(ISBLANK(Table1[[#This Row],[EARNED]]),"",Table1[[#This Row],[EARNED]])</f>
        <v/>
      </c>
      <c r="H141" s="40"/>
      <c r="I141" s="9"/>
      <c r="J141" s="12"/>
      <c r="K141" s="21"/>
    </row>
    <row r="142" spans="1:11" x14ac:dyDescent="0.3">
      <c r="A142" s="41"/>
      <c r="B142" s="21"/>
      <c r="C142" s="14"/>
      <c r="D142" s="40"/>
      <c r="E142" s="9"/>
      <c r="F142" s="21"/>
      <c r="G142" s="14" t="str">
        <f>IF(ISBLANK(Table1[[#This Row],[EARNED]]),"",Table1[[#This Row],[EARNED]])</f>
        <v/>
      </c>
      <c r="H142" s="40"/>
      <c r="I142" s="9"/>
      <c r="J142" s="12"/>
      <c r="K142" s="21"/>
    </row>
    <row r="143" spans="1:11" x14ac:dyDescent="0.3">
      <c r="A143" s="41"/>
      <c r="B143" s="21"/>
      <c r="C143" s="14"/>
      <c r="D143" s="40"/>
      <c r="E143" s="9"/>
      <c r="F143" s="21"/>
      <c r="G143" s="14" t="str">
        <f>IF(ISBLANK(Table1[[#This Row],[EARNED]]),"",Table1[[#This Row],[EARNED]])</f>
        <v/>
      </c>
      <c r="H143" s="40"/>
      <c r="I143" s="9"/>
      <c r="J143" s="12"/>
      <c r="K143" s="21"/>
    </row>
    <row r="144" spans="1:11" x14ac:dyDescent="0.3">
      <c r="A144" s="41"/>
      <c r="B144" s="21"/>
      <c r="C144" s="14"/>
      <c r="D144" s="40"/>
      <c r="E144" s="9"/>
      <c r="F144" s="21"/>
      <c r="G144" s="14" t="str">
        <f>IF(ISBLANK(Table1[[#This Row],[EARNED]]),"",Table1[[#This Row],[EARNED]])</f>
        <v/>
      </c>
      <c r="H144" s="40"/>
      <c r="I144" s="9"/>
      <c r="J144" s="12"/>
      <c r="K144" s="21"/>
    </row>
    <row r="145" spans="1:11" x14ac:dyDescent="0.3">
      <c r="A145" s="42"/>
      <c r="B145" s="16"/>
      <c r="C145" s="43"/>
      <c r="D145" s="44"/>
      <c r="E145" s="10"/>
      <c r="F145" s="16"/>
      <c r="G145" s="43" t="str">
        <f>IF(ISBLANK(Table1[[#This Row],[EARNED]]),"",Table1[[#This Row],[EARNED]])</f>
        <v/>
      </c>
      <c r="H145" s="44"/>
      <c r="I145" s="10"/>
      <c r="J145" s="13"/>
      <c r="K14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932A-DF3C-45AE-8127-FC8C66F59E8E}">
  <dimension ref="A1:G45"/>
  <sheetViews>
    <sheetView tabSelected="1" topLeftCell="A31" workbookViewId="0">
      <selection activeCell="I20" sqref="I20"/>
    </sheetView>
  </sheetViews>
  <sheetFormatPr defaultRowHeight="14.4" x14ac:dyDescent="0.3"/>
  <cols>
    <col min="1" max="1" width="13.77734375" customWidth="1"/>
    <col min="2" max="2" width="19.109375" customWidth="1"/>
    <col min="3" max="3" width="27.88671875" customWidth="1"/>
    <col min="5" max="5" width="9.5546875" bestFit="1" customWidth="1"/>
  </cols>
  <sheetData>
    <row r="1" spans="1:7" ht="20.399999999999999" customHeight="1" x14ac:dyDescent="0.3">
      <c r="A1" s="30" t="s">
        <v>9</v>
      </c>
      <c r="B1" s="55" t="s">
        <v>34</v>
      </c>
      <c r="C1" s="55"/>
      <c r="D1" s="22" t="s">
        <v>14</v>
      </c>
      <c r="E1" s="11"/>
      <c r="F1" s="60"/>
      <c r="G1" s="65"/>
    </row>
    <row r="2" spans="1:7" x14ac:dyDescent="0.3">
      <c r="A2" s="19" t="s">
        <v>15</v>
      </c>
      <c r="B2" s="55"/>
      <c r="C2" s="55"/>
      <c r="D2" s="23" t="s">
        <v>13</v>
      </c>
      <c r="E2" s="1"/>
      <c r="F2" s="61"/>
      <c r="G2" s="57"/>
    </row>
    <row r="3" spans="1:7" ht="14.4" customHeight="1" x14ac:dyDescent="0.3">
      <c r="A3" s="19" t="s">
        <v>16</v>
      </c>
      <c r="B3" s="55" t="s">
        <v>50</v>
      </c>
      <c r="C3" s="55"/>
      <c r="D3" s="23" t="s">
        <v>12</v>
      </c>
      <c r="E3" s="1"/>
      <c r="F3" s="56"/>
      <c r="G3" s="57"/>
    </row>
    <row r="4" spans="1:7" x14ac:dyDescent="0.3">
      <c r="A4" s="17"/>
      <c r="B4" s="1"/>
      <c r="C4" s="31"/>
      <c r="D4" s="1"/>
      <c r="E4" s="1"/>
      <c r="F4" s="66"/>
      <c r="G4" s="67"/>
    </row>
    <row r="5" spans="1:7" x14ac:dyDescent="0.3">
      <c r="A5" s="18"/>
      <c r="B5" s="8"/>
      <c r="C5" s="32"/>
      <c r="D5" s="8"/>
      <c r="E5" s="8"/>
      <c r="F5" s="8"/>
      <c r="G5" s="7"/>
    </row>
    <row r="6" spans="1:7" x14ac:dyDescent="0.3">
      <c r="A6" s="2" t="s">
        <v>93</v>
      </c>
      <c r="B6" s="2" t="s">
        <v>6</v>
      </c>
      <c r="C6" s="2" t="s">
        <v>94</v>
      </c>
    </row>
    <row r="7" spans="1:7" x14ac:dyDescent="0.3">
      <c r="A7" s="52">
        <v>44667</v>
      </c>
      <c r="B7" s="12" t="s">
        <v>85</v>
      </c>
      <c r="C7" s="12">
        <v>1</v>
      </c>
    </row>
    <row r="8" spans="1:7" x14ac:dyDescent="0.3">
      <c r="A8" s="52">
        <v>44676</v>
      </c>
      <c r="B8" s="12" t="s">
        <v>85</v>
      </c>
      <c r="C8" s="12">
        <v>1</v>
      </c>
    </row>
    <row r="9" spans="1:7" x14ac:dyDescent="0.3">
      <c r="A9" s="12"/>
      <c r="B9" s="12" t="s">
        <v>95</v>
      </c>
      <c r="C9" s="12">
        <v>3.754</v>
      </c>
    </row>
    <row r="10" spans="1:7" x14ac:dyDescent="0.3">
      <c r="A10" s="52">
        <v>44690</v>
      </c>
      <c r="B10" s="12" t="s">
        <v>85</v>
      </c>
      <c r="C10" s="12">
        <v>1</v>
      </c>
    </row>
    <row r="11" spans="1:7" x14ac:dyDescent="0.3">
      <c r="A11" s="52">
        <v>44691</v>
      </c>
      <c r="B11" s="12" t="s">
        <v>85</v>
      </c>
      <c r="C11" s="12">
        <v>1</v>
      </c>
    </row>
    <row r="12" spans="1:7" x14ac:dyDescent="0.3">
      <c r="A12" s="53">
        <v>44692</v>
      </c>
      <c r="B12" s="12" t="s">
        <v>85</v>
      </c>
      <c r="C12" s="12">
        <v>1</v>
      </c>
    </row>
    <row r="13" spans="1:7" x14ac:dyDescent="0.3">
      <c r="A13" s="53">
        <v>44694</v>
      </c>
      <c r="B13" s="12" t="s">
        <v>96</v>
      </c>
      <c r="C13" s="47">
        <v>0.5</v>
      </c>
    </row>
    <row r="14" spans="1:7" x14ac:dyDescent="0.3">
      <c r="A14" s="53">
        <v>44697</v>
      </c>
      <c r="B14" s="12" t="s">
        <v>96</v>
      </c>
      <c r="C14" s="47">
        <v>0.5</v>
      </c>
    </row>
    <row r="15" spans="1:7" x14ac:dyDescent="0.3">
      <c r="A15" s="53">
        <v>44704</v>
      </c>
      <c r="B15" s="12" t="s">
        <v>96</v>
      </c>
      <c r="C15" s="47">
        <v>0.5</v>
      </c>
    </row>
    <row r="16" spans="1:7" x14ac:dyDescent="0.3">
      <c r="A16" s="53">
        <v>44706</v>
      </c>
      <c r="B16" s="12" t="s">
        <v>96</v>
      </c>
      <c r="C16" s="47">
        <v>0.5</v>
      </c>
    </row>
    <row r="17" spans="1:3" x14ac:dyDescent="0.3">
      <c r="A17" s="53">
        <v>44708</v>
      </c>
      <c r="B17" s="12" t="s">
        <v>96</v>
      </c>
      <c r="C17" s="47">
        <v>0.5</v>
      </c>
    </row>
    <row r="18" spans="1:3" x14ac:dyDescent="0.3">
      <c r="A18" s="53">
        <v>44709</v>
      </c>
      <c r="B18" s="12" t="s">
        <v>96</v>
      </c>
      <c r="C18" s="47">
        <v>0.5</v>
      </c>
    </row>
    <row r="19" spans="1:3" x14ac:dyDescent="0.3">
      <c r="A19" s="53">
        <v>44712</v>
      </c>
      <c r="B19" s="12" t="s">
        <v>96</v>
      </c>
      <c r="C19" s="47">
        <v>0.5</v>
      </c>
    </row>
    <row r="20" spans="1:3" x14ac:dyDescent="0.3">
      <c r="A20" s="53"/>
      <c r="B20" s="12" t="s">
        <v>97</v>
      </c>
      <c r="C20" s="47">
        <v>2.0209999999999999</v>
      </c>
    </row>
    <row r="21" spans="1:3" x14ac:dyDescent="0.3">
      <c r="A21" s="53">
        <v>44722</v>
      </c>
      <c r="B21" s="12" t="s">
        <v>96</v>
      </c>
      <c r="C21" s="47">
        <v>0.5</v>
      </c>
    </row>
    <row r="22" spans="1:3" x14ac:dyDescent="0.3">
      <c r="A22" s="53">
        <v>44736</v>
      </c>
      <c r="B22" s="12" t="s">
        <v>96</v>
      </c>
      <c r="C22" s="47">
        <v>0.5</v>
      </c>
    </row>
    <row r="23" spans="1:3" x14ac:dyDescent="0.3">
      <c r="A23" s="53">
        <v>44739</v>
      </c>
      <c r="B23" s="12" t="s">
        <v>96</v>
      </c>
      <c r="C23" s="47">
        <v>0.5</v>
      </c>
    </row>
    <row r="24" spans="1:3" x14ac:dyDescent="0.3">
      <c r="A24" s="53">
        <v>44740</v>
      </c>
      <c r="B24" s="12" t="s">
        <v>85</v>
      </c>
      <c r="C24" s="47">
        <v>1</v>
      </c>
    </row>
    <row r="25" spans="1:3" x14ac:dyDescent="0.3">
      <c r="A25" s="47"/>
      <c r="B25" s="12" t="s">
        <v>98</v>
      </c>
      <c r="C25" s="47">
        <v>2.883</v>
      </c>
    </row>
    <row r="26" spans="1:3" x14ac:dyDescent="0.3">
      <c r="A26" s="53">
        <v>44754</v>
      </c>
      <c r="B26" s="12" t="s">
        <v>96</v>
      </c>
      <c r="C26" s="47">
        <v>0.5</v>
      </c>
    </row>
    <row r="27" spans="1:3" x14ac:dyDescent="0.3">
      <c r="A27" s="53">
        <v>44757</v>
      </c>
      <c r="B27" s="12" t="s">
        <v>96</v>
      </c>
      <c r="C27" s="47">
        <v>0.5</v>
      </c>
    </row>
    <row r="28" spans="1:3" x14ac:dyDescent="0.3">
      <c r="A28" s="53">
        <v>44743</v>
      </c>
      <c r="B28" s="12" t="s">
        <v>85</v>
      </c>
      <c r="C28" s="47">
        <v>1</v>
      </c>
    </row>
    <row r="29" spans="1:3" x14ac:dyDescent="0.3">
      <c r="A29" s="53">
        <v>44745</v>
      </c>
      <c r="B29" s="12" t="s">
        <v>85</v>
      </c>
      <c r="C29" s="47">
        <v>1</v>
      </c>
    </row>
    <row r="30" spans="1:3" x14ac:dyDescent="0.3">
      <c r="A30" s="53">
        <v>44746</v>
      </c>
      <c r="B30" s="12" t="s">
        <v>85</v>
      </c>
      <c r="C30" s="47">
        <v>1</v>
      </c>
    </row>
    <row r="31" spans="1:3" x14ac:dyDescent="0.3">
      <c r="A31" s="53">
        <v>44747</v>
      </c>
      <c r="B31" s="12" t="s">
        <v>85</v>
      </c>
      <c r="C31" s="47">
        <v>1</v>
      </c>
    </row>
    <row r="32" spans="1:3" x14ac:dyDescent="0.3">
      <c r="A32" s="53">
        <v>44748</v>
      </c>
      <c r="B32" s="12" t="s">
        <v>85</v>
      </c>
      <c r="C32" s="47">
        <v>1</v>
      </c>
    </row>
    <row r="33" spans="1:3" x14ac:dyDescent="0.3">
      <c r="A33" s="53">
        <v>44761</v>
      </c>
      <c r="B33" s="12" t="s">
        <v>96</v>
      </c>
      <c r="C33" s="47">
        <v>0.5</v>
      </c>
    </row>
    <row r="34" spans="1:3" x14ac:dyDescent="0.3">
      <c r="A34" s="53">
        <v>44764</v>
      </c>
      <c r="B34" s="12" t="s">
        <v>96</v>
      </c>
      <c r="C34" s="47">
        <v>0.5</v>
      </c>
    </row>
    <row r="35" spans="1:3" x14ac:dyDescent="0.3">
      <c r="A35" s="53">
        <v>44767</v>
      </c>
      <c r="B35" s="12" t="s">
        <v>96</v>
      </c>
      <c r="C35" s="47">
        <v>0.5</v>
      </c>
    </row>
    <row r="36" spans="1:3" x14ac:dyDescent="0.3">
      <c r="A36" s="53">
        <v>44771</v>
      </c>
      <c r="B36" s="12" t="s">
        <v>96</v>
      </c>
      <c r="C36" s="47">
        <v>0.5</v>
      </c>
    </row>
    <row r="37" spans="1:3" x14ac:dyDescent="0.3">
      <c r="A37" s="47"/>
      <c r="B37" s="12" t="s">
        <v>99</v>
      </c>
      <c r="C37" s="47">
        <v>1.173</v>
      </c>
    </row>
    <row r="38" spans="1:3" x14ac:dyDescent="0.3">
      <c r="A38" s="53">
        <v>44797</v>
      </c>
      <c r="B38" s="12" t="s">
        <v>85</v>
      </c>
      <c r="C38" s="47">
        <v>1</v>
      </c>
    </row>
    <row r="39" spans="1:3" x14ac:dyDescent="0.3">
      <c r="A39" s="53">
        <v>44802</v>
      </c>
      <c r="B39" s="12" t="s">
        <v>85</v>
      </c>
      <c r="C39" s="47">
        <v>1</v>
      </c>
    </row>
    <row r="40" spans="1:3" x14ac:dyDescent="0.3">
      <c r="B40" s="12" t="s">
        <v>100</v>
      </c>
      <c r="C40" s="51">
        <f>SUM(C7:C39)</f>
        <v>30.830999999999996</v>
      </c>
    </row>
    <row r="41" spans="1:3" x14ac:dyDescent="0.3">
      <c r="C41" s="37"/>
    </row>
    <row r="42" spans="1:3" x14ac:dyDescent="0.3">
      <c r="C42" s="37"/>
    </row>
    <row r="43" spans="1:3" x14ac:dyDescent="0.3">
      <c r="C43" s="37"/>
    </row>
    <row r="44" spans="1:3" x14ac:dyDescent="0.3">
      <c r="C44" s="37"/>
    </row>
    <row r="45" spans="1:3" x14ac:dyDescent="0.3">
      <c r="C45" s="37"/>
    </row>
  </sheetData>
  <mergeCells count="6">
    <mergeCell ref="B3:C3"/>
    <mergeCell ref="F3:G3"/>
    <mergeCell ref="B1:C1"/>
    <mergeCell ref="F1:G1"/>
    <mergeCell ref="B2:C2"/>
    <mergeCell ref="F2:G2"/>
  </mergeCells>
  <dataValidations count="2">
    <dataValidation type="list" allowBlank="1" showInputMessage="1" showErrorMessage="1" sqref="B3:C3" xr:uid="{C1BB7783-9233-4B47-8382-0D4BD4F7D24D}">
      <formula1>"PERMANENT, CO-TERMINUS, CASUAL, JOBCON"</formula1>
    </dataValidation>
    <dataValidation type="list" allowBlank="1" showInputMessage="1" showErrorMessage="1" sqref="F1:G1" xr:uid="{4D23DC4E-625D-4292-923F-183D68587B5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25" bottom="0.2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42</v>
      </c>
      <c r="K1" s="63"/>
      <c r="L1" s="63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>
        <v>1</v>
      </c>
      <c r="E3" s="12">
        <v>1</v>
      </c>
      <c r="F3" s="12">
        <v>23</v>
      </c>
      <c r="G3" s="9">
        <f>SUM(D3,E4,F4)</f>
        <v>1.173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IF(ISBLANK(E3),"",VLOOKUP(E3,E7:F14,2))</f>
        <v>0.125</v>
      </c>
      <c r="F4" s="1">
        <f>IF(ISBLANK(F3),"",VLOOKUP(F3,C7:D66,2))</f>
        <v>4.8000000000000008E-2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4" t="s">
        <v>46</v>
      </c>
      <c r="J6" s="64"/>
      <c r="K6" s="64"/>
      <c r="L6" s="64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2023-02-09T07:00:50Z</cp:lastPrinted>
  <dcterms:created xsi:type="dcterms:W3CDTF">2022-10-17T03:06:03Z</dcterms:created>
  <dcterms:modified xsi:type="dcterms:W3CDTF">2023-02-09T08:18:14Z</dcterms:modified>
</cp:coreProperties>
</file>