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8CD33E5D-9C71-456C-B3D0-1E2E6E20809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9" i="1" l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I9" i="6" s="1"/>
  <c r="E9" i="6"/>
  <c r="G264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700" i="1"/>
  <c r="G63" i="1"/>
  <c r="G64" i="1"/>
  <c r="G65" i="1"/>
  <c r="G66" i="1"/>
  <c r="G67" i="1"/>
  <c r="G62" i="1"/>
  <c r="E9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13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<sst xmlns="http://schemas.openxmlformats.org/spreadsheetml/2006/main" count="1857" uniqueCount="476">
  <si>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</si>
  <si>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</si>
  <si>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</si>
  <si>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</si>
  <si>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</si>
  <si>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</si>
  <si>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</si>
  <si>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</si>
  <si>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</si>
  <si>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</si>
  <si>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</si>
  <si>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</si>
  <si>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</si>
  <si>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</si>
  <si>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</si>
  <si>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</si>
  <si>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</si>
  <si>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</si>
  <si>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</si>
  <si>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</si>
  <si>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</si>
  <si>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</si>
  <si>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</si>
  <si>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</si>
  <si>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</si>
  <si>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</si>
  <si>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</si>
  <si>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</si>
  <si>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</si>
  <si>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</si>
  <si>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</si>
  <si>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</si>
  <si>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</si>
  <si>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</si>
  <si>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</si>
  <si>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</si>
  <si>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</si>
  <si>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</si>
  <si>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</si>
  <si>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</si>
  <si>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</si>
  <si>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</si>
  <si>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</si>
  <si>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</si>
  <si>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</si>
  <si>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</si>
  <si>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</si>
  <si>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</si>
  <si>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</si>
  <si>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</si>
  <si>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</si>
  <si>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</si>
  <si>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</si>
  <si>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</si>
  <si>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</si>
  <si>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</si>
  <si>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</si>
  <si>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</si>
  <si>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</si>
  <si>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</si>
  <si>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</si>
  <si>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</si>
  <si>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</si>
  <si>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</si>
  <si>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</si>
  <si>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</si>
  <si>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</si>
  <si>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</si>
  <si>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</si>
  <si>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</si>
  <si>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</si>
  <si>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</si>
  <si>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</si>
  <si>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</si>
  <si>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</si>
  <si>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</si>
  <si>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</si>
  <si>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</si>
  <si>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</si>
  <si>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</si>
  <si>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</si>
  <si>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</si>
  <si>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</si>
  <si>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</si>
  <si>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</si>
  <si>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</si>
  <si>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</si>
  <si>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</si>
  <si>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</si>
  <si>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</si>
  <si>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</si>
  <si>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</si>
  <si>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</si>
  <si>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</si>
  <si>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</si>
  <si>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</si>
  <si>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</si>
  <si>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</si>
  <si>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</si>
  <si>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</si>
  <si>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</si>
  <si>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</si>
  <si>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</si>
  <si>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</si>
  <si>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</si>
  <si>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</si>
  <si>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</si>
  <si>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</si>
  <si>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</si>
  <si>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</si>
  <si>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</si>
  <si>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</si>
  <si>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</si>
  <si>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</si>
  <si>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</si>
  <si>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</si>
  <si>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</si>
  <si>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</si>
  <si>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</si>
  <si>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</si>
  <si>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</si>
  <si>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</si>
  <si>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</si>
  <si>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</si>
  <si>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</si>
  <si>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</si>
  <si>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</si>
  <si>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</si>
  <si>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</si>
  <si>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</si>
  <si>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</si>
  <si>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</si>
  <si>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</si>
  <si>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</si>
  <si>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</si>
  <si>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</si>
  <si>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</si>
  <si>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</si>
  <si>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</si>
  <si>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</si>
  <si>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</si>
  <si>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</si>
  <si>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</si>
  <si>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</si>
  <si>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</si>
  <si>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</si>
  <si>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</si>
  <si>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</si>
  <si>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</si>
  <si>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</si>
  <si>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</si>
  <si>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</si>
  <si>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</si>
  <si>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</si>
  <si>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</si>
  <si>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</si>
  <si>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</si>
  <si>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</si>
  <si>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</si>
  <si>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</si>
  <si>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</si>
  <si>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</si>
  <si>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</si>
  <si>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</si>
  <si>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</si>
  <si>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</si>
  <si>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</si>
  <si>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</si>
  <si>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</si>
  <si>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</si>
  <si>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</si>
  <si>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</si>
  <si>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</si>
  <si>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</si>
  <si>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</si>
  <si>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</si>
  <si>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</si>
  <si>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</si>
  <si>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</si>
  <si>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</si>
  <si>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</si>
  <si>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</si>
  <si>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</si>
  <si>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</si>
  <si>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</si>
  <si>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</si>
  <si>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</si>
  <si>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</si>
  <si>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</si>
  <si>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</si>
  <si>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</si>
  <si>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</si>
  <si>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</si>
  <si>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</si>
  <si>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</si>
  <si>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</si>
  <si>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</si>
  <si>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</si>
  <si>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</si>
  <si>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</si>
  <si>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</si>
  <si>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</si>
  <si>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</si>
  <si>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</si>
  <si>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</si>
  <si>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</si>
  <si>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</si>
  <si>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</si>
  <si>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</si>
  <si>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</si>
  <si>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</si>
  <si>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</si>
  <si>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</si>
  <si>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</si>
  <si>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</si>
  <si>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</si>
  <si>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</si>
  <si>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</si>
  <si>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</si>
  <si>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</si>
  <si>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</si>
  <si>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</si>
  <si>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</si>
  <si>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</si>
  <si>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</si>
  <si>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</si>
  <si>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</si>
  <si>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</si>
  <si>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</si>
  <si>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</si>
  <si>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</si>
  <si>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</si>
  <si>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</si>
  <si>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</si>
  <si>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</si>
  <si>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</si>
  <si>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</si>
  <si>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</si>
  <si>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</si>
  <si>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</si>
  <si>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</si>
  <si>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</si>
  <si>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</si>
  <si>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</si>
  <si>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</si>
  <si>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</si>
  <si>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</si>
  <si>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</si>
  <si>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</si>
  <si>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</si>
  <si>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</si>
  <si>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</si>
  <si>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</si>
  <si>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</si>
  <si>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</si>
  <si>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</si>
  <si>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</si>
  <si>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</si>
  <si>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</si>
  <si>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</si>
  <si>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</si>
  <si>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</si>
  <si>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</si>
  <si>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</si>
  <si>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</si>
  <si>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</si>
  <si>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</si>
  <si>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</si>
  <si>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</si>
  <si>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</si>
  <si>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</si>
  <si>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</si>
  <si>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</si>
  <si>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</si>
  <si>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</si>
  <si>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</si>
  <si>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</si>
  <si>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</si>
  <si>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</si>
  <si>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</si>
  <si>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</si>
  <si>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</si>
  <si>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</si>
  <si>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</si>
  <si>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</si>
  <si>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</si>
  <si>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</si>
  <si>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</si>
  <si>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</si>
  <si>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</si>
  <si>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</si>
  <si>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</si>
  <si>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</si>
  <si>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</si>
  <si>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</si>
  <si>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</si>
  <si>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</si>
  <si>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</si>
  <si>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</si>
  <si>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</si>
  <si>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</si>
  <si>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</si>
  <si>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</si>
  <si>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</si>
  <si>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</si>
  <si>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</si>
  <si>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</si>
  <si>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</si>
  <si>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</si>
  <si>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</si>
  <si>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</si>
  <si>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</si>
  <si>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</si>
  <si>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</si>
  <si>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</si>
  <si>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</si>
  <si>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</si>
  <si>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</si>
  <si>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</si>
  <si>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</si>
  <si>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</si>
  <si>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</si>
  <si>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</si>
  <si>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</si>
  <si>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</si>
  <si>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</si>
  <si>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</si>
  <si>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</si>
  <si>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</si>
  <si>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</si>
  <si>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</si>
  <si>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</si>
  <si>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</si>
  <si>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</si>
  <si>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</si>
  <si>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</si>
  <si>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</si>
  <si>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</si>
  <si>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</si>
  <si>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</si>
  <si>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</si>
  <si>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</si>
  <si>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</si>
  <si>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</si>
  <si>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</si>
  <si>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</si>
  <si>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</si>
  <si>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</si>
  <si>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</si>
  <si>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</si>
  <si>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</si>
  <si>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</si>
  <si>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</si>
  <si>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</si>
  <si>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</si>
  <si>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</si>
  <si>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</si>
  <si>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</si>
  <si>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</si>
  <si>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</si>
  <si>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</si>
  <si>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</si>
  <si>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</si>
  <si>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</si>
  <si>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</si>
  <si>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</si>
  <si>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</si>
  <si>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</si>
  <si>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</si>
  <si>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</si>
  <si>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</si>
  <si>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</si>
  <si>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</si>
  <si>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</si>
  <si>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</si>
  <si>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</si>
  <si>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</si>
  <si>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</si>
  <si>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</si>
  <si>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</si>
  <si>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</si>
  <si>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</si>
  <si>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</si>
  <si>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</si>
  <si>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</si>
  <si>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</si>
  <si>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</si>
  <si>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</si>
  <si>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</si>
  <si>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</si>
  <si>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</si>
  <si>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</si>
  <si>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</si>
  <si>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</si>
  <si>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</si>
  <si>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</si>
  <si>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</si>
  <si>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</si>
  <si>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</si>
  <si>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</si>
  <si>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</si>
  <si>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</si>
  <si>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</si>
  <si>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</si>
  <si>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</si>
  <si>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</si>
  <si>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</si>
  <si>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</si>
  <si>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</si>
  <si>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</si>
  <si>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</si>
  <si>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</si>
  <si>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</si>
  <si>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</si>
  <si>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</si>
  <si>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</si>
  <si>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</si>
  <si>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</si>
  <si>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</si>
  <si>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</si>
  <si>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</si>
  <si>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</si>
  <si>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</si>
  <si>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</si>
  <si>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</si>
  <si>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</si>
  <si>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</si>
  <si>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</si>
  <si>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</si>
  <si>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</si>
  <si>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</si>
  <si>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</si>
  <si>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</si>
  <si>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</si>
  <si>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</si>
  <si>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</si>
  <si>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</si>
  <si>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</si>
  <si>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</si>
  <si>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</si>
  <si>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</si>
  <si>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</si>
  <si>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</si>
  <si>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</si>
  <si>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</si>
  <si>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</si>
  <si>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</si>
  <si>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</si>
  <si>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</si>
  <si>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</si>
  <si>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</si>
  <si>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</si>
  <si>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</si>
  <si>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</si>
  <si>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</si>
  <si>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</si>
  <si>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</si>
  <si>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</si>
  <si>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</si>
  <si>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</si>
  <si>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</si>
  <si>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</si>
  <si>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</si>
  <si>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</si>
  <si>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</si>
  <si>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</si>
  <si>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</si>
  <si>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</si>
  <si>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</si>
  <si>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</si>
  <si>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</si>
  <si>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</si>
  <si>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</si>
  <si>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</si>
  <si>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11/28,29</t>
  </si>
  <si>
    <t>9/6,13,23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</si>
</sst>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63A3E7-3D03-49E4-A7BC-20702FE3397F}" name="Table16" displayName="Table16" ref="A8:L712" totalsRowShown="0" headerRowDxfId="40" headerRowBorderDxfId="39" tableBorderDxfId="38" totalsRowBorderDxfId="37">
  <autoFilter ref="A8:L712" xr:uid="{00000000-000C-0000-FFFF-FFFF00000000}"/>
  <tableColumns count="12">
    <tableColumn id="1" xr3:uid="{FBC49E1F-6445-4D35-AB5E-02C62EAFD730}" name="PERIOD" dataDxfId="36"/>
    <tableColumn id="2" xr3:uid="{D66CCB9C-5D28-44E7-90C3-DD8732C447E4}" name="PARTICULARS" dataDxfId="35"/>
    <tableColumn id="3" xr3:uid="{9069F73E-CC98-4BB1-BF56-739AEFE9A642}" name="EARNED" dataDxfId="34"/>
    <tableColumn id="4" xr3:uid="{F5B66F19-540C-4E55-8704-604BEFC6B16D}" name="Absence Undertime W/ Pay" dataDxfId="33"/>
    <tableColumn id="5" xr3:uid="{7680DFD0-B779-4F73-96E8-D1E9D41C3E46}" name="BALANCE" dataDxfId="32">
      <calculatedColumnFormula>SUM(Table16[EARNED])-SUM(Table16[Absence Undertime W/ Pay])+CONVERTION!$A$3</calculatedColumnFormula>
    </tableColumn>
    <tableColumn id="6" xr3:uid="{BA9801F7-3D1E-4819-8132-ACEDF11A1CD1}" name="Absence Undertime W/O Pay" dataDxfId="31"/>
    <tableColumn id="7" xr3:uid="{D9AA1D53-D7AB-4CE7-8293-94B27329EC69}" name="EARNED " dataDxfId="30">
      <calculatedColumnFormula>IF(ISBLANK(Table16[[#This Row],[EARNED]]),"",Table16[[#This Row],[EARNED]])</calculatedColumnFormula>
    </tableColumn>
    <tableColumn id="8" xr3:uid="{EFBBE25E-03BF-4087-9274-7977112252BB}" name="Absence Undertime  W/ Pay" dataDxfId="29"/>
    <tableColumn id="9" xr3:uid="{10D0A43E-6EE1-4FAC-BE6C-864360909A3F}" name="BALANCE " dataDxfId="28">
      <calculatedColumnFormula>SUM(Table16[[EARNED ]])-SUM(Table16[Absence Undertime  W/ Pay])+CONVERTION!$B$3</calculatedColumnFormula>
    </tableColumn>
    <tableColumn id="10" xr3:uid="{FCC9088E-5A52-42D9-9EEC-ACDF18D0EA7E}" name="Absence Undertime  W/O Pay" dataDxfId="27"/>
    <tableColumn id="11" xr3:uid="{6C237786-96AC-40B7-8B6A-C368F6198B41}" name="REMARKS" dataDxfId="26"/>
    <tableColumn id="12" xr3:uid="{5714B3BE-CB15-4F05-B9FF-C7A654E90A83}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3" totalsRowShown="0" headerRowDxfId="24" headerRowBorderDxfId="23" tableBorderDxfId="22" totalsRowBorderDxfId="21">
  <autoFilter ref="A8:K713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B5C6-616E-416B-A4CB-81627DD6350E}">
  <sheetPr codeName="Sheet4">
    <pageSetUpPr fitToPage="1"/>
  </sheetPr>
  <dimension ref="A2:L712"/>
  <sheetViews>
    <sheetView zoomScaleNormal="100" workbookViewId="0">
      <pane ySplit="3576" topLeftCell="A124"/>
      <selection activeCell="E9" sqref="E9"/>
      <selection pane="bottomLeft" activeCell="L130" sqref="L1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33203125" style="1" customWidth="1"/>
  </cols>
  <sheetData>
    <row r="2" spans="1:12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" customHeight="1" x14ac:dyDescent="0.3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3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3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3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3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3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3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3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3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3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3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3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3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3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3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3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3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3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3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3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3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3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3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3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3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3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3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3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3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3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3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3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3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3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3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3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3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3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3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3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3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3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3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3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3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3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3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3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3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3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3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3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3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3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3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3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3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3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3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3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3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3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3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3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3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3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3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3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3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3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3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3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3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3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3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3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3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3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3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3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3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3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3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3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3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3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3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3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3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3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3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3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3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3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3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3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3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3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3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3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3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3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3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3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3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3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3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3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3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3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3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3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3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3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3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3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3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3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3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3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3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3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3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3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3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3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3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3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3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3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3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3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3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3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3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3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3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3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3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3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3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3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3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3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3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3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3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3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3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3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3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3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3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3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3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3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3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3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3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3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3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3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3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3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3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3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3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3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3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3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3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3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3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3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3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3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3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3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3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3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3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3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3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3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3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3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3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3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3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3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3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3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3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3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3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3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3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3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3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3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3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3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3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3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3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3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3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3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3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3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3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3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3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3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3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3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3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3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3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3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3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3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3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3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3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3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3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3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3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3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3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3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3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3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3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3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3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3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3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3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3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3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3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3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3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3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3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3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3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3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3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3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3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3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3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3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3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3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3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3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3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3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3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3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3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3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3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3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3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3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3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3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3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3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3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3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3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3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3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3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3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3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3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3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3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3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3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3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3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3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3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3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3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3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3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3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3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3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3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3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3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3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3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3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3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3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3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3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3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3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3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3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3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3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3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3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3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3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3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3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3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3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3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3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3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3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3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3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3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3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3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3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3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3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3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3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3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3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3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3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3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3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3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3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3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3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3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3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3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3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3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3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3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3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3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3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3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3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3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3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3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3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3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3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3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3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3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3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3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3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3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3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3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3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3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3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3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3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3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3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3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3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3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3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3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3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3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3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3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3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3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3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3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3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3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3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3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3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3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3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3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3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3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3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3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3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3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3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3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3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3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3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3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3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3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3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3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3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3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3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3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3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3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3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3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3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3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3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3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3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3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3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3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3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3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3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3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3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3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3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3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3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3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3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3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3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3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3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3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3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3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3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3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3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3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3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3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3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3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3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3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3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3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3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3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3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3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3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3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3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3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3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3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3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3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3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3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3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3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183FF991-6665-4AF6-8BBD-A87B0E77E7D7}">
      <formula1>"PERMANENT, CO-TERMINUS, CASUAL, JOBCON"</formula1>
    </dataValidation>
    <dataValidation type="list" allowBlank="1" showInputMessage="1" showErrorMessage="1" sqref="F2:G2" xr:uid="{D2C6F7D2-4A29-4D8A-A74D-CAB62A0B74D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13"/>
  <sheetViews>
    <sheetView tabSelected="1" zoomScale="95" zoomScaleNormal="100" workbookViewId="0">
      <pane ySplit="3408" topLeftCell="A688" activePane="bottomLeft"/>
      <selection activeCell="I9" sqref="I9"/>
      <selection pane="bottomLeft" activeCell="F697" sqref="F6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3320312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-2.6690000000000964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3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3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3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3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3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3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3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3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3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3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3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3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3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3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3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3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3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3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3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3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3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3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3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3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3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3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3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3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3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3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3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3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3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3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3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3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3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3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3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3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3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3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3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3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3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3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3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3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3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3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3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3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3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3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3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3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3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3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3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3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3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3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3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3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3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3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3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3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3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3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3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3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3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3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3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3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3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3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3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3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3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3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3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3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3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3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3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3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3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3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3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3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3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3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3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3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3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3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3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3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3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3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3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3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3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3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3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3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3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3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3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3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3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3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3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3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3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3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3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3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3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3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3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3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3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3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3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3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3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3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3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3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3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3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3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3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3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3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3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3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3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3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3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3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3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3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3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3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3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3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3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3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3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3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3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3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3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3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3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3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3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3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3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3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3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3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3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3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3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3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3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3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3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3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3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3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3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3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3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3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3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3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3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3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3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3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3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3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3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3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3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3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3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3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3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3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3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3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3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3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3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3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3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3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3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3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3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3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3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3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3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3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3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3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3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3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3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3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3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3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3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3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3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3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3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3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3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3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3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3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3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3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3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3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3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3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3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3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3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3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3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3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3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3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3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3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3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3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3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3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3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3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3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3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3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3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3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3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3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3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3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3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3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3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3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3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3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3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3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3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3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3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3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3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3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3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3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3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3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3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3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3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3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3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3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3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3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3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3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3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3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3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3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3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3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3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3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3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3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3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3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3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3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3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3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3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3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3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3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3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45038</v>
      </c>
    </row>
    <row r="688" spans="1:11" x14ac:dyDescent="0.3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20" t="s">
        <v>468</v>
      </c>
    </row>
    <row r="689" spans="1:11" x14ac:dyDescent="0.3">
      <c r="A689" s="40"/>
      <c r="B689" s="20" t="s">
        <v>206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3</v>
      </c>
      <c r="I689" s="9"/>
      <c r="J689" s="11"/>
      <c r="K689" s="20" t="s">
        <v>469</v>
      </c>
    </row>
    <row r="690" spans="1:11" x14ac:dyDescent="0.3">
      <c r="A690" s="40"/>
      <c r="B690" s="20" t="s">
        <v>70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1</v>
      </c>
      <c r="I690" s="9"/>
      <c r="J690" s="11"/>
      <c r="K690" s="48">
        <v>45091</v>
      </c>
    </row>
    <row r="691" spans="1:11" x14ac:dyDescent="0.3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3</v>
      </c>
      <c r="I691" s="9"/>
      <c r="J691" s="11"/>
      <c r="K691" s="20" t="s">
        <v>470</v>
      </c>
    </row>
    <row r="692" spans="1:11" x14ac:dyDescent="0.3">
      <c r="A692" s="40"/>
      <c r="B692" s="20" t="s">
        <v>70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45094</v>
      </c>
    </row>
    <row r="693" spans="1:11" x14ac:dyDescent="0.3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8">
        <v>45115</v>
      </c>
    </row>
    <row r="694" spans="1:11" x14ac:dyDescent="0.3">
      <c r="A694" s="40"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44774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44805</v>
      </c>
      <c r="B696" s="20" t="s">
        <v>206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475</v>
      </c>
    </row>
    <row r="697" spans="1:11" x14ac:dyDescent="0.3">
      <c r="A697" s="40">
        <v>44835</v>
      </c>
      <c r="B697" s="20" t="s">
        <v>64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473</v>
      </c>
    </row>
    <row r="698" spans="1:11" x14ac:dyDescent="0.3">
      <c r="A698" s="40">
        <v>44866</v>
      </c>
      <c r="B698" s="20" t="s">
        <v>70</v>
      </c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>
        <v>1</v>
      </c>
      <c r="I698" s="9"/>
      <c r="J698" s="11"/>
      <c r="K698" s="49">
        <v>44886</v>
      </c>
    </row>
    <row r="699" spans="1:11" x14ac:dyDescent="0.3">
      <c r="A699" s="40"/>
      <c r="B699" s="20" t="s">
        <v>64</v>
      </c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>
        <v>2</v>
      </c>
      <c r="I699" s="9"/>
      <c r="J699" s="11"/>
      <c r="K699" s="49" t="s">
        <v>474</v>
      </c>
    </row>
    <row r="700" spans="1:11" x14ac:dyDescent="0.3">
      <c r="A700" s="40">
        <v>44896</v>
      </c>
      <c r="B700" s="20"/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7" t="s">
        <v>472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15"/>
      <c r="C713" s="41"/>
      <c r="D713" s="42"/>
      <c r="E713" s="9"/>
      <c r="F713" s="15"/>
      <c r="G713" s="41" t="str">
        <f>IF(ISBLANK(Table1[[#This Row],[EARNED]]),"",Table1[[#This Row],[EARNED]])</f>
        <v/>
      </c>
      <c r="H713" s="42"/>
      <c r="I713" s="9"/>
      <c r="J713" s="12"/>
      <c r="K7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2</v>
      </c>
      <c r="E3">
        <v>4</v>
      </c>
      <c r="F3">
        <v>11</v>
      </c>
      <c r="G3" s="46">
        <f>SUMIFS(F7:F14,E7:E14,E3)+SUMIFS(D7:D66,C7:C66,F3)+D3</f>
        <v>2.5230000000000001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2023-02-07T07:32:14Z</dcterms:modified>
</cp:coreProperties>
</file>