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G21" i="1"/>
  <c r="G23" i="1"/>
  <c r="G3" i="3"/>
  <c r="G19" i="1"/>
  <c r="G16" i="1"/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8" i="1"/>
  <c r="G20" i="1"/>
  <c r="G22" i="1"/>
  <c r="G24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7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<sst xmlns="http://schemas.openxmlformats.org/spreadsheetml/2006/main" count="129" uniqueCount="76">
  <si>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</si>
  <si>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</si>
  <si>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</si>
  <si>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</si>
  <si>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</si>
  <si>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</si>
  <si>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</si>
  <si>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</si>
  <si>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</si>
  <si>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</si>
  <si>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</si>
  <si>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</si>
  <si>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</si>
  <si>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</si>
  <si>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</si>
  <si>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</si>
  <si>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</si>
  <si>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</si>
  <si>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</si>
  <si>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</si>
  <si>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</si>
  <si>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</si>
  <si>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</si>
  <si>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</si>
  <si>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</si>
  <si>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</si>
  <si>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</si>
  <si>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</si>
  <si>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</si>
  <si>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</si>
  <si>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</si>
  <si>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</si>
  <si>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</si>
  <si>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</si>
  <si>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</si>
  <si>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</si>
  <si>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</si>
  <si>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</si>
  <si>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</si>
  <si>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</si>
  <si>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</si>
  <si>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</si>
  <si>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</si>
  <si>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</si>
  <si>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</si>
  <si>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</si>
  <si>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</si>
  <si>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</si>
  <si>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</si>
  <si>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</si>
  <si>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MARQUEZ, HENSLEY</t>
  </si>
  <si>
    <t>1/18,19/2018</t>
  </si>
  <si>
    <t>SP(1-0-0)</t>
  </si>
  <si>
    <t>UT(2-1-5)</t>
  </si>
  <si>
    <t>SVL(2-0-0)</t>
  </si>
  <si>
    <t>5/8,9/2018</t>
  </si>
  <si>
    <t>UT(1-4-0)</t>
  </si>
  <si>
    <t>UT(0-5-15)</t>
  </si>
  <si>
    <t>7/23,24/2018</t>
  </si>
  <si>
    <t>8/13,14/2018</t>
  </si>
  <si>
    <t>SVL(1-0-0)</t>
  </si>
  <si>
    <t>UT(0-6-45)</t>
  </si>
  <si>
    <t>UT(1-4-36)</t>
  </si>
  <si>
    <t>UT(1-1-4)</t>
  </si>
  <si>
    <t>UT(1-0-10)</t>
  </si>
  <si>
    <t>UT(1-0-9)</t>
  </si>
  <si>
    <t>4/10,11/2019</t>
  </si>
  <si>
    <t>4/16,17/2019</t>
  </si>
  <si>
    <t>9/26,27/2019</t>
  </si>
  <si>
    <t>10/23,24/2019</t>
  </si>
  <si>
    <t>CL(5-0-0)</t>
  </si>
  <si>
    <t>2/7-13/2020</t>
  </si>
  <si>
    <t>SVL(3-0-0)</t>
  </si>
  <si>
    <t>7/23,24/2020</t>
  </si>
  <si>
    <t>9/18,21/2020</t>
  </si>
  <si>
    <t>9/23-25/2020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</si>
</sst>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0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5" tableBorderDxfId="4">
  <autoFilter ref="J2:L3"/>
  <tableColumns count="3">
    <tableColumn id="1" name="DATE STARTED" dataDxfId="3"/>
    <tableColumn id="2" name="LEAVE EARN" dataDxfId="2">
      <calculatedColumnFormula>J4-1</calculatedColumnFormula>
    </tableColumn>
    <tableColumn id="3" name="LEAVE EARNED" dataDxfId="1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K134"/>
  <sheetViews>
    <sheetView tabSelected="1" zoomScale="150" zoomScaleNormal="150" workbookViewId="0">
      <pane ySplit="5535" topLeftCell="A71" activePane="bottomLeft"/>
      <selection activeCell="B3" sqref="B3:C3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 t="s">
        <v>52</v>
      </c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61">
        <v>43210</v>
      </c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 t="s">
        <v>52</v>
      </c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61">
        <v>43377</v>
      </c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70</v>
      </c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 t="s">
        <v>71</v>
      </c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5"/>
  <sheetViews>
    <sheetView zoomScale="150" zoomScaleNormal="150" workbookViewId="0">
      <pane ySplit="5535" topLeftCell="A37" activePane="bottomLeft"/>
      <selection activeCell="B4" sqref="B4:C4"/>
      <selection pane="bottomLeft" activeCell="K42" sqref="K4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MARQUEZ, HENSLEY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12.826000000000008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54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51</v>
      </c>
    </row>
    <row r="12" spans="1:11" x14ac:dyDescent="0.25">
      <c r="A12" s="40">
        <v>43132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43221</v>
      </c>
      <c r="B15" s="20" t="s">
        <v>54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55</v>
      </c>
    </row>
    <row r="16" spans="1:11" x14ac:dyDescent="0.25">
      <c r="A16" s="40"/>
      <c r="B16" s="15" t="s">
        <v>53</v>
      </c>
      <c r="C16" s="42"/>
      <c r="D16" s="43">
        <v>2.1349999999999998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>
        <v>43252</v>
      </c>
      <c r="B17" s="15" t="s">
        <v>56</v>
      </c>
      <c r="C17" s="42"/>
      <c r="D17" s="43">
        <v>1.5</v>
      </c>
      <c r="E17" s="9"/>
      <c r="F17" s="15"/>
      <c r="G17" s="42" t="str">
        <f>IF(ISBLANK(Table1[[#This Row],[EARNED]]),"",Table1[[#This Row],[EARNED]])</f>
        <v/>
      </c>
      <c r="H17" s="43"/>
      <c r="I17" s="9"/>
      <c r="J17" s="12"/>
      <c r="K17" s="15"/>
    </row>
    <row r="18" spans="1:11" x14ac:dyDescent="0.25">
      <c r="A18" s="40">
        <v>43282</v>
      </c>
      <c r="B18" s="20" t="s">
        <v>54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58</v>
      </c>
    </row>
    <row r="19" spans="1:11" x14ac:dyDescent="0.25">
      <c r="A19" s="40"/>
      <c r="B19" s="20" t="s">
        <v>57</v>
      </c>
      <c r="C19" s="13"/>
      <c r="D19" s="39">
        <v>0.65600000000000003</v>
      </c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43313</v>
      </c>
      <c r="B20" s="20" t="s">
        <v>54</v>
      </c>
      <c r="C20" s="13"/>
      <c r="D20" s="39">
        <v>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59</v>
      </c>
    </row>
    <row r="21" spans="1:11" x14ac:dyDescent="0.25">
      <c r="A21" s="40"/>
      <c r="B21" s="20" t="s">
        <v>62</v>
      </c>
      <c r="C21" s="13"/>
      <c r="D21" s="39">
        <v>1.575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43344</v>
      </c>
      <c r="B22" s="20" t="s">
        <v>60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61">
        <v>43370</v>
      </c>
    </row>
    <row r="23" spans="1:11" x14ac:dyDescent="0.25">
      <c r="A23" s="40"/>
      <c r="B23" s="20" t="s">
        <v>61</v>
      </c>
      <c r="C23" s="13"/>
      <c r="D23" s="39">
        <v>0.84399999999999997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43374</v>
      </c>
      <c r="B24" s="20" t="s">
        <v>60</v>
      </c>
      <c r="C24" s="13"/>
      <c r="D24" s="39">
        <v>1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61">
        <v>43397</v>
      </c>
    </row>
    <row r="25" spans="1:11" x14ac:dyDescent="0.25">
      <c r="A25" s="40"/>
      <c r="B25" s="20" t="s">
        <v>63</v>
      </c>
      <c r="C25" s="13"/>
      <c r="D25" s="39">
        <v>1.133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43405</v>
      </c>
      <c r="B26" s="20" t="s">
        <v>64</v>
      </c>
      <c r="C26" s="13"/>
      <c r="D26" s="39">
        <v>1.0209999999999999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43435</v>
      </c>
      <c r="B27" s="20" t="s">
        <v>60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 t="s">
        <v>65</v>
      </c>
      <c r="C28" s="13"/>
      <c r="D28" s="39">
        <v>1.0189999999999999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8" t="s">
        <v>43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43497</v>
      </c>
      <c r="B30" s="20" t="s">
        <v>60</v>
      </c>
      <c r="C30" s="13"/>
      <c r="D30" s="39">
        <v>1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61">
        <v>43516</v>
      </c>
    </row>
    <row r="31" spans="1:11" x14ac:dyDescent="0.25">
      <c r="A31" s="40">
        <v>43556</v>
      </c>
      <c r="B31" s="20" t="s">
        <v>60</v>
      </c>
      <c r="C31" s="13"/>
      <c r="D31" s="39">
        <v>1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66</v>
      </c>
    </row>
    <row r="32" spans="1:11" x14ac:dyDescent="0.25">
      <c r="A32" s="40"/>
      <c r="B32" s="20" t="s">
        <v>54</v>
      </c>
      <c r="C32" s="13"/>
      <c r="D32" s="39">
        <v>2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67</v>
      </c>
    </row>
    <row r="33" spans="1:11" x14ac:dyDescent="0.25">
      <c r="A33" s="40">
        <v>43647</v>
      </c>
      <c r="B33" s="20" t="s">
        <v>60</v>
      </c>
      <c r="C33" s="13"/>
      <c r="D33" s="39">
        <v>1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61">
        <v>43663</v>
      </c>
    </row>
    <row r="34" spans="1:11" x14ac:dyDescent="0.25">
      <c r="A34" s="40">
        <v>43678</v>
      </c>
      <c r="B34" s="20" t="s">
        <v>60</v>
      </c>
      <c r="C34" s="13"/>
      <c r="D34" s="39">
        <v>1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61">
        <v>43691</v>
      </c>
    </row>
    <row r="35" spans="1:11" x14ac:dyDescent="0.25">
      <c r="A35" s="40">
        <v>43709</v>
      </c>
      <c r="B35" s="20" t="s">
        <v>54</v>
      </c>
      <c r="C35" s="13"/>
      <c r="D35" s="39">
        <v>2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68</v>
      </c>
    </row>
    <row r="36" spans="1:11" x14ac:dyDescent="0.25">
      <c r="A36" s="40">
        <v>43739</v>
      </c>
      <c r="B36" s="20" t="s">
        <v>54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69</v>
      </c>
    </row>
    <row r="37" spans="1:11" x14ac:dyDescent="0.25">
      <c r="A37" s="40">
        <v>43800</v>
      </c>
      <c r="B37" s="20" t="s">
        <v>60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61">
        <v>43825</v>
      </c>
    </row>
    <row r="38" spans="1:11" x14ac:dyDescent="0.25">
      <c r="A38" s="48" t="s">
        <v>44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44013</v>
      </c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73</v>
      </c>
    </row>
    <row r="40" spans="1:11" x14ac:dyDescent="0.25">
      <c r="A40" s="40">
        <v>44075</v>
      </c>
      <c r="B40" s="20" t="s">
        <v>54</v>
      </c>
      <c r="C40" s="13"/>
      <c r="D40" s="39">
        <v>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74</v>
      </c>
    </row>
    <row r="41" spans="1:11" x14ac:dyDescent="0.25">
      <c r="A41" s="40"/>
      <c r="B41" s="20" t="s">
        <v>72</v>
      </c>
      <c r="C41" s="13"/>
      <c r="D41" s="39">
        <v>3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75</v>
      </c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51.709000000000003</v>
      </c>
      <c r="B3" s="11">
        <v>1.25</v>
      </c>
      <c r="D3">
        <v>1</v>
      </c>
      <c r="E3"/>
      <c r="F3">
        <v>9</v>
      </c>
      <c r="G3" s="47">
        <f>SUMIFS(F7:F14,E7:E14,E3)+SUMIFS(D7:D66,C7:C66,F3)+D3</f>
        <v>1.0189999999999999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2023-02-09T08:45:01Z</dcterms:modified>
</cp:coreProperties>
</file>