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DESKTOP-JHL336T\Users\ASUS\Desktop\LEAVE-CARD\REGULAR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2" i="1" l="1"/>
  <c r="G77" i="1"/>
  <c r="G78" i="1" l="1"/>
  <c r="G72" i="1"/>
  <c r="G73" i="1"/>
  <c r="G74" i="1"/>
  <c r="G75" i="1"/>
  <c r="G76" i="1"/>
  <c r="G3" i="3" l="1"/>
  <c r="G17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9" i="1"/>
  <c r="G80" i="1"/>
  <c r="G81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<sst xmlns="http://schemas.openxmlformats.org/spreadsheetml/2006/main" count="86" uniqueCount="67">
  <si>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</si>
  <si>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</si>
  <si>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</si>
  <si>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</si>
  <si>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</si>
  <si>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</si>
  <si>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</si>
  <si>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</si>
  <si>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</si>
  <si>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</si>
  <si>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</si>
  <si>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</si>
  <si>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</si>
  <si>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</si>
  <si>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</si>
  <si>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</si>
  <si>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</si>
  <si>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</si>
  <si>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</si>
  <si>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</si>
  <si>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</si>
  <si>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</si>
  <si>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</si>
  <si>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</si>
  <si>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</si>
  <si>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</si>
  <si>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</si>
  <si>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</si>
  <si>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</si>
  <si>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</si>
  <si>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</si>
  <si>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</si>
  <si>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</si>
  <si>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</si>
  <si>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</si>
  <si>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</si>
  <si>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</si>
  <si>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</si>
  <si>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</si>
  <si>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</si>
  <si>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</si>
  <si>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</si>
  <si>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MACAPUNO, FELIX</t>
  </si>
  <si>
    <t>PERMANENT</t>
  </si>
  <si>
    <t>2018</t>
  </si>
  <si>
    <t>VL(2-0-0)</t>
  </si>
  <si>
    <t>SL(1-0-0)</t>
  </si>
  <si>
    <t>FL(3-0-0)</t>
  </si>
  <si>
    <t>3/19,20/2018</t>
  </si>
  <si>
    <t>2019</t>
  </si>
  <si>
    <t>SP(3-0-0)</t>
  </si>
  <si>
    <t>3/18-20/2019</t>
  </si>
  <si>
    <t>2020</t>
  </si>
  <si>
    <t>VL(3-0-0)</t>
  </si>
  <si>
    <t>3/17-19/2020</t>
  </si>
  <si>
    <t>FL(2-0-0)</t>
  </si>
  <si>
    <t>2021</t>
  </si>
  <si>
    <t>FL(5-0-0)</t>
  </si>
  <si>
    <t>2022</t>
  </si>
  <si>
    <t>SL(2-0-0)</t>
  </si>
  <si>
    <t>VL(1-0-0)</t>
  </si>
  <si>
    <t>4/27,28/2022</t>
  </si>
  <si>
    <t>8/28,29/2022</t>
  </si>
  <si>
    <t>12/6,7/2022</t>
  </si>
  <si>
    <t>2023</t>
  </si>
  <si>
    <t>2/8,9/2023</t>
  </si>
  <si>
    <t>FL(4-0-0)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</si>
</sst>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34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4"/>
  <sheetViews>
    <sheetView tabSelected="1" zoomScale="120" zoomScaleNormal="120" workbookViewId="0">
      <pane ySplit="4425" topLeftCell="A73" activePane="bottomLeft"/>
      <selection activeCell="B2" sqref="B2:C2"/>
      <selection pane="bottomLeft" activeCell="B83" sqref="B8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42</v>
      </c>
      <c r="C2" s="50"/>
      <c r="D2" s="21" t="s">
        <v>14</v>
      </c>
      <c r="E2" s="10"/>
      <c r="F2" s="57"/>
      <c r="G2" s="57"/>
      <c r="H2" s="28" t="s">
        <v>10</v>
      </c>
      <c r="I2" s="25"/>
      <c r="J2" s="53"/>
      <c r="K2" s="54"/>
    </row>
    <row r="3" spans="1:11" x14ac:dyDescent="0.25">
      <c r="A3" s="18" t="s">
        <v>15</v>
      </c>
      <c r="B3" s="52"/>
      <c r="C3" s="52"/>
      <c r="D3" s="22" t="s">
        <v>13</v>
      </c>
      <c r="F3" s="58"/>
      <c r="G3" s="53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52" t="s">
        <v>43</v>
      </c>
      <c r="C4" s="52"/>
      <c r="D4" s="22" t="s">
        <v>12</v>
      </c>
      <c r="F4" s="53"/>
      <c r="G4" s="53"/>
      <c r="H4" s="26" t="s">
        <v>17</v>
      </c>
      <c r="I4" s="26"/>
      <c r="J4" s="53"/>
      <c r="K4" s="54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294.33500000000004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173.875</v>
      </c>
      <c r="J9" s="11"/>
      <c r="K9" s="20"/>
    </row>
    <row r="10" spans="1:11" x14ac:dyDescent="0.25">
      <c r="A10" s="47" t="s">
        <v>44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 t="s">
        <v>45</v>
      </c>
      <c r="C13" s="13">
        <v>1.25</v>
      </c>
      <c r="D13" s="39">
        <v>2</v>
      </c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 t="s">
        <v>48</v>
      </c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 t="s">
        <v>46</v>
      </c>
      <c r="C16" s="13">
        <v>1.25</v>
      </c>
      <c r="D16" s="42"/>
      <c r="E16" s="9"/>
      <c r="F16" s="15"/>
      <c r="G16" s="41">
        <f>IF(ISBLANK(Table1[[#This Row],[EARNED]]),"",Table1[[#This Row],[EARNED]])</f>
        <v>1.25</v>
      </c>
      <c r="H16" s="42">
        <v>1</v>
      </c>
      <c r="I16" s="9"/>
      <c r="J16" s="12"/>
      <c r="K16" s="48">
        <v>43279</v>
      </c>
    </row>
    <row r="17" spans="1:11" x14ac:dyDescent="0.25">
      <c r="A17" s="40">
        <v>43282</v>
      </c>
      <c r="B17" s="15" t="s">
        <v>46</v>
      </c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>
        <v>1</v>
      </c>
      <c r="I17" s="9"/>
      <c r="J17" s="11"/>
      <c r="K17" s="49">
        <v>43292</v>
      </c>
    </row>
    <row r="18" spans="1:11" x14ac:dyDescent="0.25">
      <c r="A18" s="40"/>
      <c r="B18" s="15" t="s">
        <v>46</v>
      </c>
      <c r="C18" s="13"/>
      <c r="D18" s="39"/>
      <c r="E18" s="9"/>
      <c r="F18" s="20"/>
      <c r="G18" s="13"/>
      <c r="H18" s="39">
        <v>1</v>
      </c>
      <c r="I18" s="9"/>
      <c r="J18" s="11"/>
      <c r="K18" s="49">
        <v>43304</v>
      </c>
    </row>
    <row r="19" spans="1:11" x14ac:dyDescent="0.25">
      <c r="A19" s="40">
        <v>43313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v>43344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v>43374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43405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0">
        <v>43435</v>
      </c>
      <c r="B23" s="20" t="s">
        <v>47</v>
      </c>
      <c r="C23" s="13">
        <v>1.25</v>
      </c>
      <c r="D23" s="39">
        <v>3</v>
      </c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7" t="s">
        <v>49</v>
      </c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>
        <v>43466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v>43497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v>43525</v>
      </c>
      <c r="B27" s="20" t="s">
        <v>50</v>
      </c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 t="s">
        <v>51</v>
      </c>
    </row>
    <row r="28" spans="1:11" x14ac:dyDescent="0.25">
      <c r="A28" s="40">
        <v>43556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v>43586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0">
        <v>43617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0">
        <v>43647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v>43678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v>43709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v>43739</v>
      </c>
      <c r="B34" s="20" t="s">
        <v>46</v>
      </c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>
        <v>1</v>
      </c>
      <c r="I34" s="9"/>
      <c r="J34" s="11"/>
      <c r="K34" s="49">
        <v>43749</v>
      </c>
    </row>
    <row r="35" spans="1:11" x14ac:dyDescent="0.25">
      <c r="A35" s="40">
        <v>43770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0">
        <v>43800</v>
      </c>
      <c r="B36" s="20" t="s">
        <v>57</v>
      </c>
      <c r="C36" s="13">
        <v>1.25</v>
      </c>
      <c r="D36" s="39">
        <v>5</v>
      </c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25">
      <c r="A37" s="47" t="s">
        <v>52</v>
      </c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>
        <v>43831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0">
        <v>43862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v>43891</v>
      </c>
      <c r="B40" s="20" t="s">
        <v>53</v>
      </c>
      <c r="C40" s="13">
        <v>1.25</v>
      </c>
      <c r="D40" s="39">
        <v>3</v>
      </c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 t="s">
        <v>54</v>
      </c>
    </row>
    <row r="41" spans="1:11" x14ac:dyDescent="0.25">
      <c r="A41" s="40">
        <v>43922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0">
        <v>43952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v>43983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v>44013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v>44044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v>44075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v>44105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>
        <v>44136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0">
        <v>44166</v>
      </c>
      <c r="B49" s="20" t="s">
        <v>55</v>
      </c>
      <c r="C49" s="13">
        <v>1.25</v>
      </c>
      <c r="D49" s="39">
        <v>2</v>
      </c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7" t="s">
        <v>56</v>
      </c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>
        <v>44197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v>44228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0">
        <v>44256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0">
        <v>44287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40">
        <v>44317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0">
        <v>44348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0">
        <v>44378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v>44409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>
        <v>44440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0">
        <v>44470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v>44501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0">
        <v>44531</v>
      </c>
      <c r="B62" s="20" t="s">
        <v>57</v>
      </c>
      <c r="C62" s="13">
        <v>1.25</v>
      </c>
      <c r="D62" s="39">
        <v>5</v>
      </c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25">
      <c r="A63" s="47" t="s">
        <v>58</v>
      </c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>
        <v>44562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0">
        <v>44593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0">
        <v>44621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>
        <v>44652</v>
      </c>
      <c r="B67" s="20" t="s">
        <v>59</v>
      </c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>
        <v>2</v>
      </c>
      <c r="I67" s="9"/>
      <c r="J67" s="11"/>
      <c r="K67" s="20" t="s">
        <v>61</v>
      </c>
    </row>
    <row r="68" spans="1:11" x14ac:dyDescent="0.25">
      <c r="A68" s="40">
        <v>44682</v>
      </c>
      <c r="B68" s="20" t="s">
        <v>46</v>
      </c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>
        <v>1</v>
      </c>
      <c r="I68" s="9"/>
      <c r="J68" s="11"/>
      <c r="K68" s="49">
        <v>44708</v>
      </c>
    </row>
    <row r="69" spans="1:11" x14ac:dyDescent="0.25">
      <c r="A69" s="40">
        <v>44713</v>
      </c>
      <c r="B69" s="20" t="s">
        <v>46</v>
      </c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>
        <v>1</v>
      </c>
      <c r="I69" s="9"/>
      <c r="J69" s="11"/>
      <c r="K69" s="49">
        <v>37435</v>
      </c>
    </row>
    <row r="70" spans="1:11" x14ac:dyDescent="0.25">
      <c r="A70" s="40"/>
      <c r="B70" s="20" t="s">
        <v>60</v>
      </c>
      <c r="C70" s="13"/>
      <c r="D70" s="39">
        <v>1</v>
      </c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49">
        <v>44755</v>
      </c>
    </row>
    <row r="71" spans="1:11" x14ac:dyDescent="0.25">
      <c r="A71" s="40">
        <v>44743</v>
      </c>
      <c r="B71" s="20" t="s">
        <v>46</v>
      </c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>
        <v>1</v>
      </c>
      <c r="I71" s="9"/>
      <c r="J71" s="11"/>
      <c r="K71" s="20" t="s">
        <v>62</v>
      </c>
    </row>
    <row r="72" spans="1:11" x14ac:dyDescent="0.25">
      <c r="A72" s="40">
        <v>44774</v>
      </c>
      <c r="B72" s="20" t="s">
        <v>46</v>
      </c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>
        <v>1</v>
      </c>
      <c r="I72" s="9"/>
      <c r="J72" s="11"/>
      <c r="K72" s="49">
        <v>44803</v>
      </c>
    </row>
    <row r="73" spans="1:11" x14ac:dyDescent="0.25">
      <c r="A73" s="40">
        <v>44805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25">
      <c r="A74" s="40">
        <v>44835</v>
      </c>
      <c r="B74" s="20" t="s">
        <v>46</v>
      </c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>
        <v>1</v>
      </c>
      <c r="I74" s="9"/>
      <c r="J74" s="11"/>
      <c r="K74" s="49">
        <v>44838</v>
      </c>
    </row>
    <row r="75" spans="1:11" x14ac:dyDescent="0.25">
      <c r="A75" s="40">
        <v>44866</v>
      </c>
      <c r="B75" s="20" t="s">
        <v>46</v>
      </c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>
        <v>1</v>
      </c>
      <c r="I75" s="9"/>
      <c r="J75" s="11"/>
      <c r="K75" s="49">
        <v>44886</v>
      </c>
    </row>
    <row r="76" spans="1:11" x14ac:dyDescent="0.25">
      <c r="A76" s="40">
        <v>44896</v>
      </c>
      <c r="B76" s="20" t="s">
        <v>59</v>
      </c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>
        <v>2</v>
      </c>
      <c r="I76" s="9"/>
      <c r="J76" s="11"/>
      <c r="K76" s="20" t="s">
        <v>63</v>
      </c>
    </row>
    <row r="77" spans="1:11" x14ac:dyDescent="0.25">
      <c r="A77" s="40"/>
      <c r="B77" s="20" t="s">
        <v>66</v>
      </c>
      <c r="C77" s="13"/>
      <c r="D77" s="39">
        <v>4</v>
      </c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7" t="s">
        <v>64</v>
      </c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>
        <v>44927</v>
      </c>
      <c r="B79" s="20" t="s">
        <v>46</v>
      </c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>
        <v>1</v>
      </c>
      <c r="I79" s="9"/>
      <c r="J79" s="11"/>
      <c r="K79" s="49">
        <v>44953</v>
      </c>
    </row>
    <row r="80" spans="1:11" x14ac:dyDescent="0.25">
      <c r="A80" s="40">
        <v>44958</v>
      </c>
      <c r="B80" s="20" t="s">
        <v>59</v>
      </c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>
        <v>2</v>
      </c>
      <c r="I80" s="9"/>
      <c r="J80" s="11"/>
      <c r="K80" s="20" t="s">
        <v>65</v>
      </c>
    </row>
    <row r="81" spans="1:11" x14ac:dyDescent="0.25">
      <c r="A81" s="40">
        <v>44986</v>
      </c>
      <c r="B81" s="20" t="s">
        <v>46</v>
      </c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>
        <v>1</v>
      </c>
      <c r="I81" s="9"/>
      <c r="J81" s="11"/>
      <c r="K81" s="49">
        <v>45005</v>
      </c>
    </row>
    <row r="82" spans="1:11" x14ac:dyDescent="0.25">
      <c r="A82" s="40"/>
      <c r="B82" s="20" t="s">
        <v>46</v>
      </c>
      <c r="C82" s="13"/>
      <c r="D82" s="39"/>
      <c r="E82" s="9"/>
      <c r="F82" s="20"/>
      <c r="G82" s="13" t="str">
        <f>IF(ISBLANK(Table1[[#This Row],[EARNED]]),"",Table1[[#This Row],[EARNED]])</f>
        <v/>
      </c>
      <c r="H82" s="39">
        <v>1</v>
      </c>
      <c r="I82" s="9"/>
      <c r="J82" s="11"/>
      <c r="K82" s="49">
        <v>44991</v>
      </c>
    </row>
    <row r="83" spans="1:11" x14ac:dyDescent="0.25">
      <c r="A83" s="40">
        <v>45017</v>
      </c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>
        <v>45047</v>
      </c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>
        <v>45078</v>
      </c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>
        <v>45108</v>
      </c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>
        <v>45139</v>
      </c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>
        <v>45170</v>
      </c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>
        <v>45200</v>
      </c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>
        <v>45231</v>
      </c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>
        <v>45261</v>
      </c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>
        <v>45292</v>
      </c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>
        <v>45323</v>
      </c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>
        <v>45352</v>
      </c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>
        <v>45383</v>
      </c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>
        <v>45413</v>
      </c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>
        <v>45444</v>
      </c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>
        <v>45474</v>
      </c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>
        <v>45505</v>
      </c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>
        <v>45536</v>
      </c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>
        <v>45566</v>
      </c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>
        <v>45597</v>
      </c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>
        <v>45627</v>
      </c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>
        <v>45658</v>
      </c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>
        <v>45689</v>
      </c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>
        <v>45717</v>
      </c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>
        <v>45748</v>
      </c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>
        <v>45778</v>
      </c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>
        <v>45809</v>
      </c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>
        <v>45839</v>
      </c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>
        <v>45870</v>
      </c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>
        <v>45901</v>
      </c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>
        <v>45931</v>
      </c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>
        <v>45962</v>
      </c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>
        <v>45992</v>
      </c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>
        <v>46023</v>
      </c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>
        <v>46054</v>
      </c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>
        <v>46082</v>
      </c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>
        <v>46113</v>
      </c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>
        <v>46143</v>
      </c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>
        <v>46174</v>
      </c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>
        <v>46204</v>
      </c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>
        <v>46235</v>
      </c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>
        <v>46266</v>
      </c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>
        <v>46296</v>
      </c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>
        <v>46327</v>
      </c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>
        <v>46357</v>
      </c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>
        <v>46388</v>
      </c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>
        <v>46419</v>
      </c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>
        <v>46447</v>
      </c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>
        <v>46478</v>
      </c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>
        <v>46508</v>
      </c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25">
      <c r="A133" s="40">
        <v>46539</v>
      </c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25">
      <c r="A134" s="40">
        <v>46569</v>
      </c>
      <c r="B134" s="15"/>
      <c r="C134" s="41"/>
      <c r="D134" s="42"/>
      <c r="E134" s="9"/>
      <c r="F134" s="15"/>
      <c r="G134" s="41" t="str">
        <f>IF(ISBLANK(Table1[[#This Row],[EARNED]]),"",Table1[[#This Row],[EARNED]])</f>
        <v/>
      </c>
      <c r="H134" s="42"/>
      <c r="I134" s="9"/>
      <c r="J134" s="12"/>
      <c r="K134" s="15"/>
    </row>
  </sheetData>
  <mergeCells count="10">
    <mergeCell ref="G7:J7"/>
    <mergeCell ref="C7:F7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B5" sqref="B5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3" t="s">
        <v>29</v>
      </c>
      <c r="J2" s="2" t="s">
        <v>35</v>
      </c>
      <c r="K2" s="2" t="s">
        <v>36</v>
      </c>
      <c r="L2" s="43" t="s">
        <v>37</v>
      </c>
    </row>
    <row r="3" spans="1:12" x14ac:dyDescent="0.25">
      <c r="A3" s="11">
        <v>240.58500000000001</v>
      </c>
      <c r="B3" s="11">
        <v>114.125</v>
      </c>
      <c r="D3" s="11"/>
      <c r="E3" s="11"/>
      <c r="F3" s="11"/>
      <c r="G3" s="44">
        <f>SUMIFS(F7:F14,E7:E14,E3)+SUMIFS(D7:D66,C7:C66,F3)+D3</f>
        <v>0</v>
      </c>
      <c r="J3" s="46"/>
      <c r="K3" s="35">
        <f>J4-1</f>
        <v>-1</v>
      </c>
      <c r="L3" s="44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5"/>
      <c r="I6" s="61" t="s">
        <v>38</v>
      </c>
      <c r="J6" s="61"/>
      <c r="K6" s="61"/>
      <c r="L6" s="61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5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2023-04-12T03:29:26Z</dcterms:modified>
</cp:coreProperties>
</file>