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New folder\"/>
    </mc:Choice>
  </mc:AlternateContent>
  <xr:revisionPtr revIDLastSave="0" documentId="13_ncr:1_{31FAE50E-8F1A-4903-B1C5-CCAB6CAA332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06" i="1" l="1"/>
  <c r="A407" i="1" s="1"/>
  <c r="A408" i="1" s="1"/>
  <c r="A409" i="1" s="1"/>
  <c r="A410" i="1" s="1"/>
  <c r="A411" i="1" s="1"/>
  <c r="A405" i="1"/>
  <c r="G347" i="1"/>
  <c r="G337" i="1"/>
  <c r="G338" i="1"/>
  <c r="G339" i="1"/>
  <c r="G330" i="1"/>
  <c r="G327" i="1"/>
  <c r="G321" i="1"/>
  <c r="G322" i="1"/>
  <c r="G319" i="1"/>
  <c r="G312" i="1"/>
  <c r="G305" i="1"/>
  <c r="G303" i="1"/>
  <c r="G298" i="1"/>
  <c r="G295" i="1"/>
  <c r="G292" i="1"/>
  <c r="G288" i="1"/>
  <c r="G281" i="1"/>
  <c r="G279" i="1"/>
  <c r="G277" i="1"/>
  <c r="G278" i="1"/>
  <c r="G272" i="1"/>
  <c r="G265" i="1"/>
  <c r="G266" i="1"/>
  <c r="G262" i="1"/>
  <c r="G259" i="1"/>
  <c r="G260" i="1"/>
  <c r="G247" i="1"/>
  <c r="G257" i="1"/>
  <c r="G255" i="1"/>
  <c r="G251" i="1"/>
  <c r="G252" i="1"/>
  <c r="G249" i="1"/>
  <c r="G245" i="1"/>
  <c r="G246" i="1"/>
  <c r="G242" i="1"/>
  <c r="G243" i="1"/>
  <c r="G240" i="1"/>
  <c r="G3" i="3" l="1"/>
  <c r="G235" i="1" l="1"/>
  <c r="G233" i="1"/>
  <c r="G230" i="1"/>
  <c r="G231" i="1"/>
  <c r="G228" i="1"/>
  <c r="G225" i="1"/>
  <c r="G222" i="1"/>
  <c r="G223" i="1"/>
  <c r="G219" i="1"/>
  <c r="G213" i="1"/>
  <c r="G210" i="1"/>
  <c r="G206" i="1"/>
  <c r="G207" i="1"/>
  <c r="G201" i="1"/>
  <c r="G202" i="1"/>
  <c r="G203" i="1"/>
  <c r="G204" i="1"/>
  <c r="G198" i="1"/>
  <c r="G197" i="1"/>
  <c r="G193" i="1"/>
  <c r="G194" i="1"/>
  <c r="G195" i="1"/>
  <c r="G191" i="1"/>
  <c r="G189" i="1"/>
  <c r="G175" i="1"/>
  <c r="G176" i="1"/>
  <c r="G177" i="1"/>
  <c r="G178" i="1"/>
  <c r="G173" i="1"/>
  <c r="G170" i="1"/>
  <c r="G171" i="1"/>
  <c r="G167" i="1"/>
  <c r="G168" i="1"/>
  <c r="G165" i="1"/>
  <c r="G160" i="1"/>
  <c r="G161" i="1"/>
  <c r="G162" i="1"/>
  <c r="G158" i="1"/>
  <c r="G156" i="1"/>
  <c r="G154" i="1"/>
  <c r="G151" i="1"/>
  <c r="G147" i="1"/>
  <c r="G148" i="1"/>
  <c r="G149" i="1"/>
  <c r="G143" i="1"/>
  <c r="G144" i="1"/>
  <c r="G145" i="1"/>
  <c r="G141" i="1"/>
  <c r="G140" i="1"/>
  <c r="G138" i="1"/>
  <c r="G135" i="1"/>
  <c r="G136" i="1"/>
  <c r="G133" i="1"/>
  <c r="G130" i="1"/>
  <c r="G131" i="1"/>
  <c r="G121" i="1"/>
  <c r="G122" i="1"/>
  <c r="G118" i="1"/>
  <c r="G119" i="1"/>
  <c r="G102" i="1"/>
  <c r="G103" i="1"/>
  <c r="G100" i="1"/>
  <c r="G98" i="1"/>
  <c r="G97" i="1"/>
  <c r="G91" i="1"/>
  <c r="G90" i="1"/>
  <c r="G88" i="1"/>
  <c r="G74" i="1"/>
  <c r="G75" i="1"/>
  <c r="G69" i="1"/>
  <c r="G67" i="1"/>
  <c r="G65" i="1"/>
  <c r="G61" i="1"/>
  <c r="G55" i="1" l="1"/>
  <c r="G42" i="1"/>
  <c r="G346" i="1"/>
  <c r="G348" i="1"/>
  <c r="G349" i="1"/>
  <c r="G333" i="1"/>
  <c r="G334" i="1"/>
  <c r="G335" i="1"/>
  <c r="G336" i="1"/>
  <c r="G340" i="1"/>
  <c r="G341" i="1"/>
  <c r="G342" i="1"/>
  <c r="G343" i="1"/>
  <c r="G344" i="1"/>
  <c r="G345" i="1"/>
  <c r="G325" i="1"/>
  <c r="G326" i="1"/>
  <c r="G328" i="1"/>
  <c r="G329" i="1"/>
  <c r="G331" i="1"/>
  <c r="G332" i="1"/>
  <c r="G306" i="1"/>
  <c r="G307" i="1"/>
  <c r="G308" i="1"/>
  <c r="G309" i="1"/>
  <c r="G310" i="1"/>
  <c r="G311" i="1"/>
  <c r="G313" i="1"/>
  <c r="G314" i="1"/>
  <c r="G315" i="1"/>
  <c r="G316" i="1"/>
  <c r="G317" i="1"/>
  <c r="G318" i="1"/>
  <c r="G320" i="1"/>
  <c r="G323" i="1"/>
  <c r="G324" i="1"/>
  <c r="G290" i="1"/>
  <c r="G291" i="1"/>
  <c r="G293" i="1"/>
  <c r="G294" i="1"/>
  <c r="G296" i="1"/>
  <c r="G297" i="1"/>
  <c r="G299" i="1"/>
  <c r="G300" i="1"/>
  <c r="G301" i="1"/>
  <c r="G302" i="1"/>
  <c r="G304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3" i="1"/>
  <c r="G54" i="1"/>
  <c r="G56" i="1"/>
  <c r="G57" i="1"/>
  <c r="G59" i="1"/>
  <c r="G60" i="1"/>
  <c r="G62" i="1"/>
  <c r="G63" i="1"/>
  <c r="G64" i="1"/>
  <c r="G66" i="1"/>
  <c r="G68" i="1"/>
  <c r="G70" i="1"/>
  <c r="G71" i="1"/>
  <c r="G72" i="1"/>
  <c r="G73" i="1"/>
  <c r="G76" i="1"/>
  <c r="G81" i="1"/>
  <c r="G84" i="1"/>
  <c r="G85" i="1"/>
  <c r="G86" i="1"/>
  <c r="G87" i="1"/>
  <c r="G89" i="1"/>
  <c r="G92" i="1"/>
  <c r="G93" i="1"/>
  <c r="G94" i="1"/>
  <c r="G95" i="1"/>
  <c r="G96" i="1"/>
  <c r="G99" i="1"/>
  <c r="G101" i="1"/>
  <c r="G104" i="1"/>
  <c r="G105" i="1"/>
  <c r="G106" i="1"/>
  <c r="G107" i="1"/>
  <c r="G108" i="1"/>
  <c r="G109" i="1"/>
  <c r="G110" i="1"/>
  <c r="G112" i="1"/>
  <c r="G113" i="1"/>
  <c r="G114" i="1"/>
  <c r="G115" i="1"/>
  <c r="G117" i="1"/>
  <c r="G120" i="1"/>
  <c r="G123" i="1"/>
  <c r="G124" i="1"/>
  <c r="G125" i="1"/>
  <c r="G126" i="1"/>
  <c r="G127" i="1"/>
  <c r="G128" i="1"/>
  <c r="G129" i="1"/>
  <c r="G132" i="1"/>
  <c r="G134" i="1"/>
  <c r="G137" i="1"/>
  <c r="G139" i="1"/>
  <c r="G142" i="1"/>
  <c r="G146" i="1"/>
  <c r="G150" i="1"/>
  <c r="G152" i="1"/>
  <c r="G153" i="1"/>
  <c r="G155" i="1"/>
  <c r="G157" i="1"/>
  <c r="G159" i="1"/>
  <c r="G163" i="1"/>
  <c r="G164" i="1"/>
  <c r="G166" i="1"/>
  <c r="G169" i="1"/>
  <c r="G172" i="1"/>
  <c r="G174" i="1"/>
  <c r="G179" i="1"/>
  <c r="G180" i="1"/>
  <c r="G188" i="1"/>
  <c r="G190" i="1"/>
  <c r="G192" i="1"/>
  <c r="G196" i="1"/>
  <c r="G199" i="1"/>
  <c r="G200" i="1"/>
  <c r="G205" i="1"/>
  <c r="G208" i="1"/>
  <c r="G209" i="1"/>
  <c r="G211" i="1"/>
  <c r="G212" i="1"/>
  <c r="G214" i="1"/>
  <c r="G215" i="1"/>
  <c r="G216" i="1"/>
  <c r="G217" i="1"/>
  <c r="G218" i="1"/>
  <c r="G220" i="1"/>
  <c r="G221" i="1"/>
  <c r="G224" i="1"/>
  <c r="G226" i="1"/>
  <c r="G227" i="1"/>
  <c r="G229" i="1"/>
  <c r="G232" i="1"/>
  <c r="G234" i="1"/>
  <c r="G236" i="1"/>
  <c r="G237" i="1"/>
  <c r="G238" i="1"/>
  <c r="G239" i="1"/>
  <c r="G241" i="1"/>
  <c r="G244" i="1"/>
  <c r="G248" i="1"/>
  <c r="G250" i="1"/>
  <c r="G253" i="1"/>
  <c r="G254" i="1"/>
  <c r="G256" i="1"/>
  <c r="G258" i="1"/>
  <c r="G261" i="1"/>
  <c r="G263" i="1"/>
  <c r="G264" i="1"/>
  <c r="G267" i="1"/>
  <c r="G268" i="1"/>
  <c r="G269" i="1"/>
  <c r="G270" i="1"/>
  <c r="G271" i="1"/>
  <c r="G273" i="1"/>
  <c r="G274" i="1"/>
  <c r="G275" i="1"/>
  <c r="G276" i="1"/>
  <c r="G280" i="1"/>
  <c r="G282" i="1"/>
  <c r="G283" i="1"/>
  <c r="G284" i="1"/>
  <c r="G285" i="1"/>
  <c r="G286" i="1"/>
  <c r="G287" i="1"/>
  <c r="G289" i="1"/>
  <c r="G22" i="1"/>
  <c r="G23" i="1"/>
  <c r="G24" i="1"/>
  <c r="G25" i="1"/>
  <c r="G26" i="1"/>
  <c r="G27" i="1"/>
  <c r="G28" i="1"/>
  <c r="G29" i="1"/>
  <c r="G30" i="1"/>
  <c r="G31" i="1"/>
  <c r="G21" i="1"/>
  <c r="G20" i="1"/>
  <c r="G16" i="1"/>
  <c r="G17" i="1"/>
  <c r="G15" i="1"/>
  <c r="G12" i="1"/>
  <c r="G13" i="1"/>
  <c r="G14" i="1"/>
  <c r="G11" i="1"/>
  <c r="G18" i="1"/>
  <c r="G19" i="1"/>
  <c r="A12" i="1"/>
  <c r="A13" i="1" s="1"/>
  <c r="A14" i="1" s="1"/>
  <c r="A15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4" i="1" s="1"/>
  <c r="A45" i="1" s="1"/>
  <c r="A46" i="1" s="1"/>
  <c r="A47" i="1" s="1"/>
  <c r="A48" i="1" s="1"/>
  <c r="A49" i="1" s="1"/>
  <c r="A50" i="1" s="1"/>
  <c r="A51" i="1" s="1"/>
  <c r="A53" i="1" s="1"/>
  <c r="A54" i="1" s="1"/>
  <c r="A56" i="1" s="1"/>
  <c r="A57" i="1" s="1"/>
  <c r="A60" i="1" s="1"/>
  <c r="A62" i="1" s="1"/>
  <c r="A63" i="1" s="1"/>
  <c r="A64" i="1" s="1"/>
  <c r="A66" i="1" s="1"/>
  <c r="A68" i="1" s="1"/>
  <c r="A70" i="1" s="1"/>
  <c r="A71" i="1" s="1"/>
  <c r="A72" i="1" s="1"/>
  <c r="A73" i="1" s="1"/>
  <c r="A76" i="1" s="1"/>
  <c r="A81" i="1" s="1"/>
  <c r="A85" i="1" s="1"/>
  <c r="A86" i="1" s="1"/>
  <c r="A87" i="1" s="1"/>
  <c r="A89" i="1" s="1"/>
  <c r="A92" i="1" s="1"/>
  <c r="A93" i="1" s="1"/>
  <c r="A94" i="1" s="1"/>
  <c r="A95" i="1" s="1"/>
  <c r="A96" i="1" s="1"/>
  <c r="A99" i="1" s="1"/>
  <c r="A101" i="1" s="1"/>
  <c r="A104" i="1" s="1"/>
  <c r="A106" i="1" s="1"/>
  <c r="A107" i="1" s="1"/>
  <c r="A108" i="1" s="1"/>
  <c r="A109" i="1" s="1"/>
  <c r="A110" i="1" s="1"/>
  <c r="A112" i="1" s="1"/>
  <c r="A113" i="1" s="1"/>
  <c r="A114" i="1" s="1"/>
  <c r="A115" i="1" s="1"/>
  <c r="A117" i="1" s="1"/>
  <c r="A120" i="1" s="1"/>
  <c r="A123" i="1" s="1"/>
  <c r="A125" i="1" s="1"/>
  <c r="A126" i="1" s="1"/>
  <c r="A127" i="1" s="1"/>
  <c r="A128" i="1" s="1"/>
  <c r="A129" i="1" s="1"/>
  <c r="A132" i="1" s="1"/>
  <c r="A134" i="1" s="1"/>
  <c r="A137" i="1" s="1"/>
  <c r="A139" i="1" s="1"/>
  <c r="A142" i="1" s="1"/>
  <c r="A146" i="1" s="1"/>
  <c r="A150" i="1" s="1"/>
  <c r="A153" i="1" s="1"/>
  <c r="A155" i="1" s="1"/>
  <c r="A157" i="1" s="1"/>
  <c r="A159" i="1" s="1"/>
  <c r="A163" i="1" s="1"/>
  <c r="A164" i="1" s="1"/>
  <c r="A166" i="1" s="1"/>
  <c r="A169" i="1" s="1"/>
  <c r="A172" i="1" s="1"/>
  <c r="A174" i="1" s="1"/>
  <c r="A179" i="1" s="1"/>
  <c r="A180" i="1" s="1"/>
  <c r="A185" i="1" s="1"/>
  <c r="A188" i="1" s="1"/>
  <c r="A190" i="1" s="1"/>
  <c r="A192" i="1" s="1"/>
  <c r="A196" i="1" s="1"/>
  <c r="A199" i="1" s="1"/>
  <c r="A200" i="1" s="1"/>
  <c r="A205" i="1" s="1"/>
  <c r="A208" i="1" s="1"/>
  <c r="A209" i="1" s="1"/>
  <c r="A211" i="1" s="1"/>
  <c r="A212" i="1" s="1"/>
  <c r="A215" i="1" s="1"/>
  <c r="A216" i="1" s="1"/>
  <c r="A217" i="1" s="1"/>
  <c r="A218" i="1" s="1"/>
  <c r="A220" i="1" s="1"/>
  <c r="A221" i="1" s="1"/>
  <c r="A224" i="1" s="1"/>
  <c r="A226" i="1" s="1"/>
  <c r="A227" i="1" s="1"/>
  <c r="A229" i="1" s="1"/>
  <c r="A232" i="1" s="1"/>
  <c r="A234" i="1" s="1"/>
  <c r="A237" i="1" s="1"/>
  <c r="A238" i="1" s="1"/>
  <c r="A239" i="1" s="1"/>
  <c r="A241" i="1" s="1"/>
  <c r="A244" i="1" s="1"/>
  <c r="A248" i="1" s="1"/>
  <c r="A250" i="1" s="1"/>
  <c r="A253" i="1" s="1"/>
  <c r="A254" i="1" s="1"/>
  <c r="A256" i="1" s="1"/>
  <c r="A258" i="1" s="1"/>
  <c r="A261" i="1" s="1"/>
  <c r="A264" i="1" s="1"/>
  <c r="A267" i="1" s="1"/>
  <c r="A268" i="1" s="1"/>
  <c r="A269" i="1" s="1"/>
  <c r="A270" i="1" s="1"/>
  <c r="A271" i="1" s="1"/>
  <c r="A273" i="1" s="1"/>
  <c r="A274" i="1" s="1"/>
  <c r="A275" i="1" s="1"/>
  <c r="A276" i="1" s="1"/>
  <c r="A278" i="1" l="1"/>
  <c r="A280" i="1" s="1"/>
  <c r="A283" i="1" s="1"/>
  <c r="A284" i="1" s="1"/>
  <c r="A285" i="1" s="1"/>
  <c r="A286" i="1" s="1"/>
  <c r="A287" i="1" s="1"/>
  <c r="A289" i="1" s="1"/>
  <c r="A290" i="1" s="1"/>
  <c r="A291" i="1" s="1"/>
  <c r="A293" i="1" s="1"/>
  <c r="A294" i="1" s="1"/>
  <c r="A296" i="1" s="1"/>
  <c r="A297" i="1" s="1"/>
  <c r="A300" i="1" s="1"/>
  <c r="A301" i="1" s="1"/>
  <c r="A302" i="1" s="1"/>
  <c r="A304" i="1" s="1"/>
  <c r="A306" i="1" s="1"/>
  <c r="A307" i="1" s="1"/>
  <c r="A308" i="1" s="1"/>
  <c r="A309" i="1" s="1"/>
  <c r="A310" i="1" s="1"/>
  <c r="A311" i="1" s="1"/>
  <c r="A313" i="1" s="1"/>
  <c r="A314" i="1" s="1"/>
  <c r="A316" i="1" s="1"/>
  <c r="A317" i="1" s="1"/>
  <c r="A318" i="1" s="1"/>
  <c r="A320" i="1" s="1"/>
  <c r="A323" i="1" s="1"/>
  <c r="A324" i="1" s="1"/>
  <c r="A325" i="1" s="1"/>
  <c r="A326" i="1" s="1"/>
  <c r="A328" i="1" s="1"/>
  <c r="A329" i="1" s="1"/>
  <c r="A331" i="1" s="1"/>
  <c r="A332" i="1" s="1"/>
  <c r="A334" i="1" s="1"/>
  <c r="A335" i="1" s="1"/>
  <c r="A336" i="1" s="1"/>
  <c r="A340" i="1" s="1"/>
  <c r="A341" i="1" s="1"/>
  <c r="A342" i="1" s="1"/>
  <c r="A343" i="1" s="1"/>
  <c r="A344" i="1" s="1"/>
  <c r="A345" i="1" s="1"/>
  <c r="A346" i="1" s="1"/>
  <c r="A348" i="1" s="1"/>
  <c r="A349" i="1" s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<sst xmlns="http://schemas.openxmlformats.org/spreadsheetml/2006/main" count="486" uniqueCount="305">
  <si>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</si>
  <si>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</si>
  <si>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</si>
  <si>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</si>
  <si>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</si>
  <si>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</si>
  <si>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</si>
  <si>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</si>
  <si>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</si>
  <si>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</si>
  <si>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</si>
  <si>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</si>
  <si>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</si>
  <si>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</si>
  <si>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</si>
  <si>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</si>
  <si>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</si>
  <si>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</si>
  <si>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</si>
  <si>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</si>
  <si>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</si>
  <si>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</si>
  <si>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</si>
  <si>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</si>
  <si>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</si>
  <si>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</si>
  <si>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</si>
  <si>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</si>
  <si>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</si>
  <si>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</si>
  <si>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</si>
  <si>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</si>
  <si>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</si>
  <si>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</si>
  <si>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</si>
  <si>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</si>
  <si>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</si>
  <si>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</si>
  <si>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</si>
  <si>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</si>
  <si>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</si>
  <si>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</si>
  <si>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CARAAN JOSEPHINE</t>
  </si>
  <si>
    <t>PERMANENT</t>
  </si>
  <si>
    <t>2018</t>
  </si>
  <si>
    <t>SP(1-0-00)</t>
  </si>
  <si>
    <t>DOMESTIC 5/21/2018</t>
  </si>
  <si>
    <t>DOMNESTIC 5/30/2018</t>
  </si>
  <si>
    <t>DOMESTI 7/25/2018</t>
  </si>
  <si>
    <t>8/13/2018</t>
  </si>
  <si>
    <t>2019</t>
  </si>
  <si>
    <t>DOMEESTIC 5/30/2019</t>
  </si>
  <si>
    <t>DOMESTIC 7/29/2019</t>
  </si>
  <si>
    <t>2021</t>
  </si>
  <si>
    <t xml:space="preserve">DOMESTIC </t>
  </si>
  <si>
    <t>DOMESTIC 10/20/2021</t>
  </si>
  <si>
    <t>12/17/24/31</t>
  </si>
  <si>
    <t>10/23,26/2018</t>
  </si>
  <si>
    <t>FL(4-0-00)</t>
  </si>
  <si>
    <t>VL(3-0-00)</t>
  </si>
  <si>
    <t>VL(1-0-00)</t>
  </si>
  <si>
    <t>2022</t>
  </si>
  <si>
    <t>VL(3-0-0)</t>
  </si>
  <si>
    <t>12/26-31/2022</t>
  </si>
  <si>
    <t>2001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</si>
  <si>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</si>
  <si>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</si>
  <si>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</si>
  <si>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</si>
  <si>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</si>
  <si>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</si>
  <si>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</si>
  <si>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</si>
  <si>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</si>
  <si>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</si>
  <si>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</si>
  <si>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</si>
  <si>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</si>
  <si>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</si>
  <si>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</si>
  <si>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</si>
  <si>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FL((5-0-0)</t>
  </si>
  <si>
    <t>FL(5-0-0)</t>
  </si>
  <si>
    <t>UT(0-0-8)</t>
  </si>
  <si>
    <t>UT(0-0-13)</t>
  </si>
  <si>
    <t>UT(0-2-37)</t>
  </si>
  <si>
    <t>UT(0-1-45)</t>
  </si>
  <si>
    <t>UT(0-1-55)</t>
  </si>
  <si>
    <t>UT(2-1-0)</t>
  </si>
  <si>
    <t>UT(1-1-8)</t>
  </si>
  <si>
    <t>UT(2-1-1)</t>
  </si>
  <si>
    <t>UT(1-0-31)</t>
  </si>
  <si>
    <t>SL(2-0-0)</t>
  </si>
  <si>
    <t>UT(0-1-37)</t>
  </si>
  <si>
    <t>UT(0-2-52)</t>
  </si>
  <si>
    <t>UT(0-1-44)</t>
  </si>
  <si>
    <t>10/22,25/2004</t>
  </si>
  <si>
    <t>UT(0-1-42)</t>
  </si>
  <si>
    <t>UT(1-1-33)</t>
  </si>
  <si>
    <t>SL(1-0-0)</t>
  </si>
  <si>
    <t>UT(0-1-58)</t>
  </si>
  <si>
    <t>UT(1-3-23)</t>
  </si>
  <si>
    <t>UT(0-2-47)</t>
  </si>
  <si>
    <t>UT(0-6-9)</t>
  </si>
  <si>
    <t>UT(0-1-7)</t>
  </si>
  <si>
    <t>UT(0-0-36)</t>
  </si>
  <si>
    <t>UT(0-0-17)</t>
  </si>
  <si>
    <t>UT(0-0-27)</t>
  </si>
  <si>
    <t>UT(0-4-46)</t>
  </si>
  <si>
    <t>FL(2-0-0)</t>
  </si>
  <si>
    <t>UT(0-0-51)</t>
  </si>
  <si>
    <t>12/23,28,31/2004</t>
  </si>
  <si>
    <t>SP(1-0-0)</t>
  </si>
  <si>
    <t>DOMESTIC 05/11/2005</t>
  </si>
  <si>
    <t>06/27,28/2005</t>
  </si>
  <si>
    <t>10/24,25/2005</t>
  </si>
  <si>
    <t>VL(4-0-0)</t>
  </si>
  <si>
    <t>PARENTAL 11/23/2005</t>
  </si>
  <si>
    <t>VL(2-0-0)</t>
  </si>
  <si>
    <t>UT(0-1-20)</t>
  </si>
  <si>
    <t>FL(1-0-0)</t>
  </si>
  <si>
    <t>UT(0-5-21)</t>
  </si>
  <si>
    <t>11/16-19/2005</t>
  </si>
  <si>
    <t>11/29,30/2005</t>
  </si>
  <si>
    <t>FILIAL 12/19/2005</t>
  </si>
  <si>
    <t>UT(0-2-16)</t>
  </si>
  <si>
    <t>UT(1-2-26)</t>
  </si>
  <si>
    <t>UT(0-2-10)</t>
  </si>
  <si>
    <t>UT(2-1-13)</t>
  </si>
  <si>
    <t>UT(0-0-44)</t>
  </si>
  <si>
    <t>UT(1-0-56)</t>
  </si>
  <si>
    <t>UT(1-1-56)</t>
  </si>
  <si>
    <t>UT(0-1-36)</t>
  </si>
  <si>
    <t>09/14,15/2006</t>
  </si>
  <si>
    <t>10/03,04/2006</t>
  </si>
  <si>
    <t>B-DAY.L. 05/11/2006</t>
  </si>
  <si>
    <t>UT(0-1-48)</t>
  </si>
  <si>
    <t>UT(0-1-23)</t>
  </si>
  <si>
    <t>SP(2-0-0)</t>
  </si>
  <si>
    <t>FL(3-0-0)</t>
  </si>
  <si>
    <t>UT(0-2-23)</t>
  </si>
  <si>
    <t>UT(0-2-5)</t>
  </si>
  <si>
    <t>UT(2-2-41)</t>
  </si>
  <si>
    <t>UT(0-5-23)</t>
  </si>
  <si>
    <t>UT(0-7-14)</t>
  </si>
  <si>
    <t>UT(4-3-36)</t>
  </si>
  <si>
    <t>UT(1-4-59)</t>
  </si>
  <si>
    <t>UT(0-2-56)</t>
  </si>
  <si>
    <t>UT(0-3-9)</t>
  </si>
  <si>
    <t>UT(0-7-10)</t>
  </si>
  <si>
    <t>UT(0-3-7)</t>
  </si>
  <si>
    <t>SL(3-0-0)</t>
  </si>
  <si>
    <t>10/03-05/2007</t>
  </si>
  <si>
    <t>09/17,18/2007</t>
  </si>
  <si>
    <t>B-DAY. L. 05/11/2007</t>
  </si>
  <si>
    <t>10/23,25/2006</t>
  </si>
  <si>
    <t>FILIAL 12/19,20/2006</t>
  </si>
  <si>
    <t>12/27-29/2006</t>
  </si>
  <si>
    <t>UT(0-7-18)</t>
  </si>
  <si>
    <t>UT(0-2-35)</t>
  </si>
  <si>
    <t>UT(0-1-54)</t>
  </si>
  <si>
    <t>UT(1-1-51)</t>
  </si>
  <si>
    <t>UT(1-0-5)</t>
  </si>
  <si>
    <t>UT(0-2-13)</t>
  </si>
  <si>
    <t>UT(1-1-18)</t>
  </si>
  <si>
    <t>UT(0-0-49)</t>
  </si>
  <si>
    <t>UT(0-4-4)</t>
  </si>
  <si>
    <t>UT(1-6-10)</t>
  </si>
  <si>
    <t>FILIAL 05/12/2008</t>
  </si>
  <si>
    <t>10/24,25/2007</t>
  </si>
  <si>
    <t>FILIAL 12/03,04/2007</t>
  </si>
  <si>
    <t>12/19,27,28/2007</t>
  </si>
  <si>
    <t>UT(4-3-33)</t>
  </si>
  <si>
    <t>UT(1-0-44)</t>
  </si>
  <si>
    <t>UT(2-4-43)</t>
  </si>
  <si>
    <t>UT(2-7-24)</t>
  </si>
  <si>
    <t>UT(1-0-19)</t>
  </si>
  <si>
    <t>UT(0-2-43)</t>
  </si>
  <si>
    <t>SL(10-0-0)</t>
  </si>
  <si>
    <t>UT(0-5-13)</t>
  </si>
  <si>
    <t>UT(1-0-17)</t>
  </si>
  <si>
    <t>10/22-24/2008</t>
  </si>
  <si>
    <t>10/13,14/2008</t>
  </si>
  <si>
    <t>12/02,03/2008</t>
  </si>
  <si>
    <t>11/07,10/2008</t>
  </si>
  <si>
    <t>FILIAL 11/17,18/2008</t>
  </si>
  <si>
    <t>01/05-16/2009</t>
  </si>
  <si>
    <t>03/23,24/2009</t>
  </si>
  <si>
    <t>UT(0-1-41)</t>
  </si>
  <si>
    <t>SP(1-0-0</t>
  </si>
  <si>
    <t>UT(0-4-7)</t>
  </si>
  <si>
    <t>UT(0-2-25)</t>
  </si>
  <si>
    <t>UT(0-4-13)</t>
  </si>
  <si>
    <t>VL(6-0-0)</t>
  </si>
  <si>
    <t>UT(0-3-39)</t>
  </si>
  <si>
    <t>UT(0-4-26)</t>
  </si>
  <si>
    <t>04/13,14/2009</t>
  </si>
  <si>
    <t>B-AY. L. 05/11/2009</t>
  </si>
  <si>
    <t>06/01-03/2009</t>
  </si>
  <si>
    <t>08/13-20/2009</t>
  </si>
  <si>
    <t>09/14,15/2009</t>
  </si>
  <si>
    <t>FILIAL 10/23,26/2009</t>
  </si>
  <si>
    <t>UT(1-4-18)</t>
  </si>
  <si>
    <t>UT(1-0-3)</t>
  </si>
  <si>
    <t>UT(1-2-50)</t>
  </si>
  <si>
    <t>UT(1-0-34)</t>
  </si>
  <si>
    <t>UT(1-4-37)</t>
  </si>
  <si>
    <t>UT(0-5-36)</t>
  </si>
  <si>
    <t>01/25,29/2010</t>
  </si>
  <si>
    <t>03/16,17/2010</t>
  </si>
  <si>
    <t>04/12,13/2010</t>
  </si>
  <si>
    <t>B-DAY. L. 05/11/2010</t>
  </si>
  <si>
    <t>UT(0-5-56)</t>
  </si>
  <si>
    <t>UT(0-5-46)</t>
  </si>
  <si>
    <t>UT(0-2-11)</t>
  </si>
  <si>
    <t>UT(0-1-46)</t>
  </si>
  <si>
    <t>UT(1-1-24)</t>
  </si>
  <si>
    <t>FILIAL 08/12,13/2010</t>
  </si>
  <si>
    <t>11/02,22/2010</t>
  </si>
  <si>
    <t>10/22,26/2010</t>
  </si>
  <si>
    <t>12/28-01/03/2011</t>
  </si>
  <si>
    <t>UT(0-1-10)</t>
  </si>
  <si>
    <t>UT(0-0-22)</t>
  </si>
  <si>
    <t>UT(0-0-11)</t>
  </si>
  <si>
    <t>UT(0-0-26)</t>
  </si>
  <si>
    <t>UT(0-0-7)</t>
  </si>
  <si>
    <t>UT(0-0-19)</t>
  </si>
  <si>
    <t>UT(1-0-27)</t>
  </si>
  <si>
    <t>UT(0-1-2)</t>
  </si>
  <si>
    <t>UT(0-0-55)</t>
  </si>
  <si>
    <t>B-DAY. L. 05/11/2011</t>
  </si>
  <si>
    <t>DOMESTIC 06/09/2011</t>
  </si>
  <si>
    <t>FILIAL 07/04/2011</t>
  </si>
  <si>
    <t>10/24,25/2011</t>
  </si>
  <si>
    <t>12/02,09,16/2011</t>
  </si>
  <si>
    <t>12/28,29/2011</t>
  </si>
  <si>
    <t>UT(0-4-49)</t>
  </si>
  <si>
    <t>UT(1-0-0)</t>
  </si>
  <si>
    <t>UT(0-0-2)</t>
  </si>
  <si>
    <t>UT(0-0-41)</t>
  </si>
  <si>
    <t>UT(0-1-47)</t>
  </si>
  <si>
    <t>FILIAL 04/24/2012</t>
  </si>
  <si>
    <t>05/14,15/2012</t>
  </si>
  <si>
    <t>07/23,24/2012</t>
  </si>
  <si>
    <t>07/31,31/2012</t>
  </si>
  <si>
    <t>10/23-25/2012</t>
  </si>
  <si>
    <t>UT(0-0-32)</t>
  </si>
  <si>
    <t>UT(0-0-48)</t>
  </si>
  <si>
    <t>UT(0-1-53)</t>
  </si>
  <si>
    <t>UT(0-4-53)</t>
  </si>
  <si>
    <t>UT(0-4-0)</t>
  </si>
  <si>
    <t>UT(0-3-34)</t>
  </si>
  <si>
    <t>UT(0-0-4)</t>
  </si>
  <si>
    <t>UT(0-0-6)</t>
  </si>
  <si>
    <t>12/13,14/2012</t>
  </si>
  <si>
    <t>EMERGENCY 01/14/2013</t>
  </si>
  <si>
    <t>01/23-25/2013</t>
  </si>
  <si>
    <t>FILIAL 07/03,04/2013</t>
  </si>
  <si>
    <t>10/24-11/05/2013</t>
  </si>
  <si>
    <t>UT(0-0-43)</t>
  </si>
  <si>
    <t>UT(0-0-34)</t>
  </si>
  <si>
    <t>UT(0-1-34)</t>
  </si>
  <si>
    <t>UT(0-3-22)</t>
  </si>
  <si>
    <t>UT(0-1-30)</t>
  </si>
  <si>
    <t>UT(0-0-25)</t>
  </si>
  <si>
    <t>UT(0-0-39)</t>
  </si>
  <si>
    <t>UT(0-0-47)</t>
  </si>
  <si>
    <t>UT(0-5-29)</t>
  </si>
  <si>
    <t>UT(0-1-38)</t>
  </si>
  <si>
    <t>UT(0-4-3)</t>
  </si>
  <si>
    <t>12/18,19/2013</t>
  </si>
  <si>
    <t>DOMESTIC 05/09,12/2014</t>
  </si>
  <si>
    <t>DOMESTIC 08/04/2014</t>
  </si>
  <si>
    <t>10/23,24,27/2014</t>
  </si>
  <si>
    <t>UT(0-6-8)</t>
  </si>
  <si>
    <t>UT(0-1-11)</t>
  </si>
  <si>
    <t>UT(0-1-32)</t>
  </si>
  <si>
    <t>UT(0-1-16)</t>
  </si>
  <si>
    <t>UT(0-2-3)</t>
  </si>
  <si>
    <t>UT(0-1-8)</t>
  </si>
  <si>
    <t>UT(0-1-22)</t>
  </si>
  <si>
    <t>UT(0-3-43)</t>
  </si>
  <si>
    <t>UT(0-2-41)</t>
  </si>
  <si>
    <t>03/23,24/2015</t>
  </si>
  <si>
    <t>B-DAY. L.05/11/2015</t>
  </si>
  <si>
    <t>10/12,13,21,22,26/2015</t>
  </si>
  <si>
    <t>UT(0-1-14)</t>
  </si>
  <si>
    <t>UT(0-4-30)</t>
  </si>
  <si>
    <t>UT(0-0-24)</t>
  </si>
  <si>
    <t>UT(0-0-18)</t>
  </si>
  <si>
    <t>FL(4-0-0)</t>
  </si>
  <si>
    <t>UT(0-0-16)</t>
  </si>
  <si>
    <t>UT(0-0-54)</t>
  </si>
  <si>
    <t>DOMESTIC 04/13/2016</t>
  </si>
  <si>
    <t>DOMESTIC 03/10/2016</t>
  </si>
  <si>
    <t>B-DAY. L. 05/11/2015</t>
  </si>
  <si>
    <t>10/19,24-26/2015</t>
  </si>
  <si>
    <t>DOMESTIC 03/20/2017</t>
  </si>
  <si>
    <t>DOMESTIC 04/10/2017</t>
  </si>
  <si>
    <t>B-DAY 05/11/2017</t>
  </si>
  <si>
    <t>11/09,13/2017</t>
  </si>
  <si>
    <t>10/23-25/2017</t>
  </si>
  <si>
    <t>TRANSFER TO CONGRESS</t>
  </si>
  <si>
    <t>2023</t>
  </si>
  <si>
    <t>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</si>
</sst>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3" xfId="0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70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470"/>
  <sheetViews>
    <sheetView tabSelected="1" zoomScaleNormal="100" workbookViewId="0">
      <pane ySplit="3576" topLeftCell="A10"/>
      <selection activeCell="F5" sqref="F5"/>
      <selection pane="bottomLeft" activeCell="E14" sqref="E1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42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/>
      <c r="C3" s="54"/>
      <c r="D3" s="22" t="s">
        <v>13</v>
      </c>
      <c r="F3" s="60">
        <v>37050</v>
      </c>
      <c r="G3" s="55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43</v>
      </c>
      <c r="C4" s="54"/>
      <c r="D4" s="22" t="s">
        <v>12</v>
      </c>
      <c r="F4" s="55" t="s">
        <v>304</v>
      </c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192.3839999999999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329.10199999999998</v>
      </c>
      <c r="J9" s="11"/>
      <c r="K9" s="20"/>
    </row>
    <row r="10" spans="1:11" x14ac:dyDescent="0.3">
      <c r="A10" s="48" t="s">
        <v>64</v>
      </c>
      <c r="B10" s="20"/>
      <c r="C10" s="50"/>
      <c r="D10" s="50"/>
      <c r="E10" s="50"/>
      <c r="F10" s="50"/>
      <c r="G10" s="50"/>
      <c r="H10" s="50"/>
      <c r="I10" s="50"/>
      <c r="J10" s="50"/>
      <c r="K10" s="50"/>
    </row>
    <row r="11" spans="1:11" x14ac:dyDescent="0.3">
      <c r="A11" s="23">
        <v>37109</v>
      </c>
      <c r="B11" s="20"/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3">
      <c r="A12" s="23">
        <f>EDATE(A11,1)</f>
        <v>37140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3">
      <c r="A13" s="23">
        <f t="shared" ref="A13:A96" si="0">EDATE(A12,1)</f>
        <v>37170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23">
        <f t="shared" si="0"/>
        <v>37201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3">
      <c r="A15" s="23">
        <f t="shared" si="0"/>
        <v>37231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3">
      <c r="A16" s="48" t="s">
        <v>80</v>
      </c>
      <c r="B16" s="20"/>
      <c r="C16" s="13"/>
      <c r="D16" s="39"/>
      <c r="E16" s="51" t="s">
        <v>32</v>
      </c>
      <c r="F16" s="20"/>
      <c r="G16" s="13" t="str">
        <f>IF(ISBLANK(Table1[[#This Row],[EARNED]]),"",Table1[[#This Row],[EARNED]])</f>
        <v/>
      </c>
      <c r="H16" s="39"/>
      <c r="I16" s="51" t="s">
        <v>32</v>
      </c>
      <c r="J16" s="11"/>
      <c r="K16" s="20"/>
    </row>
    <row r="17" spans="1:11" x14ac:dyDescent="0.3">
      <c r="A17" s="23">
        <f>EDATE(A15,1)</f>
        <v>37262</v>
      </c>
      <c r="B17" s="20" t="s">
        <v>81</v>
      </c>
      <c r="C17" s="13">
        <v>1.25</v>
      </c>
      <c r="D17" s="39">
        <v>5</v>
      </c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23">
        <f t="shared" si="0"/>
        <v>37293</v>
      </c>
      <c r="B18" s="2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3">
      <c r="A19" s="23">
        <f t="shared" si="0"/>
        <v>37321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3">
      <c r="A20" s="23">
        <f t="shared" si="0"/>
        <v>37352</v>
      </c>
      <c r="B20" s="2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3">
      <c r="A21" s="23">
        <f t="shared" si="0"/>
        <v>37382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3">
      <c r="A22" s="23">
        <f t="shared" si="0"/>
        <v>37413</v>
      </c>
      <c r="B22" s="2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3">
      <c r="A23" s="23">
        <f t="shared" si="0"/>
        <v>37443</v>
      </c>
      <c r="B23" s="2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3">
      <c r="A24" s="23">
        <f t="shared" si="0"/>
        <v>37474</v>
      </c>
      <c r="B24" s="20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3">
      <c r="A25" s="23">
        <f t="shared" si="0"/>
        <v>37505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3">
      <c r="A26" s="23">
        <f t="shared" si="0"/>
        <v>37535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3">
      <c r="A27" s="23">
        <f t="shared" si="0"/>
        <v>37566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3">
      <c r="A28" s="23">
        <f t="shared" si="0"/>
        <v>37596</v>
      </c>
      <c r="B28" s="20" t="s">
        <v>82</v>
      </c>
      <c r="C28" s="13">
        <v>1.25</v>
      </c>
      <c r="D28" s="39">
        <v>5</v>
      </c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3">
      <c r="A29" s="48" t="s">
        <v>79</v>
      </c>
      <c r="B29" s="20"/>
      <c r="C29" s="13"/>
      <c r="D29" s="39"/>
      <c r="E29" s="51" t="s">
        <v>32</v>
      </c>
      <c r="F29" s="20"/>
      <c r="G29" s="13" t="str">
        <f>IF(ISBLANK(Table1[[#This Row],[EARNED]]),"",Table1[[#This Row],[EARNED]])</f>
        <v/>
      </c>
      <c r="H29" s="39"/>
      <c r="I29" s="51" t="s">
        <v>32</v>
      </c>
      <c r="J29" s="11"/>
      <c r="K29" s="20"/>
    </row>
    <row r="30" spans="1:11" x14ac:dyDescent="0.3">
      <c r="A30" s="23">
        <f>EDATE(A28,1)</f>
        <v>37627</v>
      </c>
      <c r="B30" s="20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3">
      <c r="A31" s="23">
        <f t="shared" si="0"/>
        <v>37658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3">
      <c r="A32" s="23">
        <f t="shared" si="0"/>
        <v>37686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3">
      <c r="A33" s="23">
        <f t="shared" si="0"/>
        <v>37717</v>
      </c>
      <c r="B33" s="20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3">
      <c r="A34" s="23">
        <f t="shared" si="0"/>
        <v>37747</v>
      </c>
      <c r="B34" s="20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3">
      <c r="A35" s="23">
        <f t="shared" si="0"/>
        <v>37778</v>
      </c>
      <c r="B35" s="20"/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3">
      <c r="A36" s="23">
        <f t="shared" si="0"/>
        <v>37808</v>
      </c>
      <c r="B36" s="20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3">
      <c r="A37" s="23">
        <f t="shared" si="0"/>
        <v>37839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3">
      <c r="A38" s="23">
        <f t="shared" si="0"/>
        <v>37870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3">
      <c r="A39" s="23">
        <f t="shared" si="0"/>
        <v>37900</v>
      </c>
      <c r="B39" s="20" t="s">
        <v>83</v>
      </c>
      <c r="C39" s="13">
        <v>1.25</v>
      </c>
      <c r="D39" s="39">
        <v>1.7000000000000001E-2</v>
      </c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3">
      <c r="A40" s="23">
        <f t="shared" si="0"/>
        <v>37931</v>
      </c>
      <c r="B40" s="20" t="s">
        <v>84</v>
      </c>
      <c r="C40" s="13">
        <v>1.25</v>
      </c>
      <c r="D40" s="39">
        <v>2.700000000000001E-2</v>
      </c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3">
      <c r="A41" s="23">
        <f t="shared" si="0"/>
        <v>37961</v>
      </c>
      <c r="B41" s="20" t="s">
        <v>82</v>
      </c>
      <c r="C41" s="13">
        <v>1.25</v>
      </c>
      <c r="D41" s="39">
        <v>5</v>
      </c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3">
      <c r="A42" s="23"/>
      <c r="B42" s="20" t="s">
        <v>94</v>
      </c>
      <c r="C42" s="13"/>
      <c r="D42" s="39">
        <v>0.35799999999999998</v>
      </c>
      <c r="E42" s="13"/>
      <c r="F42" s="20"/>
      <c r="G42" s="13" t="str">
        <f>IF(ISBLANK(Table1[[#This Row],[EARNED]]),"",Table1[[#This Row],[EARNED]])</f>
        <v/>
      </c>
      <c r="H42" s="39"/>
      <c r="I42" s="13"/>
      <c r="J42" s="11"/>
      <c r="K42" s="20"/>
    </row>
    <row r="43" spans="1:11" x14ac:dyDescent="0.3">
      <c r="A43" s="48" t="s">
        <v>78</v>
      </c>
      <c r="B43" s="20"/>
      <c r="C43" s="13"/>
      <c r="D43" s="39"/>
      <c r="E43" s="51" t="s">
        <v>32</v>
      </c>
      <c r="F43" s="20"/>
      <c r="G43" s="13" t="str">
        <f>IF(ISBLANK(Table1[[#This Row],[EARNED]]),"",Table1[[#This Row],[EARNED]])</f>
        <v/>
      </c>
      <c r="H43" s="39"/>
      <c r="I43" s="51" t="s">
        <v>32</v>
      </c>
      <c r="J43" s="11"/>
      <c r="K43" s="20"/>
    </row>
    <row r="44" spans="1:11" x14ac:dyDescent="0.3">
      <c r="A44" s="23">
        <f>EDATE(A41,1)</f>
        <v>37992</v>
      </c>
      <c r="B44" s="20" t="s">
        <v>85</v>
      </c>
      <c r="C44" s="13">
        <v>1.25</v>
      </c>
      <c r="D44" s="39">
        <v>0.32700000000000001</v>
      </c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3">
      <c r="A45" s="23">
        <f t="shared" si="0"/>
        <v>38023</v>
      </c>
      <c r="B45" s="20" t="s">
        <v>86</v>
      </c>
      <c r="C45" s="13">
        <v>1.25</v>
      </c>
      <c r="D45" s="39">
        <v>0.219</v>
      </c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3">
      <c r="A46" s="23">
        <f t="shared" si="0"/>
        <v>38052</v>
      </c>
      <c r="B46" s="20" t="s">
        <v>87</v>
      </c>
      <c r="C46" s="13">
        <v>1.25</v>
      </c>
      <c r="D46" s="39">
        <v>0.24</v>
      </c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3">
      <c r="A47" s="23">
        <f t="shared" si="0"/>
        <v>38083</v>
      </c>
      <c r="B47" s="20" t="s">
        <v>95</v>
      </c>
      <c r="C47" s="13">
        <v>1.25</v>
      </c>
      <c r="D47" s="39">
        <v>0.217</v>
      </c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3">
      <c r="A48" s="23">
        <f t="shared" si="0"/>
        <v>38113</v>
      </c>
      <c r="B48" s="20" t="s">
        <v>88</v>
      </c>
      <c r="C48" s="13">
        <v>1.25</v>
      </c>
      <c r="D48" s="39">
        <v>2.125</v>
      </c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3">
      <c r="A49" s="23">
        <f t="shared" si="0"/>
        <v>38144</v>
      </c>
      <c r="B49" s="2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3">
      <c r="A50" s="23">
        <f t="shared" si="0"/>
        <v>38174</v>
      </c>
      <c r="B50" s="20" t="s">
        <v>89</v>
      </c>
      <c r="C50" s="13">
        <v>1.25</v>
      </c>
      <c r="D50" s="39">
        <v>1.1419999999999999</v>
      </c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3">
      <c r="A51" s="23">
        <f t="shared" si="0"/>
        <v>38205</v>
      </c>
      <c r="B51" s="20" t="s">
        <v>82</v>
      </c>
      <c r="C51" s="13">
        <v>1.25</v>
      </c>
      <c r="D51" s="39">
        <v>5</v>
      </c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3">
      <c r="A52" s="23"/>
      <c r="B52" s="20" t="s">
        <v>90</v>
      </c>
      <c r="C52" s="13"/>
      <c r="D52" s="39">
        <v>2.1269999999999998</v>
      </c>
      <c r="E52" s="13"/>
      <c r="F52" s="20"/>
      <c r="G52" s="13"/>
      <c r="H52" s="39"/>
      <c r="I52" s="13"/>
      <c r="J52" s="11"/>
      <c r="K52" s="20"/>
    </row>
    <row r="53" spans="1:11" x14ac:dyDescent="0.3">
      <c r="A53" s="23">
        <f>EDATE(A51,1)</f>
        <v>38236</v>
      </c>
      <c r="B53" s="20" t="s">
        <v>91</v>
      </c>
      <c r="C53" s="13">
        <v>1.25</v>
      </c>
      <c r="D53" s="39">
        <v>1.0649999999999999</v>
      </c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3">
      <c r="A54" s="23">
        <f t="shared" si="0"/>
        <v>38266</v>
      </c>
      <c r="B54" s="20" t="s">
        <v>92</v>
      </c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>
        <v>2</v>
      </c>
      <c r="I54" s="13"/>
      <c r="J54" s="11"/>
      <c r="K54" s="20" t="s">
        <v>96</v>
      </c>
    </row>
    <row r="55" spans="1:11" x14ac:dyDescent="0.3">
      <c r="A55" s="23"/>
      <c r="B55" s="20" t="s">
        <v>93</v>
      </c>
      <c r="C55" s="13"/>
      <c r="D55" s="39">
        <v>0.20200000000000001</v>
      </c>
      <c r="E55" s="9"/>
      <c r="F55" s="20"/>
      <c r="G55" s="13" t="str">
        <f>IF(ISBLANK(Table1[[#This Row],[EARNED]]),"",Table1[[#This Row],[EARNED]])</f>
        <v/>
      </c>
      <c r="H55" s="39"/>
      <c r="I55" s="13"/>
      <c r="J55" s="11"/>
      <c r="K55" s="20"/>
    </row>
    <row r="56" spans="1:11" x14ac:dyDescent="0.3">
      <c r="A56" s="23">
        <f>EDATE(A54,1)</f>
        <v>38297</v>
      </c>
      <c r="B56" s="20" t="s">
        <v>97</v>
      </c>
      <c r="C56" s="13">
        <v>1.25</v>
      </c>
      <c r="D56" s="39">
        <v>0.21200000000000002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3">
      <c r="A57" s="23">
        <f t="shared" si="0"/>
        <v>38327</v>
      </c>
      <c r="B57" s="20" t="s">
        <v>62</v>
      </c>
      <c r="C57" s="13">
        <v>1.25</v>
      </c>
      <c r="D57" s="39">
        <v>3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 t="s">
        <v>111</v>
      </c>
    </row>
    <row r="58" spans="1:11" x14ac:dyDescent="0.3">
      <c r="A58" s="23"/>
      <c r="B58" s="20" t="s">
        <v>98</v>
      </c>
      <c r="C58" s="13"/>
      <c r="D58" s="39">
        <v>1.194</v>
      </c>
      <c r="E58" s="13"/>
      <c r="F58" s="20"/>
      <c r="G58" s="13"/>
      <c r="H58" s="39"/>
      <c r="I58" s="13"/>
      <c r="J58" s="11"/>
      <c r="K58" s="20"/>
    </row>
    <row r="59" spans="1:11" x14ac:dyDescent="0.3">
      <c r="A59" s="48" t="s">
        <v>77</v>
      </c>
      <c r="B59" s="20"/>
      <c r="C59" s="13"/>
      <c r="D59" s="39"/>
      <c r="E59" s="51" t="s">
        <v>32</v>
      </c>
      <c r="F59" s="20"/>
      <c r="G59" s="13" t="str">
        <f>IF(ISBLANK(Table1[[#This Row],[EARNED]]),"",Table1[[#This Row],[EARNED]])</f>
        <v/>
      </c>
      <c r="H59" s="39"/>
      <c r="I59" s="51" t="s">
        <v>32</v>
      </c>
      <c r="J59" s="11"/>
      <c r="K59" s="20"/>
    </row>
    <row r="60" spans="1:11" x14ac:dyDescent="0.3">
      <c r="A60" s="23">
        <f>EDATE(A57,1)</f>
        <v>38358</v>
      </c>
      <c r="B60" s="20" t="s">
        <v>99</v>
      </c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>
        <v>1</v>
      </c>
      <c r="I60" s="13"/>
      <c r="J60" s="11"/>
      <c r="K60" s="49">
        <v>38376</v>
      </c>
    </row>
    <row r="61" spans="1:11" x14ac:dyDescent="0.3">
      <c r="A61" s="23"/>
      <c r="B61" s="20" t="s">
        <v>100</v>
      </c>
      <c r="C61" s="13"/>
      <c r="D61" s="39">
        <v>0.246</v>
      </c>
      <c r="E61" s="13"/>
      <c r="F61" s="20"/>
      <c r="G61" s="13" t="str">
        <f>IF(ISBLANK(Table1[[#This Row],[EARNED]]),"",Table1[[#This Row],[EARNED]])</f>
        <v/>
      </c>
      <c r="H61" s="39"/>
      <c r="I61" s="13"/>
      <c r="J61" s="11"/>
      <c r="K61" s="20"/>
    </row>
    <row r="62" spans="1:11" x14ac:dyDescent="0.3">
      <c r="A62" s="23">
        <f>EDATE(A60,1)</f>
        <v>38389</v>
      </c>
      <c r="B62" s="20" t="s">
        <v>101</v>
      </c>
      <c r="C62" s="13">
        <v>1.25</v>
      </c>
      <c r="D62" s="39">
        <v>1.423</v>
      </c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3">
      <c r="A63" s="23">
        <f t="shared" si="0"/>
        <v>38417</v>
      </c>
      <c r="B63" s="20" t="s">
        <v>102</v>
      </c>
      <c r="C63" s="13">
        <v>1.25</v>
      </c>
      <c r="D63" s="39">
        <v>0.34799999999999998</v>
      </c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3">
      <c r="A64" s="23">
        <f t="shared" si="0"/>
        <v>38448</v>
      </c>
      <c r="B64" s="20" t="s">
        <v>99</v>
      </c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>
        <v>1</v>
      </c>
      <c r="I64" s="13"/>
      <c r="J64" s="11"/>
      <c r="K64" s="49">
        <v>38461</v>
      </c>
    </row>
    <row r="65" spans="1:11" x14ac:dyDescent="0.3">
      <c r="A65" s="23"/>
      <c r="B65" s="20" t="s">
        <v>103</v>
      </c>
      <c r="C65" s="13"/>
      <c r="D65" s="39">
        <v>0.76900000000000002</v>
      </c>
      <c r="E65" s="13"/>
      <c r="F65" s="20"/>
      <c r="G65" s="13" t="str">
        <f>IF(ISBLANK(Table1[[#This Row],[EARNED]]),"",Table1[[#This Row],[EARNED]])</f>
        <v/>
      </c>
      <c r="H65" s="39"/>
      <c r="I65" s="13"/>
      <c r="J65" s="11"/>
      <c r="K65" s="20"/>
    </row>
    <row r="66" spans="1:11" x14ac:dyDescent="0.3">
      <c r="A66" s="23">
        <f>EDATE(A64,1)</f>
        <v>38478</v>
      </c>
      <c r="B66" s="20" t="s">
        <v>112</v>
      </c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 t="s">
        <v>113</v>
      </c>
    </row>
    <row r="67" spans="1:11" x14ac:dyDescent="0.3">
      <c r="A67" s="23"/>
      <c r="B67" s="20" t="s">
        <v>104</v>
      </c>
      <c r="C67" s="13"/>
      <c r="D67" s="39">
        <v>0.14000000000000001</v>
      </c>
      <c r="E67" s="13"/>
      <c r="F67" s="20"/>
      <c r="G67" s="13" t="str">
        <f>IF(ISBLANK(Table1[[#This Row],[EARNED]]),"",Table1[[#This Row],[EARNED]])</f>
        <v/>
      </c>
      <c r="H67" s="39"/>
      <c r="I67" s="13"/>
      <c r="J67" s="11"/>
      <c r="K67" s="20"/>
    </row>
    <row r="68" spans="1:11" x14ac:dyDescent="0.3">
      <c r="A68" s="23">
        <f>EDATE(A66,1)</f>
        <v>38509</v>
      </c>
      <c r="B68" s="20" t="s">
        <v>92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2</v>
      </c>
      <c r="I68" s="13"/>
      <c r="J68" s="11"/>
      <c r="K68" s="20" t="s">
        <v>114</v>
      </c>
    </row>
    <row r="69" spans="1:11" x14ac:dyDescent="0.3">
      <c r="A69" s="23"/>
      <c r="B69" s="20" t="s">
        <v>105</v>
      </c>
      <c r="C69" s="13"/>
      <c r="D69" s="39">
        <v>7.5000000000000011E-2</v>
      </c>
      <c r="E69" s="13"/>
      <c r="F69" s="20"/>
      <c r="G69" s="13" t="str">
        <f>IF(ISBLANK(Table1[[#This Row],[EARNED]]),"",Table1[[#This Row],[EARNED]])</f>
        <v/>
      </c>
      <c r="H69" s="39"/>
      <c r="I69" s="13"/>
      <c r="J69" s="11"/>
      <c r="K69" s="20"/>
    </row>
    <row r="70" spans="1:11" x14ac:dyDescent="0.3">
      <c r="A70" s="23">
        <f>EDATE(A68,1)</f>
        <v>38539</v>
      </c>
      <c r="B70" s="20" t="s">
        <v>106</v>
      </c>
      <c r="C70" s="13">
        <v>1.25</v>
      </c>
      <c r="D70" s="39">
        <v>3.5000000000000017E-2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3">
      <c r="A71" s="23">
        <f t="shared" si="0"/>
        <v>38570</v>
      </c>
      <c r="B71" s="20" t="s">
        <v>107</v>
      </c>
      <c r="C71" s="13">
        <v>1.25</v>
      </c>
      <c r="D71" s="39">
        <v>5.6000000000000015E-2</v>
      </c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3">
      <c r="A72" s="23">
        <f t="shared" si="0"/>
        <v>38601</v>
      </c>
      <c r="B72" s="20" t="s">
        <v>108</v>
      </c>
      <c r="C72" s="13">
        <v>1.25</v>
      </c>
      <c r="D72" s="39">
        <v>0.59599999999999997</v>
      </c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3">
      <c r="A73" s="23">
        <f t="shared" si="0"/>
        <v>38631</v>
      </c>
      <c r="B73" s="20" t="s">
        <v>99</v>
      </c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>
        <v>1</v>
      </c>
      <c r="I73" s="13"/>
      <c r="J73" s="11"/>
      <c r="K73" s="49">
        <v>38638</v>
      </c>
    </row>
    <row r="74" spans="1:11" x14ac:dyDescent="0.3">
      <c r="A74" s="23"/>
      <c r="B74" s="20" t="s">
        <v>109</v>
      </c>
      <c r="C74" s="13"/>
      <c r="D74" s="39">
        <v>2</v>
      </c>
      <c r="E74" s="13"/>
      <c r="F74" s="20"/>
      <c r="G74" s="13" t="str">
        <f>IF(ISBLANK(Table1[[#This Row],[EARNED]]),"",Table1[[#This Row],[EARNED]])</f>
        <v/>
      </c>
      <c r="H74" s="39"/>
      <c r="I74" s="13"/>
      <c r="J74" s="11"/>
      <c r="K74" s="20" t="s">
        <v>115</v>
      </c>
    </row>
    <row r="75" spans="1:11" x14ac:dyDescent="0.3">
      <c r="A75" s="23"/>
      <c r="B75" s="20" t="s">
        <v>110</v>
      </c>
      <c r="C75" s="13"/>
      <c r="D75" s="39">
        <v>0.10600000000000001</v>
      </c>
      <c r="E75" s="13"/>
      <c r="F75" s="20"/>
      <c r="G75" s="13" t="str">
        <f>IF(ISBLANK(Table1[[#This Row],[EARNED]]),"",Table1[[#This Row],[EARNED]])</f>
        <v/>
      </c>
      <c r="H75" s="39"/>
      <c r="I75" s="13"/>
      <c r="J75" s="11"/>
      <c r="K75" s="20"/>
    </row>
    <row r="76" spans="1:11" x14ac:dyDescent="0.3">
      <c r="A76" s="23">
        <f>EDATE(A73,1)</f>
        <v>38662</v>
      </c>
      <c r="B76" s="20" t="s">
        <v>116</v>
      </c>
      <c r="C76" s="13">
        <v>1.25</v>
      </c>
      <c r="D76" s="39">
        <v>4</v>
      </c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 t="s">
        <v>122</v>
      </c>
    </row>
    <row r="77" spans="1:11" x14ac:dyDescent="0.3">
      <c r="A77" s="23"/>
      <c r="B77" s="20" t="s">
        <v>112</v>
      </c>
      <c r="C77" s="13"/>
      <c r="D77" s="39"/>
      <c r="E77" s="13"/>
      <c r="F77" s="20"/>
      <c r="G77" s="13"/>
      <c r="H77" s="39"/>
      <c r="I77" s="13"/>
      <c r="J77" s="11"/>
      <c r="K77" s="20" t="s">
        <v>117</v>
      </c>
    </row>
    <row r="78" spans="1:11" x14ac:dyDescent="0.3">
      <c r="A78" s="23"/>
      <c r="B78" s="20" t="s">
        <v>118</v>
      </c>
      <c r="C78" s="13"/>
      <c r="D78" s="39">
        <v>2</v>
      </c>
      <c r="E78" s="13"/>
      <c r="F78" s="20"/>
      <c r="G78" s="13"/>
      <c r="H78" s="39"/>
      <c r="I78" s="13"/>
      <c r="J78" s="11"/>
      <c r="K78" s="20" t="s">
        <v>123</v>
      </c>
    </row>
    <row r="79" spans="1:11" x14ac:dyDescent="0.3">
      <c r="A79" s="23"/>
      <c r="B79" s="20" t="s">
        <v>112</v>
      </c>
      <c r="C79" s="13"/>
      <c r="D79" s="39"/>
      <c r="E79" s="13"/>
      <c r="F79" s="20"/>
      <c r="G79" s="13"/>
      <c r="H79" s="39"/>
      <c r="I79" s="13"/>
      <c r="J79" s="11"/>
      <c r="K79" s="20" t="s">
        <v>124</v>
      </c>
    </row>
    <row r="80" spans="1:11" x14ac:dyDescent="0.3">
      <c r="A80" s="23"/>
      <c r="B80" s="20" t="s">
        <v>119</v>
      </c>
      <c r="C80" s="13"/>
      <c r="D80" s="39">
        <v>0.16700000000000001</v>
      </c>
      <c r="E80" s="13"/>
      <c r="F80" s="20"/>
      <c r="G80" s="13"/>
      <c r="H80" s="39"/>
      <c r="I80" s="13"/>
      <c r="J80" s="11"/>
      <c r="K80" s="20"/>
    </row>
    <row r="81" spans="1:11" x14ac:dyDescent="0.3">
      <c r="A81" s="23">
        <f>EDATE(A76,1)</f>
        <v>38692</v>
      </c>
      <c r="B81" s="20" t="s">
        <v>99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>
        <v>1</v>
      </c>
      <c r="I81" s="13"/>
      <c r="J81" s="11"/>
      <c r="K81" s="49">
        <v>38695</v>
      </c>
    </row>
    <row r="82" spans="1:11" x14ac:dyDescent="0.3">
      <c r="A82" s="23"/>
      <c r="B82" s="20" t="s">
        <v>120</v>
      </c>
      <c r="C82" s="13"/>
      <c r="D82" s="39">
        <v>1</v>
      </c>
      <c r="E82" s="13"/>
      <c r="F82" s="20"/>
      <c r="G82" s="13"/>
      <c r="H82" s="39"/>
      <c r="I82" s="13"/>
      <c r="J82" s="11"/>
      <c r="K82" s="49">
        <v>38715</v>
      </c>
    </row>
    <row r="83" spans="1:11" x14ac:dyDescent="0.3">
      <c r="A83" s="23"/>
      <c r="B83" s="20" t="s">
        <v>121</v>
      </c>
      <c r="C83" s="13"/>
      <c r="D83" s="39">
        <v>0.66900000000000004</v>
      </c>
      <c r="E83" s="13"/>
      <c r="F83" s="20"/>
      <c r="G83" s="13"/>
      <c r="H83" s="39"/>
      <c r="I83" s="13"/>
      <c r="J83" s="11"/>
      <c r="K83" s="20"/>
    </row>
    <row r="84" spans="1:11" x14ac:dyDescent="0.3">
      <c r="A84" s="48" t="s">
        <v>76</v>
      </c>
      <c r="B84" s="20"/>
      <c r="C84" s="13"/>
      <c r="D84" s="39"/>
      <c r="E84" s="51" t="s">
        <v>32</v>
      </c>
      <c r="F84" s="20"/>
      <c r="G84" s="13" t="str">
        <f>IF(ISBLANK(Table1[[#This Row],[EARNED]]),"",Table1[[#This Row],[EARNED]])</f>
        <v/>
      </c>
      <c r="H84" s="39"/>
      <c r="I84" s="51" t="s">
        <v>32</v>
      </c>
      <c r="J84" s="11"/>
      <c r="K84" s="20"/>
    </row>
    <row r="85" spans="1:11" x14ac:dyDescent="0.3">
      <c r="A85" s="23">
        <f>EDATE(A81,1)</f>
        <v>38723</v>
      </c>
      <c r="B85" s="20" t="s">
        <v>125</v>
      </c>
      <c r="C85" s="13">
        <v>1.25</v>
      </c>
      <c r="D85" s="39">
        <v>0.28300000000000003</v>
      </c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3">
      <c r="A86" s="23">
        <f t="shared" si="0"/>
        <v>38754</v>
      </c>
      <c r="B86" s="20" t="s">
        <v>126</v>
      </c>
      <c r="C86" s="13">
        <v>1.25</v>
      </c>
      <c r="D86" s="39">
        <v>1.304</v>
      </c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3">
      <c r="A87" s="23">
        <f t="shared" si="0"/>
        <v>38782</v>
      </c>
      <c r="B87" s="20" t="s">
        <v>99</v>
      </c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>
        <v>1</v>
      </c>
      <c r="I87" s="13"/>
      <c r="J87" s="11"/>
      <c r="K87" s="49">
        <v>38783</v>
      </c>
    </row>
    <row r="88" spans="1:11" x14ac:dyDescent="0.3">
      <c r="A88" s="23"/>
      <c r="B88" s="20" t="s">
        <v>127</v>
      </c>
      <c r="C88" s="13"/>
      <c r="D88" s="39">
        <v>0.27100000000000002</v>
      </c>
      <c r="E88" s="13"/>
      <c r="F88" s="20"/>
      <c r="G88" s="13" t="str">
        <f>IF(ISBLANK(Table1[[#This Row],[EARNED]]),"",Table1[[#This Row],[EARNED]])</f>
        <v/>
      </c>
      <c r="H88" s="39"/>
      <c r="I88" s="13"/>
      <c r="J88" s="11"/>
      <c r="K88" s="20"/>
    </row>
    <row r="89" spans="1:11" x14ac:dyDescent="0.3">
      <c r="A89" s="23">
        <f>EDATE(A87,1)</f>
        <v>38813</v>
      </c>
      <c r="B89" s="20" t="s">
        <v>99</v>
      </c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>
        <v>1</v>
      </c>
      <c r="I89" s="13"/>
      <c r="J89" s="11"/>
      <c r="K89" s="49">
        <v>38832</v>
      </c>
    </row>
    <row r="90" spans="1:11" x14ac:dyDescent="0.3">
      <c r="A90" s="23"/>
      <c r="B90" s="20" t="s">
        <v>112</v>
      </c>
      <c r="C90" s="13"/>
      <c r="D90" s="39"/>
      <c r="E90" s="13"/>
      <c r="F90" s="20"/>
      <c r="G90" s="13" t="str">
        <f>IF(ISBLANK(Table1[[#This Row],[EARNED]]),"",Table1[[#This Row],[EARNED]])</f>
        <v/>
      </c>
      <c r="H90" s="39"/>
      <c r="I90" s="13"/>
      <c r="J90" s="11"/>
      <c r="K90" s="20" t="s">
        <v>135</v>
      </c>
    </row>
    <row r="91" spans="1:11" x14ac:dyDescent="0.3">
      <c r="A91" s="23"/>
      <c r="B91" s="20" t="s">
        <v>128</v>
      </c>
      <c r="C91" s="13"/>
      <c r="D91" s="39">
        <v>2.1520000000000001</v>
      </c>
      <c r="E91" s="13"/>
      <c r="F91" s="20"/>
      <c r="G91" s="13" t="str">
        <f>IF(ISBLANK(Table1[[#This Row],[EARNED]]),"",Table1[[#This Row],[EARNED]])</f>
        <v/>
      </c>
      <c r="H91" s="39"/>
      <c r="I91" s="13"/>
      <c r="J91" s="11"/>
      <c r="K91" s="20"/>
    </row>
    <row r="92" spans="1:11" x14ac:dyDescent="0.3">
      <c r="A92" s="23">
        <f>EDATE(A89,1)</f>
        <v>38843</v>
      </c>
      <c r="B92" s="20" t="s">
        <v>129</v>
      </c>
      <c r="C92" s="13">
        <v>1.25</v>
      </c>
      <c r="D92" s="39">
        <v>9.1999999999999998E-2</v>
      </c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3">
      <c r="A93" s="23">
        <f t="shared" si="0"/>
        <v>38874</v>
      </c>
      <c r="B93" s="20" t="s">
        <v>130</v>
      </c>
      <c r="C93" s="13">
        <v>1.25</v>
      </c>
      <c r="D93" s="39">
        <v>1.117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3">
      <c r="A94" s="23">
        <f t="shared" si="0"/>
        <v>38904</v>
      </c>
      <c r="B94" s="20" t="s">
        <v>131</v>
      </c>
      <c r="C94" s="13">
        <v>1.25</v>
      </c>
      <c r="D94" s="39">
        <v>1.242</v>
      </c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3">
      <c r="A95" s="23">
        <f t="shared" si="0"/>
        <v>38935</v>
      </c>
      <c r="B95" s="20" t="s">
        <v>132</v>
      </c>
      <c r="C95" s="13">
        <v>1.25</v>
      </c>
      <c r="D95" s="39">
        <v>0.2</v>
      </c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3">
      <c r="A96" s="23">
        <f t="shared" si="0"/>
        <v>38966</v>
      </c>
      <c r="B96" s="20" t="s">
        <v>92</v>
      </c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>
        <v>2</v>
      </c>
      <c r="I96" s="13"/>
      <c r="J96" s="11"/>
      <c r="K96" s="20" t="s">
        <v>133</v>
      </c>
    </row>
    <row r="97" spans="1:11" x14ac:dyDescent="0.3">
      <c r="A97" s="23"/>
      <c r="B97" s="20" t="s">
        <v>99</v>
      </c>
      <c r="C97" s="13"/>
      <c r="D97" s="39"/>
      <c r="E97" s="13"/>
      <c r="F97" s="20"/>
      <c r="G97" s="13" t="str">
        <f>IF(ISBLANK(Table1[[#This Row],[EARNED]]),"",Table1[[#This Row],[EARNED]])</f>
        <v/>
      </c>
      <c r="H97" s="39">
        <v>2</v>
      </c>
      <c r="I97" s="13"/>
      <c r="J97" s="11"/>
      <c r="K97" s="20" t="s">
        <v>134</v>
      </c>
    </row>
    <row r="98" spans="1:11" x14ac:dyDescent="0.3">
      <c r="A98" s="23"/>
      <c r="B98" s="20" t="s">
        <v>136</v>
      </c>
      <c r="C98" s="13"/>
      <c r="D98" s="39">
        <v>0.22500000000000001</v>
      </c>
      <c r="E98" s="13"/>
      <c r="F98" s="20"/>
      <c r="G98" s="13" t="str">
        <f>IF(ISBLANK(Table1[[#This Row],[EARNED]]),"",Table1[[#This Row],[EARNED]])</f>
        <v/>
      </c>
      <c r="H98" s="39"/>
      <c r="I98" s="13"/>
      <c r="J98" s="11"/>
      <c r="K98" s="20"/>
    </row>
    <row r="99" spans="1:11" x14ac:dyDescent="0.3">
      <c r="A99" s="23">
        <f>EDATE(A96,1)</f>
        <v>38996</v>
      </c>
      <c r="B99" s="20" t="s">
        <v>109</v>
      </c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 t="s">
        <v>155</v>
      </c>
    </row>
    <row r="100" spans="1:11" x14ac:dyDescent="0.3">
      <c r="A100" s="23"/>
      <c r="B100" s="20" t="s">
        <v>137</v>
      </c>
      <c r="C100" s="13"/>
      <c r="D100" s="39">
        <v>0.17300000000000001</v>
      </c>
      <c r="E100" s="13"/>
      <c r="F100" s="20"/>
      <c r="G100" s="13" t="str">
        <f>IF(ISBLANK(Table1[[#This Row],[EARNED]]),"",Table1[[#This Row],[EARNED]])</f>
        <v/>
      </c>
      <c r="H100" s="39"/>
      <c r="I100" s="13"/>
      <c r="J100" s="11"/>
      <c r="K100" s="20"/>
    </row>
    <row r="101" spans="1:11" x14ac:dyDescent="0.3">
      <c r="A101" s="23">
        <f>EDATE(A99,1)</f>
        <v>39027</v>
      </c>
      <c r="B101" s="20" t="s">
        <v>138</v>
      </c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 t="s">
        <v>156</v>
      </c>
    </row>
    <row r="102" spans="1:11" x14ac:dyDescent="0.3">
      <c r="A102" s="23"/>
      <c r="B102" s="20" t="s">
        <v>139</v>
      </c>
      <c r="C102" s="13"/>
      <c r="D102" s="39">
        <v>2</v>
      </c>
      <c r="E102" s="13"/>
      <c r="F102" s="20"/>
      <c r="G102" s="13" t="str">
        <f>IF(ISBLANK(Table1[[#This Row],[EARNED]]),"",Table1[[#This Row],[EARNED]])</f>
        <v/>
      </c>
      <c r="H102" s="39"/>
      <c r="I102" s="13"/>
      <c r="J102" s="11"/>
      <c r="K102" s="20" t="s">
        <v>157</v>
      </c>
    </row>
    <row r="103" spans="1:11" x14ac:dyDescent="0.3">
      <c r="A103" s="23"/>
      <c r="B103" s="20" t="s">
        <v>140</v>
      </c>
      <c r="C103" s="13"/>
      <c r="D103" s="39">
        <v>0.29799999999999999</v>
      </c>
      <c r="E103" s="13"/>
      <c r="F103" s="20"/>
      <c r="G103" s="13" t="str">
        <f>IF(ISBLANK(Table1[[#This Row],[EARNED]]),"",Table1[[#This Row],[EARNED]])</f>
        <v/>
      </c>
      <c r="H103" s="39"/>
      <c r="I103" s="13"/>
      <c r="J103" s="11"/>
      <c r="K103" s="20"/>
    </row>
    <row r="104" spans="1:11" x14ac:dyDescent="0.3">
      <c r="A104" s="23">
        <f>EDATE(A101,1)</f>
        <v>39057</v>
      </c>
      <c r="B104" s="20" t="s">
        <v>141</v>
      </c>
      <c r="C104" s="13">
        <v>1.25</v>
      </c>
      <c r="D104" s="39">
        <v>0.26</v>
      </c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/>
    </row>
    <row r="105" spans="1:11" x14ac:dyDescent="0.3">
      <c r="A105" s="48" t="s">
        <v>75</v>
      </c>
      <c r="B105" s="20"/>
      <c r="C105" s="13"/>
      <c r="D105" s="39"/>
      <c r="E105" s="51" t="s">
        <v>32</v>
      </c>
      <c r="F105" s="20"/>
      <c r="G105" s="13" t="str">
        <f>IF(ISBLANK(Table1[[#This Row],[EARNED]]),"",Table1[[#This Row],[EARNED]])</f>
        <v/>
      </c>
      <c r="H105" s="39"/>
      <c r="I105" s="51" t="s">
        <v>32</v>
      </c>
      <c r="J105" s="11"/>
      <c r="K105" s="20"/>
    </row>
    <row r="106" spans="1:11" x14ac:dyDescent="0.3">
      <c r="A106" s="23">
        <f>EDATE(A104,1)</f>
        <v>39088</v>
      </c>
      <c r="B106" s="20" t="s">
        <v>142</v>
      </c>
      <c r="C106" s="13">
        <v>1.25</v>
      </c>
      <c r="D106" s="39">
        <v>2.335</v>
      </c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3">
      <c r="A107" s="23">
        <f t="shared" ref="A107:A180" si="1">EDATE(A106,1)</f>
        <v>39119</v>
      </c>
      <c r="B107" s="20" t="s">
        <v>143</v>
      </c>
      <c r="C107" s="13">
        <v>1.25</v>
      </c>
      <c r="D107" s="39">
        <v>0.67300000000000004</v>
      </c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3">
      <c r="A108" s="23">
        <f t="shared" si="1"/>
        <v>39147</v>
      </c>
      <c r="B108" s="20" t="s">
        <v>144</v>
      </c>
      <c r="C108" s="13">
        <v>1.25</v>
      </c>
      <c r="D108" s="39">
        <v>0.90400000000000003</v>
      </c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3">
      <c r="A109" s="23">
        <f t="shared" si="1"/>
        <v>39178</v>
      </c>
      <c r="B109" s="20" t="s">
        <v>145</v>
      </c>
      <c r="C109" s="13">
        <v>1.25</v>
      </c>
      <c r="D109" s="39">
        <v>4.45</v>
      </c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3">
      <c r="A110" s="23">
        <f t="shared" si="1"/>
        <v>39208</v>
      </c>
      <c r="B110" s="20" t="s">
        <v>112</v>
      </c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 t="s">
        <v>154</v>
      </c>
    </row>
    <row r="111" spans="1:11" x14ac:dyDescent="0.3">
      <c r="A111" s="23"/>
      <c r="B111" s="20" t="s">
        <v>146</v>
      </c>
      <c r="C111" s="13"/>
      <c r="D111" s="39">
        <v>1.623</v>
      </c>
      <c r="E111" s="13"/>
      <c r="F111" s="20"/>
      <c r="G111" s="13"/>
      <c r="H111" s="39"/>
      <c r="I111" s="13"/>
      <c r="J111" s="11"/>
      <c r="K111" s="20"/>
    </row>
    <row r="112" spans="1:11" x14ac:dyDescent="0.3">
      <c r="A112" s="23">
        <f>EDATE(A110,1)</f>
        <v>39239</v>
      </c>
      <c r="B112" s="20" t="s">
        <v>147</v>
      </c>
      <c r="C112" s="13">
        <v>1.25</v>
      </c>
      <c r="D112" s="39">
        <v>0.36699999999999999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3">
      <c r="A113" s="23">
        <f t="shared" si="1"/>
        <v>39269</v>
      </c>
      <c r="B113" s="20" t="s">
        <v>148</v>
      </c>
      <c r="C113" s="13">
        <v>1.25</v>
      </c>
      <c r="D113" s="39">
        <v>0.39400000000000002</v>
      </c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3">
      <c r="A114" s="23">
        <f t="shared" si="1"/>
        <v>39300</v>
      </c>
      <c r="B114" s="20" t="s">
        <v>158</v>
      </c>
      <c r="C114" s="13">
        <v>1.25</v>
      </c>
      <c r="D114" s="39">
        <v>0.91200000000000003</v>
      </c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/>
    </row>
    <row r="115" spans="1:11" x14ac:dyDescent="0.3">
      <c r="A115" s="23">
        <f t="shared" si="1"/>
        <v>39331</v>
      </c>
      <c r="B115" s="20" t="s">
        <v>92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2</v>
      </c>
      <c r="I115" s="13"/>
      <c r="J115" s="11"/>
      <c r="K115" s="20" t="s">
        <v>153</v>
      </c>
    </row>
    <row r="116" spans="1:11" x14ac:dyDescent="0.3">
      <c r="A116" s="23"/>
      <c r="B116" s="20" t="s">
        <v>150</v>
      </c>
      <c r="C116" s="13"/>
      <c r="D116" s="39">
        <v>0.39</v>
      </c>
      <c r="E116" s="13"/>
      <c r="F116" s="20"/>
      <c r="G116" s="13"/>
      <c r="H116" s="39"/>
      <c r="I116" s="13"/>
      <c r="J116" s="11"/>
      <c r="K116" s="20"/>
    </row>
    <row r="117" spans="1:11" x14ac:dyDescent="0.3">
      <c r="A117" s="23">
        <f>EDATE(A115,1)</f>
        <v>39361</v>
      </c>
      <c r="B117" s="20" t="s">
        <v>151</v>
      </c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>
        <v>3</v>
      </c>
      <c r="I117" s="13"/>
      <c r="J117" s="11"/>
      <c r="K117" s="20" t="s">
        <v>152</v>
      </c>
    </row>
    <row r="118" spans="1:11" x14ac:dyDescent="0.3">
      <c r="A118" s="23"/>
      <c r="B118" s="20" t="s">
        <v>109</v>
      </c>
      <c r="C118" s="13"/>
      <c r="D118" s="39">
        <v>2</v>
      </c>
      <c r="E118" s="13"/>
      <c r="F118" s="20"/>
      <c r="G118" s="13" t="str">
        <f>IF(ISBLANK(Table1[[#This Row],[EARNED]]),"",Table1[[#This Row],[EARNED]])</f>
        <v/>
      </c>
      <c r="H118" s="39"/>
      <c r="I118" s="13"/>
      <c r="J118" s="11"/>
      <c r="K118" s="20" t="s">
        <v>169</v>
      </c>
    </row>
    <row r="119" spans="1:11" x14ac:dyDescent="0.3">
      <c r="A119" s="23"/>
      <c r="B119" s="20" t="s">
        <v>159</v>
      </c>
      <c r="C119" s="13"/>
      <c r="D119" s="39">
        <v>0.32300000000000001</v>
      </c>
      <c r="E119" s="13"/>
      <c r="F119" s="20"/>
      <c r="G119" s="13" t="str">
        <f>IF(ISBLANK(Table1[[#This Row],[EARNED]]),"",Table1[[#This Row],[EARNED]])</f>
        <v/>
      </c>
      <c r="H119" s="39"/>
      <c r="I119" s="13"/>
      <c r="J119" s="11"/>
      <c r="K119" s="20"/>
    </row>
    <row r="120" spans="1:11" x14ac:dyDescent="0.3">
      <c r="A120" s="23">
        <f>EDATE(A117,1)</f>
        <v>39392</v>
      </c>
      <c r="B120" s="20" t="s">
        <v>138</v>
      </c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 t="s">
        <v>170</v>
      </c>
    </row>
    <row r="121" spans="1:11" x14ac:dyDescent="0.3">
      <c r="A121" s="23"/>
      <c r="B121" s="20" t="s">
        <v>139</v>
      </c>
      <c r="C121" s="13"/>
      <c r="D121" s="39"/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 t="s">
        <v>171</v>
      </c>
    </row>
    <row r="122" spans="1:11" x14ac:dyDescent="0.3">
      <c r="A122" s="23"/>
      <c r="B122" s="20" t="s">
        <v>172</v>
      </c>
      <c r="C122" s="13"/>
      <c r="D122" s="39">
        <v>4.444</v>
      </c>
      <c r="E122" s="13"/>
      <c r="F122" s="20"/>
      <c r="G122" s="13" t="str">
        <f>IF(ISBLANK(Table1[[#This Row],[EARNED]]),"",Table1[[#This Row],[EARNED]])</f>
        <v/>
      </c>
      <c r="H122" s="39"/>
      <c r="I122" s="13"/>
      <c r="J122" s="11"/>
      <c r="K122" s="20"/>
    </row>
    <row r="123" spans="1:11" x14ac:dyDescent="0.3">
      <c r="A123" s="23">
        <f>EDATE(A120,1)</f>
        <v>39422</v>
      </c>
      <c r="B123" s="20" t="s">
        <v>160</v>
      </c>
      <c r="C123" s="13">
        <v>1.25</v>
      </c>
      <c r="D123" s="39">
        <v>0.23700000000000002</v>
      </c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3">
      <c r="A124" s="48" t="s">
        <v>74</v>
      </c>
      <c r="B124" s="20"/>
      <c r="C124" s="13"/>
      <c r="D124" s="39"/>
      <c r="E124" s="51" t="s">
        <v>32</v>
      </c>
      <c r="F124" s="20"/>
      <c r="G124" s="13" t="str">
        <f>IF(ISBLANK(Table1[[#This Row],[EARNED]]),"",Table1[[#This Row],[EARNED]])</f>
        <v/>
      </c>
      <c r="H124" s="39"/>
      <c r="I124" s="51" t="s">
        <v>32</v>
      </c>
      <c r="J124" s="11"/>
      <c r="K124" s="20"/>
    </row>
    <row r="125" spans="1:11" x14ac:dyDescent="0.3">
      <c r="A125" s="23">
        <f>EDATE(A123,1)</f>
        <v>39453</v>
      </c>
      <c r="B125" s="20" t="s">
        <v>161</v>
      </c>
      <c r="C125" s="13">
        <v>1.25</v>
      </c>
      <c r="D125" s="39">
        <v>1.2310000000000001</v>
      </c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3">
      <c r="A126" s="23">
        <f t="shared" si="1"/>
        <v>39484</v>
      </c>
      <c r="B126" s="20" t="s">
        <v>164</v>
      </c>
      <c r="C126" s="13">
        <v>1.25</v>
      </c>
      <c r="D126" s="39">
        <v>1.1619999999999999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3">
      <c r="A127" s="23">
        <f t="shared" si="1"/>
        <v>39513</v>
      </c>
      <c r="B127" s="20" t="s">
        <v>162</v>
      </c>
      <c r="C127" s="13">
        <v>1.25</v>
      </c>
      <c r="D127" s="39">
        <v>1.01</v>
      </c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3">
      <c r="A128" s="23">
        <f t="shared" si="1"/>
        <v>39544</v>
      </c>
      <c r="B128" s="20" t="s">
        <v>163</v>
      </c>
      <c r="C128" s="13">
        <v>1.25</v>
      </c>
      <c r="D128" s="39">
        <v>0.27700000000000002</v>
      </c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3">
      <c r="A129" s="23">
        <f t="shared" si="1"/>
        <v>39574</v>
      </c>
      <c r="B129" s="20" t="s">
        <v>112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 t="s">
        <v>168</v>
      </c>
    </row>
    <row r="130" spans="1:11" x14ac:dyDescent="0.3">
      <c r="A130" s="23"/>
      <c r="B130" s="20" t="s">
        <v>99</v>
      </c>
      <c r="C130" s="13"/>
      <c r="D130" s="39"/>
      <c r="E130" s="13"/>
      <c r="F130" s="20"/>
      <c r="G130" s="13" t="str">
        <f>IF(ISBLANK(Table1[[#This Row],[EARNED]]),"",Table1[[#This Row],[EARNED]])</f>
        <v/>
      </c>
      <c r="H130" s="39">
        <v>1</v>
      </c>
      <c r="I130" s="13"/>
      <c r="J130" s="11"/>
      <c r="K130" s="49">
        <v>39595</v>
      </c>
    </row>
    <row r="131" spans="1:11" x14ac:dyDescent="0.3">
      <c r="A131" s="23"/>
      <c r="B131" s="20" t="s">
        <v>165</v>
      </c>
      <c r="C131" s="13"/>
      <c r="D131" s="39">
        <v>0.10200000000000001</v>
      </c>
      <c r="E131" s="13"/>
      <c r="F131" s="20"/>
      <c r="G131" s="13" t="str">
        <f>IF(ISBLANK(Table1[[#This Row],[EARNED]]),"",Table1[[#This Row],[EARNED]])</f>
        <v/>
      </c>
      <c r="H131" s="39"/>
      <c r="I131" s="13"/>
      <c r="J131" s="11"/>
      <c r="K131" s="20"/>
    </row>
    <row r="132" spans="1:11" x14ac:dyDescent="0.3">
      <c r="A132" s="23">
        <f>EDATE(A129,1)</f>
        <v>39605</v>
      </c>
      <c r="B132" s="20" t="s">
        <v>99</v>
      </c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>
        <v>1</v>
      </c>
      <c r="I132" s="13"/>
      <c r="J132" s="11"/>
      <c r="K132" s="49">
        <v>39611</v>
      </c>
    </row>
    <row r="133" spans="1:11" x14ac:dyDescent="0.3">
      <c r="A133" s="23"/>
      <c r="B133" s="20" t="s">
        <v>166</v>
      </c>
      <c r="C133" s="13"/>
      <c r="D133" s="39">
        <v>0.50800000000000001</v>
      </c>
      <c r="E133" s="13"/>
      <c r="F133" s="20"/>
      <c r="G133" s="13" t="str">
        <f>IF(ISBLANK(Table1[[#This Row],[EARNED]]),"",Table1[[#This Row],[EARNED]])</f>
        <v/>
      </c>
      <c r="H133" s="39"/>
      <c r="I133" s="13"/>
      <c r="J133" s="11"/>
      <c r="K133" s="20"/>
    </row>
    <row r="134" spans="1:11" x14ac:dyDescent="0.3">
      <c r="A134" s="23">
        <f>EDATE(A132,1)</f>
        <v>39635</v>
      </c>
      <c r="B134" s="20" t="s">
        <v>99</v>
      </c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>
        <v>1</v>
      </c>
      <c r="I134" s="13"/>
      <c r="J134" s="11"/>
      <c r="K134" s="49">
        <v>39660</v>
      </c>
    </row>
    <row r="135" spans="1:11" x14ac:dyDescent="0.3">
      <c r="A135" s="23"/>
      <c r="B135" s="20" t="s">
        <v>99</v>
      </c>
      <c r="C135" s="13"/>
      <c r="D135" s="39"/>
      <c r="E135" s="13"/>
      <c r="F135" s="20"/>
      <c r="G135" s="13" t="str">
        <f>IF(ISBLANK(Table1[[#This Row],[EARNED]]),"",Table1[[#This Row],[EARNED]])</f>
        <v/>
      </c>
      <c r="H135" s="39">
        <v>1</v>
      </c>
      <c r="I135" s="13"/>
      <c r="J135" s="11"/>
      <c r="K135" s="49">
        <v>39661</v>
      </c>
    </row>
    <row r="136" spans="1:11" x14ac:dyDescent="0.3">
      <c r="A136" s="23"/>
      <c r="B136" s="20" t="s">
        <v>167</v>
      </c>
      <c r="C136" s="13"/>
      <c r="D136" s="39">
        <v>1.7709999999999999</v>
      </c>
      <c r="E136" s="13"/>
      <c r="F136" s="20"/>
      <c r="G136" s="13" t="str">
        <f>IF(ISBLANK(Table1[[#This Row],[EARNED]]),"",Table1[[#This Row],[EARNED]])</f>
        <v/>
      </c>
      <c r="H136" s="39"/>
      <c r="I136" s="13"/>
      <c r="J136" s="11"/>
      <c r="K136" s="20"/>
    </row>
    <row r="137" spans="1:11" x14ac:dyDescent="0.3">
      <c r="A137" s="23">
        <f>EDATE(A134,1)</f>
        <v>39666</v>
      </c>
      <c r="B137" s="20" t="s">
        <v>99</v>
      </c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>
        <v>1</v>
      </c>
      <c r="I137" s="13"/>
      <c r="J137" s="11"/>
      <c r="K137" s="49">
        <v>39680</v>
      </c>
    </row>
    <row r="138" spans="1:11" x14ac:dyDescent="0.3">
      <c r="A138" s="23"/>
      <c r="B138" s="20" t="s">
        <v>173</v>
      </c>
      <c r="C138" s="13"/>
      <c r="D138" s="39">
        <v>1.0920000000000001</v>
      </c>
      <c r="E138" s="13"/>
      <c r="F138" s="20"/>
      <c r="G138" s="13" t="str">
        <f>IF(ISBLANK(Table1[[#This Row],[EARNED]]),"",Table1[[#This Row],[EARNED]])</f>
        <v/>
      </c>
      <c r="H138" s="39"/>
      <c r="I138" s="13"/>
      <c r="J138" s="11"/>
      <c r="K138" s="49"/>
    </row>
    <row r="139" spans="1:11" x14ac:dyDescent="0.3">
      <c r="A139" s="23">
        <f>EDATE(A137,1)</f>
        <v>39697</v>
      </c>
      <c r="B139" s="20" t="s">
        <v>99</v>
      </c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>
        <v>1</v>
      </c>
      <c r="I139" s="13"/>
      <c r="J139" s="11"/>
      <c r="K139" s="49">
        <v>39706</v>
      </c>
    </row>
    <row r="140" spans="1:11" x14ac:dyDescent="0.3">
      <c r="A140" s="23"/>
      <c r="B140" s="20" t="s">
        <v>99</v>
      </c>
      <c r="C140" s="13"/>
      <c r="D140" s="39"/>
      <c r="E140" s="13"/>
      <c r="F140" s="20"/>
      <c r="G140" s="13" t="str">
        <f>IF(ISBLANK(Table1[[#This Row],[EARNED]]),"",Table1[[#This Row],[EARNED]])</f>
        <v/>
      </c>
      <c r="H140" s="39">
        <v>1</v>
      </c>
      <c r="I140" s="13"/>
      <c r="J140" s="11"/>
      <c r="K140" s="49">
        <v>39716</v>
      </c>
    </row>
    <row r="141" spans="1:11" x14ac:dyDescent="0.3">
      <c r="A141" s="23"/>
      <c r="B141" s="20" t="s">
        <v>174</v>
      </c>
      <c r="C141" s="13"/>
      <c r="D141" s="39">
        <v>2.59</v>
      </c>
      <c r="E141" s="13"/>
      <c r="F141" s="20"/>
      <c r="G141" s="13" t="str">
        <f>IF(ISBLANK(Table1[[#This Row],[EARNED]]),"",Table1[[#This Row],[EARNED]])</f>
        <v/>
      </c>
      <c r="H141" s="39"/>
      <c r="I141" s="13"/>
      <c r="J141" s="11"/>
      <c r="K141" s="20"/>
    </row>
    <row r="142" spans="1:11" x14ac:dyDescent="0.3">
      <c r="A142" s="23">
        <f>EDATE(A139,1)</f>
        <v>39727</v>
      </c>
      <c r="B142" s="20" t="s">
        <v>139</v>
      </c>
      <c r="C142" s="13">
        <v>1.25</v>
      </c>
      <c r="D142" s="39">
        <v>3</v>
      </c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 t="s">
        <v>181</v>
      </c>
    </row>
    <row r="143" spans="1:11" x14ac:dyDescent="0.3">
      <c r="A143" s="23"/>
      <c r="B143" s="20" t="s">
        <v>92</v>
      </c>
      <c r="C143" s="13"/>
      <c r="D143" s="39"/>
      <c r="E143" s="13"/>
      <c r="F143" s="20"/>
      <c r="G143" s="13" t="str">
        <f>IF(ISBLANK(Table1[[#This Row],[EARNED]]),"",Table1[[#This Row],[EARNED]])</f>
        <v/>
      </c>
      <c r="H143" s="39">
        <v>2</v>
      </c>
      <c r="I143" s="13"/>
      <c r="J143" s="11"/>
      <c r="K143" s="20" t="s">
        <v>182</v>
      </c>
    </row>
    <row r="144" spans="1:11" x14ac:dyDescent="0.3">
      <c r="A144" s="23"/>
      <c r="B144" s="20" t="s">
        <v>99</v>
      </c>
      <c r="C144" s="13"/>
      <c r="D144" s="39"/>
      <c r="E144" s="13"/>
      <c r="F144" s="20"/>
      <c r="G144" s="13" t="str">
        <f>IF(ISBLANK(Table1[[#This Row],[EARNED]]),"",Table1[[#This Row],[EARNED]])</f>
        <v/>
      </c>
      <c r="H144" s="39">
        <v>1</v>
      </c>
      <c r="I144" s="13"/>
      <c r="J144" s="11"/>
      <c r="K144" s="49">
        <v>39750</v>
      </c>
    </row>
    <row r="145" spans="1:11" x14ac:dyDescent="0.3">
      <c r="A145" s="23"/>
      <c r="B145" s="20" t="s">
        <v>175</v>
      </c>
      <c r="C145" s="13"/>
      <c r="D145" s="39">
        <v>2.9249999999999998</v>
      </c>
      <c r="E145" s="13"/>
      <c r="F145" s="20"/>
      <c r="G145" s="13" t="str">
        <f>IF(ISBLANK(Table1[[#This Row],[EARNED]]),"",Table1[[#This Row],[EARNED]])</f>
        <v/>
      </c>
      <c r="H145" s="39"/>
      <c r="I145" s="13"/>
      <c r="J145" s="11"/>
      <c r="K145" s="20"/>
    </row>
    <row r="146" spans="1:11" x14ac:dyDescent="0.3">
      <c r="A146" s="23">
        <f>EDATE(A142,1)</f>
        <v>39758</v>
      </c>
      <c r="B146" s="20" t="s">
        <v>109</v>
      </c>
      <c r="C146" s="13">
        <v>1.25</v>
      </c>
      <c r="D146" s="39">
        <v>2</v>
      </c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 t="s">
        <v>183</v>
      </c>
    </row>
    <row r="147" spans="1:11" x14ac:dyDescent="0.3">
      <c r="A147" s="23"/>
      <c r="B147" s="20" t="s">
        <v>92</v>
      </c>
      <c r="C147" s="13"/>
      <c r="D147" s="39"/>
      <c r="E147" s="13"/>
      <c r="F147" s="20"/>
      <c r="G147" s="13" t="str">
        <f>IF(ISBLANK(Table1[[#This Row],[EARNED]]),"",Table1[[#This Row],[EARNED]])</f>
        <v/>
      </c>
      <c r="H147" s="39">
        <v>2</v>
      </c>
      <c r="I147" s="13"/>
      <c r="J147" s="11"/>
      <c r="K147" s="20" t="s">
        <v>184</v>
      </c>
    </row>
    <row r="148" spans="1:11" x14ac:dyDescent="0.3">
      <c r="A148" s="23"/>
      <c r="B148" s="20" t="s">
        <v>138</v>
      </c>
      <c r="C148" s="13"/>
      <c r="D148" s="39"/>
      <c r="E148" s="13"/>
      <c r="F148" s="20"/>
      <c r="G148" s="13" t="str">
        <f>IF(ISBLANK(Table1[[#This Row],[EARNED]]),"",Table1[[#This Row],[EARNED]])</f>
        <v/>
      </c>
      <c r="H148" s="39"/>
      <c r="I148" s="13"/>
      <c r="J148" s="11"/>
      <c r="K148" s="20" t="s">
        <v>185</v>
      </c>
    </row>
    <row r="149" spans="1:11" x14ac:dyDescent="0.3">
      <c r="A149" s="23"/>
      <c r="B149" s="20" t="s">
        <v>176</v>
      </c>
      <c r="C149" s="13"/>
      <c r="D149" s="39">
        <v>1.04</v>
      </c>
      <c r="E149" s="13"/>
      <c r="F149" s="20"/>
      <c r="G149" s="13" t="str">
        <f>IF(ISBLANK(Table1[[#This Row],[EARNED]]),"",Table1[[#This Row],[EARNED]])</f>
        <v/>
      </c>
      <c r="H149" s="39"/>
      <c r="I149" s="13"/>
      <c r="J149" s="11"/>
      <c r="K149" s="20"/>
    </row>
    <row r="150" spans="1:11" x14ac:dyDescent="0.3">
      <c r="A150" s="23">
        <f>EDATE(A146,1)</f>
        <v>39788</v>
      </c>
      <c r="B150" s="20" t="s">
        <v>99</v>
      </c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>
        <v>1</v>
      </c>
      <c r="I150" s="13"/>
      <c r="J150" s="11"/>
      <c r="K150" s="52">
        <v>39790</v>
      </c>
    </row>
    <row r="151" spans="1:11" x14ac:dyDescent="0.3">
      <c r="A151" s="23"/>
      <c r="B151" s="20" t="s">
        <v>177</v>
      </c>
      <c r="C151" s="13"/>
      <c r="D151" s="39">
        <v>0.33999999999999997</v>
      </c>
      <c r="E151" s="13"/>
      <c r="F151" s="20"/>
      <c r="G151" s="13" t="str">
        <f>IF(ISBLANK(Table1[[#This Row],[EARNED]]),"",Table1[[#This Row],[EARNED]])</f>
        <v/>
      </c>
      <c r="H151" s="39"/>
      <c r="I151" s="13"/>
      <c r="J151" s="11"/>
      <c r="K151" s="20"/>
    </row>
    <row r="152" spans="1:11" x14ac:dyDescent="0.3">
      <c r="A152" s="48" t="s">
        <v>73</v>
      </c>
      <c r="B152" s="20"/>
      <c r="C152" s="13"/>
      <c r="D152" s="39"/>
      <c r="E152" s="51" t="s">
        <v>32</v>
      </c>
      <c r="F152" s="20"/>
      <c r="G152" s="13" t="str">
        <f>IF(ISBLANK(Table1[[#This Row],[EARNED]]),"",Table1[[#This Row],[EARNED]])</f>
        <v/>
      </c>
      <c r="H152" s="39"/>
      <c r="I152" s="51" t="s">
        <v>32</v>
      </c>
      <c r="J152" s="11"/>
      <c r="K152" s="20"/>
    </row>
    <row r="153" spans="1:11" x14ac:dyDescent="0.3">
      <c r="A153" s="23">
        <f>EDATE(A150,1)</f>
        <v>39819</v>
      </c>
      <c r="B153" s="20" t="s">
        <v>178</v>
      </c>
      <c r="C153" s="13">
        <v>1.25</v>
      </c>
      <c r="D153" s="39"/>
      <c r="E153" s="13"/>
      <c r="F153" s="20"/>
      <c r="G153" s="13">
        <f>IF(ISBLANK(Table1[[#This Row],[EARNED]]),"",Table1[[#This Row],[EARNED]])</f>
        <v>1.25</v>
      </c>
      <c r="H153" s="39">
        <v>10</v>
      </c>
      <c r="I153" s="13"/>
      <c r="J153" s="11"/>
      <c r="K153" s="20" t="s">
        <v>186</v>
      </c>
    </row>
    <row r="154" spans="1:11" x14ac:dyDescent="0.3">
      <c r="A154" s="23"/>
      <c r="B154" s="20" t="s">
        <v>179</v>
      </c>
      <c r="C154" s="13"/>
      <c r="D154" s="39">
        <v>0.65200000000000002</v>
      </c>
      <c r="E154" s="13"/>
      <c r="F154" s="20"/>
      <c r="G154" s="13" t="str">
        <f>IF(ISBLANK(Table1[[#This Row],[EARNED]]),"",Table1[[#This Row],[EARNED]])</f>
        <v/>
      </c>
      <c r="H154" s="39"/>
      <c r="I154" s="13"/>
      <c r="J154" s="11"/>
      <c r="K154" s="20"/>
    </row>
    <row r="155" spans="1:11" x14ac:dyDescent="0.3">
      <c r="A155" s="23">
        <f>EDATE(A153,1)</f>
        <v>39850</v>
      </c>
      <c r="B155" s="20" t="s">
        <v>99</v>
      </c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>
        <v>1</v>
      </c>
      <c r="I155" s="13"/>
      <c r="J155" s="11"/>
      <c r="K155" s="49">
        <v>39851</v>
      </c>
    </row>
    <row r="156" spans="1:11" x14ac:dyDescent="0.3">
      <c r="A156" s="23"/>
      <c r="B156" s="20" t="s">
        <v>180</v>
      </c>
      <c r="C156" s="13"/>
      <c r="D156" s="39">
        <v>1.0349999999999999</v>
      </c>
      <c r="E156" s="13"/>
      <c r="F156" s="20"/>
      <c r="G156" s="13" t="str">
        <f>IF(ISBLANK(Table1[[#This Row],[EARNED]]),"",Table1[[#This Row],[EARNED]])</f>
        <v/>
      </c>
      <c r="H156" s="39"/>
      <c r="I156" s="13"/>
      <c r="J156" s="11"/>
      <c r="K156" s="20"/>
    </row>
    <row r="157" spans="1:11" x14ac:dyDescent="0.3">
      <c r="A157" s="23">
        <f>EDATE(A155,1)</f>
        <v>39878</v>
      </c>
      <c r="B157" s="20" t="s">
        <v>92</v>
      </c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>
        <v>2</v>
      </c>
      <c r="I157" s="13"/>
      <c r="J157" s="11"/>
      <c r="K157" s="20" t="s">
        <v>187</v>
      </c>
    </row>
    <row r="158" spans="1:11" x14ac:dyDescent="0.3">
      <c r="A158" s="23"/>
      <c r="B158" s="20" t="s">
        <v>188</v>
      </c>
      <c r="C158" s="13"/>
      <c r="D158" s="39">
        <v>0.21000000000000002</v>
      </c>
      <c r="E158" s="13"/>
      <c r="F158" s="20"/>
      <c r="G158" s="13" t="str">
        <f>IF(ISBLANK(Table1[[#This Row],[EARNED]]),"",Table1[[#This Row],[EARNED]])</f>
        <v/>
      </c>
      <c r="H158" s="39"/>
      <c r="I158" s="13"/>
      <c r="J158" s="11"/>
      <c r="K158" s="20"/>
    </row>
    <row r="159" spans="1:11" x14ac:dyDescent="0.3">
      <c r="A159" s="23">
        <f>EDATE(A157,1)</f>
        <v>39909</v>
      </c>
      <c r="B159" s="20" t="s">
        <v>92</v>
      </c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>
        <v>2</v>
      </c>
      <c r="I159" s="13"/>
      <c r="J159" s="11"/>
      <c r="K159" s="20" t="s">
        <v>196</v>
      </c>
    </row>
    <row r="160" spans="1:11" x14ac:dyDescent="0.3">
      <c r="A160" s="23"/>
      <c r="B160" s="20" t="s">
        <v>99</v>
      </c>
      <c r="C160" s="13"/>
      <c r="D160" s="39"/>
      <c r="E160" s="13"/>
      <c r="F160" s="20"/>
      <c r="G160" s="13" t="str">
        <f>IF(ISBLANK(Table1[[#This Row],[EARNED]]),"",Table1[[#This Row],[EARNED]])</f>
        <v/>
      </c>
      <c r="H160" s="39">
        <v>1</v>
      </c>
      <c r="I160" s="13"/>
      <c r="J160" s="11"/>
      <c r="K160" s="49">
        <v>39910</v>
      </c>
    </row>
    <row r="161" spans="1:11" x14ac:dyDescent="0.3">
      <c r="A161" s="23"/>
      <c r="B161" s="20" t="s">
        <v>189</v>
      </c>
      <c r="C161" s="13"/>
      <c r="D161" s="39"/>
      <c r="E161" s="13"/>
      <c r="F161" s="20"/>
      <c r="G161" s="13" t="str">
        <f>IF(ISBLANK(Table1[[#This Row],[EARNED]]),"",Table1[[#This Row],[EARNED]])</f>
        <v/>
      </c>
      <c r="H161" s="39"/>
      <c r="I161" s="13"/>
      <c r="J161" s="11"/>
      <c r="K161" s="20" t="s">
        <v>197</v>
      </c>
    </row>
    <row r="162" spans="1:11" x14ac:dyDescent="0.3">
      <c r="A162" s="23"/>
      <c r="B162" s="20" t="s">
        <v>190</v>
      </c>
      <c r="C162" s="13"/>
      <c r="D162" s="39">
        <v>0.51500000000000001</v>
      </c>
      <c r="E162" s="13"/>
      <c r="F162" s="20"/>
      <c r="G162" s="13" t="str">
        <f>IF(ISBLANK(Table1[[#This Row],[EARNED]]),"",Table1[[#This Row],[EARNED]])</f>
        <v/>
      </c>
      <c r="H162" s="39"/>
      <c r="I162" s="13"/>
      <c r="J162" s="11"/>
      <c r="K162" s="20"/>
    </row>
    <row r="163" spans="1:11" x14ac:dyDescent="0.3">
      <c r="A163" s="23">
        <f>EDATE(A159,1)</f>
        <v>39939</v>
      </c>
      <c r="B163" s="20" t="s">
        <v>85</v>
      </c>
      <c r="C163" s="13">
        <v>1.25</v>
      </c>
      <c r="D163" s="39">
        <v>0.32700000000000001</v>
      </c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3">
      <c r="A164" s="23">
        <f t="shared" si="1"/>
        <v>39970</v>
      </c>
      <c r="B164" s="20" t="s">
        <v>151</v>
      </c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>
        <v>3</v>
      </c>
      <c r="I164" s="13"/>
      <c r="J164" s="11"/>
      <c r="K164" s="20" t="s">
        <v>198</v>
      </c>
    </row>
    <row r="165" spans="1:11" x14ac:dyDescent="0.3">
      <c r="A165" s="23"/>
      <c r="B165" s="20" t="s">
        <v>191</v>
      </c>
      <c r="C165" s="13"/>
      <c r="D165" s="39">
        <v>0.30199999999999999</v>
      </c>
      <c r="E165" s="13"/>
      <c r="F165" s="20"/>
      <c r="G165" s="13" t="str">
        <f>IF(ISBLANK(Table1[[#This Row],[EARNED]]),"",Table1[[#This Row],[EARNED]])</f>
        <v/>
      </c>
      <c r="H165" s="39"/>
      <c r="I165" s="13"/>
      <c r="J165" s="11"/>
      <c r="K165" s="20"/>
    </row>
    <row r="166" spans="1:11" x14ac:dyDescent="0.3">
      <c r="A166" s="23">
        <f>EDATE(A164,1)</f>
        <v>40000</v>
      </c>
      <c r="B166" s="20" t="s">
        <v>99</v>
      </c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>
        <v>1</v>
      </c>
      <c r="I166" s="13"/>
      <c r="J166" s="11"/>
      <c r="K166" s="49">
        <v>40007</v>
      </c>
    </row>
    <row r="167" spans="1:11" x14ac:dyDescent="0.3">
      <c r="A167" s="23"/>
      <c r="B167" s="20" t="s">
        <v>99</v>
      </c>
      <c r="C167" s="13"/>
      <c r="D167" s="39"/>
      <c r="E167" s="13"/>
      <c r="F167" s="20"/>
      <c r="G167" s="13" t="str">
        <f>IF(ISBLANK(Table1[[#This Row],[EARNED]]),"",Table1[[#This Row],[EARNED]])</f>
        <v/>
      </c>
      <c r="H167" s="39">
        <v>1</v>
      </c>
      <c r="I167" s="13"/>
      <c r="J167" s="11"/>
      <c r="K167" s="49">
        <v>40021</v>
      </c>
    </row>
    <row r="168" spans="1:11" x14ac:dyDescent="0.3">
      <c r="A168" s="23"/>
      <c r="B168" s="20" t="s">
        <v>192</v>
      </c>
      <c r="C168" s="13"/>
      <c r="D168" s="39">
        <v>0.52700000000000002</v>
      </c>
      <c r="E168" s="13"/>
      <c r="F168" s="20"/>
      <c r="G168" s="13" t="str">
        <f>IF(ISBLANK(Table1[[#This Row],[EARNED]]),"",Table1[[#This Row],[EARNED]])</f>
        <v/>
      </c>
      <c r="H168" s="39"/>
      <c r="I168" s="13"/>
      <c r="J168" s="11"/>
      <c r="K168" s="20"/>
    </row>
    <row r="169" spans="1:11" x14ac:dyDescent="0.3">
      <c r="A169" s="23">
        <f>EDATE(A166,1)</f>
        <v>40031</v>
      </c>
      <c r="B169" s="20" t="s">
        <v>99</v>
      </c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>
        <v>1</v>
      </c>
      <c r="I169" s="13"/>
      <c r="J169" s="11"/>
      <c r="K169" s="49">
        <v>40037</v>
      </c>
    </row>
    <row r="170" spans="1:11" x14ac:dyDescent="0.3">
      <c r="A170" s="23"/>
      <c r="B170" s="20" t="s">
        <v>193</v>
      </c>
      <c r="C170" s="13"/>
      <c r="D170" s="39">
        <v>6</v>
      </c>
      <c r="E170" s="13"/>
      <c r="F170" s="20"/>
      <c r="G170" s="13" t="str">
        <f>IF(ISBLANK(Table1[[#This Row],[EARNED]]),"",Table1[[#This Row],[EARNED]])</f>
        <v/>
      </c>
      <c r="H170" s="39"/>
      <c r="I170" s="13"/>
      <c r="J170" s="11"/>
      <c r="K170" s="20" t="s">
        <v>199</v>
      </c>
    </row>
    <row r="171" spans="1:11" x14ac:dyDescent="0.3">
      <c r="A171" s="23"/>
      <c r="B171" s="20" t="s">
        <v>194</v>
      </c>
      <c r="C171" s="13"/>
      <c r="D171" s="39">
        <v>0.45600000000000002</v>
      </c>
      <c r="E171" s="13"/>
      <c r="F171" s="20"/>
      <c r="G171" s="13" t="str">
        <f>IF(ISBLANK(Table1[[#This Row],[EARNED]]),"",Table1[[#This Row],[EARNED]])</f>
        <v/>
      </c>
      <c r="H171" s="39"/>
      <c r="I171" s="13"/>
      <c r="J171" s="11"/>
      <c r="K171" s="20"/>
    </row>
    <row r="172" spans="1:11" x14ac:dyDescent="0.3">
      <c r="A172" s="23">
        <f>EDATE(A169,1)</f>
        <v>40062</v>
      </c>
      <c r="B172" s="20" t="s">
        <v>92</v>
      </c>
      <c r="C172" s="13">
        <v>1.25</v>
      </c>
      <c r="D172" s="39"/>
      <c r="E172" s="13"/>
      <c r="F172" s="20"/>
      <c r="G172" s="13">
        <f>IF(ISBLANK(Table1[[#This Row],[EARNED]]),"",Table1[[#This Row],[EARNED]])</f>
        <v>1.25</v>
      </c>
      <c r="H172" s="39">
        <v>2</v>
      </c>
      <c r="I172" s="13"/>
      <c r="J172" s="11"/>
      <c r="K172" s="20" t="s">
        <v>200</v>
      </c>
    </row>
    <row r="173" spans="1:11" x14ac:dyDescent="0.3">
      <c r="A173" s="23"/>
      <c r="B173" s="20" t="s">
        <v>195</v>
      </c>
      <c r="C173" s="13"/>
      <c r="D173" s="39">
        <v>0.55400000000000005</v>
      </c>
      <c r="E173" s="13"/>
      <c r="F173" s="20"/>
      <c r="G173" s="13" t="str">
        <f>IF(ISBLANK(Table1[[#This Row],[EARNED]]),"",Table1[[#This Row],[EARNED]])</f>
        <v/>
      </c>
      <c r="H173" s="39"/>
      <c r="I173" s="13"/>
      <c r="J173" s="11"/>
      <c r="K173" s="20"/>
    </row>
    <row r="174" spans="1:11" x14ac:dyDescent="0.3">
      <c r="A174" s="23">
        <f>EDATE(A172,1)</f>
        <v>40092</v>
      </c>
      <c r="B174" s="20" t="s">
        <v>99</v>
      </c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>
        <v>1</v>
      </c>
      <c r="I174" s="13"/>
      <c r="J174" s="11"/>
      <c r="K174" s="49">
        <v>40094</v>
      </c>
    </row>
    <row r="175" spans="1:11" x14ac:dyDescent="0.3">
      <c r="A175" s="23"/>
      <c r="B175" s="20" t="s">
        <v>138</v>
      </c>
      <c r="C175" s="13"/>
      <c r="D175" s="39"/>
      <c r="E175" s="13"/>
      <c r="F175" s="20"/>
      <c r="G175" s="13" t="str">
        <f>IF(ISBLANK(Table1[[#This Row],[EARNED]]),"",Table1[[#This Row],[EARNED]])</f>
        <v/>
      </c>
      <c r="H175" s="39"/>
      <c r="I175" s="13"/>
      <c r="J175" s="11"/>
      <c r="K175" s="20" t="s">
        <v>201</v>
      </c>
    </row>
    <row r="176" spans="1:11" x14ac:dyDescent="0.3">
      <c r="A176" s="23"/>
      <c r="B176" s="20" t="s">
        <v>99</v>
      </c>
      <c r="C176" s="13"/>
      <c r="D176" s="39"/>
      <c r="E176" s="13"/>
      <c r="F176" s="20"/>
      <c r="G176" s="13" t="str">
        <f>IF(ISBLANK(Table1[[#This Row],[EARNED]]),"",Table1[[#This Row],[EARNED]])</f>
        <v/>
      </c>
      <c r="H176" s="39">
        <v>1</v>
      </c>
      <c r="I176" s="13"/>
      <c r="J176" s="11"/>
      <c r="K176" s="49">
        <v>40107</v>
      </c>
    </row>
    <row r="177" spans="1:11" x14ac:dyDescent="0.3">
      <c r="A177" s="23"/>
      <c r="B177" s="20" t="s">
        <v>99</v>
      </c>
      <c r="C177" s="13"/>
      <c r="D177" s="39"/>
      <c r="E177" s="13"/>
      <c r="F177" s="20"/>
      <c r="G177" s="13" t="str">
        <f>IF(ISBLANK(Table1[[#This Row],[EARNED]]),"",Table1[[#This Row],[EARNED]])</f>
        <v/>
      </c>
      <c r="H177" s="39">
        <v>1</v>
      </c>
      <c r="I177" s="13"/>
      <c r="J177" s="11"/>
      <c r="K177" s="49">
        <v>40133</v>
      </c>
    </row>
    <row r="178" spans="1:11" x14ac:dyDescent="0.3">
      <c r="A178" s="23"/>
      <c r="B178" s="20" t="s">
        <v>202</v>
      </c>
      <c r="C178" s="13"/>
      <c r="D178" s="39">
        <v>1.5369999999999999</v>
      </c>
      <c r="E178" s="13"/>
      <c r="F178" s="20"/>
      <c r="G178" s="13" t="str">
        <f>IF(ISBLANK(Table1[[#This Row],[EARNED]]),"",Table1[[#This Row],[EARNED]])</f>
        <v/>
      </c>
      <c r="H178" s="39"/>
      <c r="I178" s="13"/>
      <c r="J178" s="11"/>
      <c r="K178" s="20"/>
    </row>
    <row r="179" spans="1:11" x14ac:dyDescent="0.3">
      <c r="A179" s="23">
        <f>EDATE(A174,1)</f>
        <v>40123</v>
      </c>
      <c r="B179" s="20" t="s">
        <v>203</v>
      </c>
      <c r="C179" s="13">
        <v>1.25</v>
      </c>
      <c r="D179" s="39">
        <v>1.006</v>
      </c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/>
    </row>
    <row r="180" spans="1:11" x14ac:dyDescent="0.3">
      <c r="A180" s="23">
        <f t="shared" si="1"/>
        <v>40153</v>
      </c>
      <c r="B180" s="20" t="s">
        <v>99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>
        <v>1</v>
      </c>
      <c r="I180" s="13"/>
      <c r="J180" s="11"/>
      <c r="K180" s="49">
        <v>40149</v>
      </c>
    </row>
    <row r="181" spans="1:11" x14ac:dyDescent="0.3">
      <c r="A181" s="23"/>
      <c r="B181" s="20" t="s">
        <v>99</v>
      </c>
      <c r="C181" s="13"/>
      <c r="D181" s="39"/>
      <c r="E181" s="13"/>
      <c r="F181" s="20"/>
      <c r="G181" s="13"/>
      <c r="H181" s="39">
        <v>1</v>
      </c>
      <c r="I181" s="13"/>
      <c r="J181" s="11"/>
      <c r="K181" s="49">
        <v>40155</v>
      </c>
    </row>
    <row r="182" spans="1:11" x14ac:dyDescent="0.3">
      <c r="A182" s="23"/>
      <c r="B182" s="20" t="s">
        <v>99</v>
      </c>
      <c r="C182" s="13"/>
      <c r="D182" s="39"/>
      <c r="E182" s="13"/>
      <c r="F182" s="20"/>
      <c r="G182" s="13"/>
      <c r="H182" s="39">
        <v>1</v>
      </c>
      <c r="I182" s="13"/>
      <c r="J182" s="11"/>
      <c r="K182" s="49">
        <v>40162</v>
      </c>
    </row>
    <row r="183" spans="1:11" x14ac:dyDescent="0.3">
      <c r="A183" s="23"/>
      <c r="B183" s="20" t="s">
        <v>204</v>
      </c>
      <c r="C183" s="13"/>
      <c r="D183" s="39">
        <v>1.3540000000000001</v>
      </c>
      <c r="E183" s="13"/>
      <c r="F183" s="20"/>
      <c r="G183" s="13"/>
      <c r="H183" s="39"/>
      <c r="I183" s="13"/>
      <c r="J183" s="11"/>
      <c r="K183" s="20"/>
    </row>
    <row r="184" spans="1:11" x14ac:dyDescent="0.3">
      <c r="A184" s="48" t="s">
        <v>72</v>
      </c>
      <c r="B184" s="20"/>
      <c r="C184" s="13"/>
      <c r="D184" s="39"/>
      <c r="E184" s="51" t="s">
        <v>32</v>
      </c>
      <c r="F184" s="20"/>
      <c r="G184" s="13"/>
      <c r="H184" s="39"/>
      <c r="I184" s="51" t="s">
        <v>32</v>
      </c>
      <c r="J184" s="11"/>
      <c r="K184" s="20"/>
    </row>
    <row r="185" spans="1:11" x14ac:dyDescent="0.3">
      <c r="A185" s="23">
        <f>EDATE(A180,1)</f>
        <v>40184</v>
      </c>
      <c r="B185" s="20" t="s">
        <v>99</v>
      </c>
      <c r="C185" s="13">
        <v>1.25</v>
      </c>
      <c r="D185" s="39"/>
      <c r="E185" s="13"/>
      <c r="F185" s="20"/>
      <c r="G185" s="13"/>
      <c r="H185" s="39">
        <v>1</v>
      </c>
      <c r="I185" s="13"/>
      <c r="J185" s="11"/>
      <c r="K185" s="49">
        <v>40183</v>
      </c>
    </row>
    <row r="186" spans="1:11" x14ac:dyDescent="0.3">
      <c r="A186" s="23"/>
      <c r="B186" s="20" t="s">
        <v>92</v>
      </c>
      <c r="C186" s="13"/>
      <c r="D186" s="39"/>
      <c r="E186" s="13"/>
      <c r="F186" s="20"/>
      <c r="G186" s="13"/>
      <c r="H186" s="39">
        <v>2</v>
      </c>
      <c r="I186" s="13"/>
      <c r="J186" s="11"/>
      <c r="K186" s="20" t="s">
        <v>208</v>
      </c>
    </row>
    <row r="187" spans="1:11" x14ac:dyDescent="0.3">
      <c r="A187" s="23"/>
      <c r="B187" s="20" t="s">
        <v>205</v>
      </c>
      <c r="C187" s="13"/>
      <c r="D187" s="39">
        <v>1.071</v>
      </c>
      <c r="E187" s="13"/>
      <c r="F187" s="20"/>
      <c r="G187" s="13"/>
      <c r="H187" s="39"/>
      <c r="I187" s="13"/>
      <c r="J187" s="11"/>
      <c r="K187" s="20"/>
    </row>
    <row r="188" spans="1:11" x14ac:dyDescent="0.3">
      <c r="A188" s="23">
        <f>EDATE(A185,1)</f>
        <v>40215</v>
      </c>
      <c r="B188" s="20" t="s">
        <v>99</v>
      </c>
      <c r="C188" s="13">
        <v>1.25</v>
      </c>
      <c r="D188" s="39"/>
      <c r="E188" s="13"/>
      <c r="F188" s="20"/>
      <c r="G188" s="13">
        <f>IF(ISBLANK(Table1[[#This Row],[EARNED]]),"",Table1[[#This Row],[EARNED]])</f>
        <v>1.25</v>
      </c>
      <c r="H188" s="39">
        <v>1</v>
      </c>
      <c r="I188" s="13"/>
      <c r="J188" s="11"/>
      <c r="K188" s="49">
        <v>40231</v>
      </c>
    </row>
    <row r="189" spans="1:11" x14ac:dyDescent="0.3">
      <c r="A189" s="23"/>
      <c r="B189" s="20" t="s">
        <v>149</v>
      </c>
      <c r="C189" s="13"/>
      <c r="D189" s="39">
        <v>0.89600000000000002</v>
      </c>
      <c r="E189" s="13"/>
      <c r="F189" s="20"/>
      <c r="G189" s="13" t="str">
        <f>IF(ISBLANK(Table1[[#This Row],[EARNED]]),"",Table1[[#This Row],[EARNED]])</f>
        <v/>
      </c>
      <c r="H189" s="39"/>
      <c r="I189" s="13"/>
      <c r="J189" s="11"/>
      <c r="K189" s="20"/>
    </row>
    <row r="190" spans="1:11" x14ac:dyDescent="0.3">
      <c r="A190" s="23">
        <f>EDATE(A188,1)</f>
        <v>40243</v>
      </c>
      <c r="B190" s="20" t="s">
        <v>92</v>
      </c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>
        <v>2</v>
      </c>
      <c r="I190" s="13"/>
      <c r="J190" s="11"/>
      <c r="K190" s="20" t="s">
        <v>209</v>
      </c>
    </row>
    <row r="191" spans="1:11" x14ac:dyDescent="0.3">
      <c r="A191" s="23"/>
      <c r="B191" s="20" t="s">
        <v>206</v>
      </c>
      <c r="C191" s="13"/>
      <c r="D191" s="39">
        <v>1.577</v>
      </c>
      <c r="E191" s="13"/>
      <c r="F191" s="20"/>
      <c r="G191" s="13" t="str">
        <f>IF(ISBLANK(Table1[[#This Row],[EARNED]]),"",Table1[[#This Row],[EARNED]])</f>
        <v/>
      </c>
      <c r="H191" s="39"/>
      <c r="I191" s="13"/>
      <c r="J191" s="11"/>
      <c r="K191" s="20"/>
    </row>
    <row r="192" spans="1:11" x14ac:dyDescent="0.3">
      <c r="A192" s="23">
        <f>EDATE(A190,1)</f>
        <v>40274</v>
      </c>
      <c r="B192" s="20" t="s">
        <v>92</v>
      </c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>
        <v>2</v>
      </c>
      <c r="I192" s="13"/>
      <c r="J192" s="11"/>
      <c r="K192" s="20" t="s">
        <v>210</v>
      </c>
    </row>
    <row r="193" spans="1:11" x14ac:dyDescent="0.3">
      <c r="A193" s="23"/>
      <c r="B193" s="20" t="s">
        <v>99</v>
      </c>
      <c r="C193" s="13"/>
      <c r="D193" s="39"/>
      <c r="E193" s="13"/>
      <c r="F193" s="20"/>
      <c r="G193" s="13" t="str">
        <f>IF(ISBLANK(Table1[[#This Row],[EARNED]]),"",Table1[[#This Row],[EARNED]])</f>
        <v/>
      </c>
      <c r="H193" s="39">
        <v>1</v>
      </c>
      <c r="I193" s="13"/>
      <c r="J193" s="11"/>
      <c r="K193" s="49">
        <v>40294</v>
      </c>
    </row>
    <row r="194" spans="1:11" x14ac:dyDescent="0.3">
      <c r="A194" s="23"/>
      <c r="B194" s="20" t="s">
        <v>112</v>
      </c>
      <c r="C194" s="13"/>
      <c r="D194" s="39"/>
      <c r="E194" s="13"/>
      <c r="F194" s="20"/>
      <c r="G194" s="13" t="str">
        <f>IF(ISBLANK(Table1[[#This Row],[EARNED]]),"",Table1[[#This Row],[EARNED]])</f>
        <v/>
      </c>
      <c r="H194" s="39"/>
      <c r="I194" s="13"/>
      <c r="J194" s="11"/>
      <c r="K194" s="20" t="s">
        <v>211</v>
      </c>
    </row>
    <row r="195" spans="1:11" x14ac:dyDescent="0.3">
      <c r="A195" s="23"/>
      <c r="B195" s="20" t="s">
        <v>207</v>
      </c>
      <c r="C195" s="13"/>
      <c r="D195" s="39">
        <v>0.7</v>
      </c>
      <c r="E195" s="13"/>
      <c r="F195" s="20"/>
      <c r="G195" s="13" t="str">
        <f>IF(ISBLANK(Table1[[#This Row],[EARNED]]),"",Table1[[#This Row],[EARNED]])</f>
        <v/>
      </c>
      <c r="H195" s="39"/>
      <c r="I195" s="13"/>
      <c r="J195" s="11"/>
      <c r="K195" s="20"/>
    </row>
    <row r="196" spans="1:11" x14ac:dyDescent="0.3">
      <c r="A196" s="23">
        <f>EDATE(A192,1)</f>
        <v>40304</v>
      </c>
      <c r="B196" s="20" t="s">
        <v>99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1</v>
      </c>
      <c r="I196" s="13"/>
      <c r="J196" s="11"/>
      <c r="K196" s="49">
        <v>40322</v>
      </c>
    </row>
    <row r="197" spans="1:11" x14ac:dyDescent="0.3">
      <c r="A197" s="23"/>
      <c r="B197" s="20" t="s">
        <v>99</v>
      </c>
      <c r="C197" s="13"/>
      <c r="D197" s="39"/>
      <c r="E197" s="13"/>
      <c r="F197" s="20"/>
      <c r="G197" s="13" t="str">
        <f>IF(ISBLANK(Table1[[#This Row],[EARNED]]),"",Table1[[#This Row],[EARNED]])</f>
        <v/>
      </c>
      <c r="H197" s="39">
        <v>1</v>
      </c>
      <c r="I197" s="13"/>
      <c r="J197" s="11"/>
      <c r="K197" s="49">
        <v>40336</v>
      </c>
    </row>
    <row r="198" spans="1:11" x14ac:dyDescent="0.3">
      <c r="A198" s="23"/>
      <c r="B198" s="20" t="s">
        <v>212</v>
      </c>
      <c r="C198" s="13"/>
      <c r="D198" s="39">
        <v>0.74199999999999999</v>
      </c>
      <c r="E198" s="13"/>
      <c r="F198" s="20"/>
      <c r="G198" s="13" t="str">
        <f>IF(ISBLANK(Table1[[#This Row],[EARNED]]),"",Table1[[#This Row],[EARNED]])</f>
        <v/>
      </c>
      <c r="H198" s="39"/>
      <c r="I198" s="13"/>
      <c r="J198" s="11"/>
      <c r="K198" s="20"/>
    </row>
    <row r="199" spans="1:11" x14ac:dyDescent="0.3">
      <c r="A199" s="23">
        <f>EDATE(A196,1)</f>
        <v>40335</v>
      </c>
      <c r="B199" s="20"/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/>
      <c r="I199" s="13"/>
      <c r="J199" s="11"/>
      <c r="K199" s="20"/>
    </row>
    <row r="200" spans="1:11" x14ac:dyDescent="0.3">
      <c r="A200" s="23">
        <f t="shared" ref="A200:A212" si="2">EDATE(A199,1)</f>
        <v>40365</v>
      </c>
      <c r="B200" s="20" t="s">
        <v>99</v>
      </c>
      <c r="C200" s="13">
        <v>1.25</v>
      </c>
      <c r="D200" s="39"/>
      <c r="E200" s="13"/>
      <c r="F200" s="20"/>
      <c r="G200" s="13">
        <f>IF(ISBLANK(Table1[[#This Row],[EARNED]]),"",Table1[[#This Row],[EARNED]])</f>
        <v>1.25</v>
      </c>
      <c r="H200" s="39">
        <v>1</v>
      </c>
      <c r="I200" s="13"/>
      <c r="J200" s="11"/>
      <c r="K200" s="49">
        <v>40360</v>
      </c>
    </row>
    <row r="201" spans="1:11" x14ac:dyDescent="0.3">
      <c r="A201" s="23"/>
      <c r="B201" s="20" t="s">
        <v>99</v>
      </c>
      <c r="C201" s="13"/>
      <c r="D201" s="39"/>
      <c r="E201" s="13"/>
      <c r="F201" s="20"/>
      <c r="G201" s="13" t="str">
        <f>IF(ISBLANK(Table1[[#This Row],[EARNED]]),"",Table1[[#This Row],[EARNED]])</f>
        <v/>
      </c>
      <c r="H201" s="39">
        <v>1</v>
      </c>
      <c r="I201" s="13"/>
      <c r="J201" s="11"/>
      <c r="K201" s="49">
        <v>40365</v>
      </c>
    </row>
    <row r="202" spans="1:11" x14ac:dyDescent="0.3">
      <c r="A202" s="23"/>
      <c r="B202" s="20" t="s">
        <v>99</v>
      </c>
      <c r="C202" s="13"/>
      <c r="D202" s="39"/>
      <c r="E202" s="13"/>
      <c r="F202" s="20"/>
      <c r="G202" s="13" t="str">
        <f>IF(ISBLANK(Table1[[#This Row],[EARNED]]),"",Table1[[#This Row],[EARNED]])</f>
        <v/>
      </c>
      <c r="H202" s="39">
        <v>1</v>
      </c>
      <c r="I202" s="13"/>
      <c r="J202" s="11"/>
      <c r="K202" s="49">
        <v>40373</v>
      </c>
    </row>
    <row r="203" spans="1:11" x14ac:dyDescent="0.3">
      <c r="A203" s="23"/>
      <c r="B203" s="20" t="s">
        <v>138</v>
      </c>
      <c r="C203" s="13"/>
      <c r="D203" s="39"/>
      <c r="E203" s="13"/>
      <c r="F203" s="20"/>
      <c r="G203" s="13" t="str">
        <f>IF(ISBLANK(Table1[[#This Row],[EARNED]]),"",Table1[[#This Row],[EARNED]])</f>
        <v/>
      </c>
      <c r="H203" s="39"/>
      <c r="I203" s="13"/>
      <c r="J203" s="11"/>
      <c r="K203" s="20" t="s">
        <v>217</v>
      </c>
    </row>
    <row r="204" spans="1:11" x14ac:dyDescent="0.3">
      <c r="A204" s="23"/>
      <c r="B204" s="20" t="s">
        <v>99</v>
      </c>
      <c r="C204" s="13"/>
      <c r="D204" s="39"/>
      <c r="E204" s="13"/>
      <c r="F204" s="20"/>
      <c r="G204" s="13" t="str">
        <f>IF(ISBLANK(Table1[[#This Row],[EARNED]]),"",Table1[[#This Row],[EARNED]])</f>
        <v/>
      </c>
      <c r="H204" s="39">
        <v>1</v>
      </c>
      <c r="I204" s="13"/>
      <c r="J204" s="11"/>
      <c r="K204" s="49">
        <v>40400</v>
      </c>
    </row>
    <row r="205" spans="1:11" x14ac:dyDescent="0.3">
      <c r="A205" s="23">
        <f>EDATE(A200,1)</f>
        <v>40396</v>
      </c>
      <c r="B205" s="20" t="s">
        <v>99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>
        <v>1</v>
      </c>
      <c r="I205" s="13"/>
      <c r="J205" s="11"/>
      <c r="K205" s="49">
        <v>40406</v>
      </c>
    </row>
    <row r="206" spans="1:11" x14ac:dyDescent="0.3">
      <c r="A206" s="23"/>
      <c r="B206" s="20" t="s">
        <v>99</v>
      </c>
      <c r="C206" s="13"/>
      <c r="D206" s="39"/>
      <c r="E206" s="13"/>
      <c r="F206" s="20"/>
      <c r="G206" s="13" t="str">
        <f>IF(ISBLANK(Table1[[#This Row],[EARNED]]),"",Table1[[#This Row],[EARNED]])</f>
        <v/>
      </c>
      <c r="H206" s="39">
        <v>1</v>
      </c>
      <c r="I206" s="13"/>
      <c r="J206" s="11"/>
      <c r="K206" s="49">
        <v>40421</v>
      </c>
    </row>
    <row r="207" spans="1:11" x14ac:dyDescent="0.3">
      <c r="A207" s="23"/>
      <c r="B207" s="20" t="s">
        <v>213</v>
      </c>
      <c r="C207" s="13"/>
      <c r="D207" s="9">
        <v>0.72099999999999997</v>
      </c>
      <c r="E207" s="13"/>
      <c r="F207" s="20"/>
      <c r="G207" s="13" t="str">
        <f>IF(ISBLANK(Table1[[#This Row],[EARNED]]),"",Table1[[#This Row],[EARNED]])</f>
        <v/>
      </c>
      <c r="H207" s="39"/>
      <c r="I207" s="13"/>
      <c r="J207" s="11"/>
      <c r="K207" s="20"/>
    </row>
    <row r="208" spans="1:11" x14ac:dyDescent="0.3">
      <c r="A208" s="23">
        <f>EDATE(A205,1)</f>
        <v>40427</v>
      </c>
      <c r="B208" s="20" t="s">
        <v>214</v>
      </c>
      <c r="C208" s="13">
        <v>1.25</v>
      </c>
      <c r="D208" s="39">
        <v>0.27300000000000002</v>
      </c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/>
    </row>
    <row r="209" spans="1:11" x14ac:dyDescent="0.3">
      <c r="A209" s="23">
        <f t="shared" si="2"/>
        <v>40457</v>
      </c>
      <c r="B209" s="20" t="s">
        <v>109</v>
      </c>
      <c r="C209" s="13">
        <v>1.25</v>
      </c>
      <c r="D209" s="39">
        <v>2</v>
      </c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 t="s">
        <v>219</v>
      </c>
    </row>
    <row r="210" spans="1:11" x14ac:dyDescent="0.3">
      <c r="A210" s="23"/>
      <c r="B210" s="20" t="s">
        <v>109</v>
      </c>
      <c r="C210" s="13"/>
      <c r="D210" s="39">
        <v>2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 t="s">
        <v>218</v>
      </c>
    </row>
    <row r="211" spans="1:11" x14ac:dyDescent="0.3">
      <c r="A211" s="23">
        <f>EDATE(A209,1)</f>
        <v>40488</v>
      </c>
      <c r="B211" s="20"/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/>
      <c r="I211" s="13"/>
      <c r="J211" s="11"/>
      <c r="K211" s="20"/>
    </row>
    <row r="212" spans="1:11" x14ac:dyDescent="0.3">
      <c r="A212" s="23">
        <f t="shared" si="2"/>
        <v>40518</v>
      </c>
      <c r="B212" s="20" t="s">
        <v>92</v>
      </c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>
        <v>2</v>
      </c>
      <c r="I212" s="13"/>
      <c r="J212" s="11"/>
      <c r="K212" s="20" t="s">
        <v>220</v>
      </c>
    </row>
    <row r="213" spans="1:11" x14ac:dyDescent="0.3">
      <c r="A213" s="23"/>
      <c r="B213" s="20" t="s">
        <v>215</v>
      </c>
      <c r="C213" s="13"/>
      <c r="D213" s="39">
        <v>0.221</v>
      </c>
      <c r="E213" s="13"/>
      <c r="F213" s="20"/>
      <c r="G213" s="13" t="str">
        <f>IF(ISBLANK(Table1[[#This Row],[EARNED]]),"",Table1[[#This Row],[EARNED]])</f>
        <v/>
      </c>
      <c r="H213" s="39"/>
      <c r="I213" s="13"/>
      <c r="J213" s="11"/>
      <c r="K213" s="20"/>
    </row>
    <row r="214" spans="1:11" x14ac:dyDescent="0.3">
      <c r="A214" s="48" t="s">
        <v>71</v>
      </c>
      <c r="B214" s="20"/>
      <c r="C214" s="13"/>
      <c r="D214" s="39"/>
      <c r="E214" s="51" t="s">
        <v>32</v>
      </c>
      <c r="F214" s="20"/>
      <c r="G214" s="13" t="str">
        <f>IF(ISBLANK(Table1[[#This Row],[EARNED]]),"",Table1[[#This Row],[EARNED]])</f>
        <v/>
      </c>
      <c r="H214" s="39"/>
      <c r="I214" s="51" t="s">
        <v>32</v>
      </c>
      <c r="J214" s="11"/>
      <c r="K214" s="20"/>
    </row>
    <row r="215" spans="1:11" x14ac:dyDescent="0.3">
      <c r="A215" s="23">
        <f>EDATE(A212,1)</f>
        <v>40549</v>
      </c>
      <c r="B215" s="20" t="s">
        <v>216</v>
      </c>
      <c r="C215" s="13">
        <v>1.25</v>
      </c>
      <c r="D215" s="39">
        <v>1.175</v>
      </c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3">
      <c r="A216" s="23">
        <f t="shared" ref="A216:A227" si="3">EDATE(A215,1)</f>
        <v>40580</v>
      </c>
      <c r="B216" s="20" t="s">
        <v>221</v>
      </c>
      <c r="C216" s="13">
        <v>1.25</v>
      </c>
      <c r="D216" s="39">
        <v>0.14600000000000002</v>
      </c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/>
    </row>
    <row r="217" spans="1:11" x14ac:dyDescent="0.3">
      <c r="A217" s="23">
        <f t="shared" si="3"/>
        <v>40608</v>
      </c>
      <c r="B217" s="20" t="s">
        <v>222</v>
      </c>
      <c r="C217" s="13">
        <v>1.25</v>
      </c>
      <c r="D217" s="39">
        <v>4.6000000000000006E-2</v>
      </c>
      <c r="E217" s="13"/>
      <c r="F217" s="20"/>
      <c r="G217" s="13">
        <f>IF(ISBLANK(Table1[[#This Row],[EARNED]]),"",Table1[[#This Row],[EARNED]])</f>
        <v>1.25</v>
      </c>
      <c r="H217" s="39"/>
      <c r="I217" s="13"/>
      <c r="J217" s="11"/>
      <c r="K217" s="20"/>
    </row>
    <row r="218" spans="1:11" x14ac:dyDescent="0.3">
      <c r="A218" s="23">
        <f t="shared" si="3"/>
        <v>40639</v>
      </c>
      <c r="B218" s="20" t="s">
        <v>112</v>
      </c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20" t="s">
        <v>230</v>
      </c>
    </row>
    <row r="219" spans="1:11" x14ac:dyDescent="0.3">
      <c r="A219" s="23"/>
      <c r="B219" s="20" t="s">
        <v>223</v>
      </c>
      <c r="C219" s="13"/>
      <c r="D219" s="39">
        <v>2.3000000000000007E-2</v>
      </c>
      <c r="E219" s="13"/>
      <c r="F219" s="20"/>
      <c r="G219" s="13" t="str">
        <f>IF(ISBLANK(Table1[[#This Row],[EARNED]]),"",Table1[[#This Row],[EARNED]])</f>
        <v/>
      </c>
      <c r="H219" s="39"/>
      <c r="I219" s="13"/>
      <c r="J219" s="11"/>
      <c r="K219" s="20"/>
    </row>
    <row r="220" spans="1:11" x14ac:dyDescent="0.3">
      <c r="A220" s="23">
        <f>EDATE(A218,1)</f>
        <v>40669</v>
      </c>
      <c r="B220" s="20" t="s">
        <v>224</v>
      </c>
      <c r="C220" s="13">
        <v>1.25</v>
      </c>
      <c r="D220" s="39">
        <v>5.4000000000000013E-2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/>
    </row>
    <row r="221" spans="1:11" x14ac:dyDescent="0.3">
      <c r="A221" s="23">
        <f t="shared" si="3"/>
        <v>40700</v>
      </c>
      <c r="B221" s="20" t="s">
        <v>112</v>
      </c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/>
      <c r="I221" s="13"/>
      <c r="J221" s="11"/>
      <c r="K221" s="20" t="s">
        <v>231</v>
      </c>
    </row>
    <row r="222" spans="1:11" x14ac:dyDescent="0.3">
      <c r="A222" s="23"/>
      <c r="B222" s="20" t="s">
        <v>112</v>
      </c>
      <c r="C222" s="13"/>
      <c r="D222" s="39"/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 t="s">
        <v>232</v>
      </c>
    </row>
    <row r="223" spans="1:11" x14ac:dyDescent="0.3">
      <c r="A223" s="23"/>
      <c r="B223" s="20" t="s">
        <v>225</v>
      </c>
      <c r="C223" s="13"/>
      <c r="D223" s="39">
        <v>1.4999999999999999E-2</v>
      </c>
      <c r="E223" s="13"/>
      <c r="F223" s="20"/>
      <c r="G223" s="13" t="str">
        <f>IF(ISBLANK(Table1[[#This Row],[EARNED]]),"",Table1[[#This Row],[EARNED]])</f>
        <v/>
      </c>
      <c r="H223" s="39"/>
      <c r="I223" s="13"/>
      <c r="J223" s="11"/>
      <c r="K223" s="20"/>
    </row>
    <row r="224" spans="1:11" x14ac:dyDescent="0.3">
      <c r="A224" s="23">
        <f>EDATE(A221,1)</f>
        <v>40730</v>
      </c>
      <c r="B224" s="20" t="s">
        <v>99</v>
      </c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>
        <v>1</v>
      </c>
      <c r="I224" s="13"/>
      <c r="J224" s="11"/>
      <c r="K224" s="49">
        <v>40735</v>
      </c>
    </row>
    <row r="225" spans="1:11" x14ac:dyDescent="0.3">
      <c r="A225" s="23"/>
      <c r="B225" s="20" t="s">
        <v>84</v>
      </c>
      <c r="C225" s="13"/>
      <c r="D225" s="39">
        <v>2.700000000000001E-2</v>
      </c>
      <c r="E225" s="13"/>
      <c r="F225" s="20"/>
      <c r="G225" s="13" t="str">
        <f>IF(ISBLANK(Table1[[#This Row],[EARNED]]),"",Table1[[#This Row],[EARNED]])</f>
        <v/>
      </c>
      <c r="H225" s="39"/>
      <c r="I225" s="13"/>
      <c r="J225" s="11"/>
      <c r="K225" s="20"/>
    </row>
    <row r="226" spans="1:11" x14ac:dyDescent="0.3">
      <c r="A226" s="23">
        <f>EDATE(A224,1)</f>
        <v>40761</v>
      </c>
      <c r="B226" s="20" t="s">
        <v>226</v>
      </c>
      <c r="C226" s="13">
        <v>1.25</v>
      </c>
      <c r="D226" s="39">
        <v>0.04</v>
      </c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3">
      <c r="A227" s="23">
        <f t="shared" si="3"/>
        <v>40792</v>
      </c>
      <c r="B227" s="20" t="s">
        <v>99</v>
      </c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>
        <v>1</v>
      </c>
      <c r="I227" s="13"/>
      <c r="J227" s="11"/>
      <c r="K227" s="49">
        <v>40798</v>
      </c>
    </row>
    <row r="228" spans="1:11" x14ac:dyDescent="0.3">
      <c r="A228" s="23"/>
      <c r="B228" s="20" t="s">
        <v>227</v>
      </c>
      <c r="C228" s="13"/>
      <c r="D228" s="39">
        <v>1.056</v>
      </c>
      <c r="E228" s="13"/>
      <c r="F228" s="20"/>
      <c r="G228" s="13" t="str">
        <f>IF(ISBLANK(Table1[[#This Row],[EARNED]]),"",Table1[[#This Row],[EARNED]])</f>
        <v/>
      </c>
      <c r="H228" s="39"/>
      <c r="I228" s="13"/>
      <c r="J228" s="11"/>
      <c r="K228" s="20"/>
    </row>
    <row r="229" spans="1:11" x14ac:dyDescent="0.3">
      <c r="A229" s="23">
        <f>EDATE(A227,1)</f>
        <v>40822</v>
      </c>
      <c r="B229" s="20" t="s">
        <v>109</v>
      </c>
      <c r="C229" s="13">
        <v>1.25</v>
      </c>
      <c r="D229" s="39">
        <v>2</v>
      </c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 t="s">
        <v>233</v>
      </c>
    </row>
    <row r="230" spans="1:11" x14ac:dyDescent="0.3">
      <c r="A230" s="23"/>
      <c r="B230" s="20" t="s">
        <v>99</v>
      </c>
      <c r="C230" s="13"/>
      <c r="D230" s="39"/>
      <c r="E230" s="13"/>
      <c r="F230" s="20"/>
      <c r="G230" s="13" t="str">
        <f>IF(ISBLANK(Table1[[#This Row],[EARNED]]),"",Table1[[#This Row],[EARNED]])</f>
        <v/>
      </c>
      <c r="H230" s="39">
        <v>1</v>
      </c>
      <c r="I230" s="13"/>
      <c r="J230" s="11"/>
      <c r="K230" s="49">
        <v>40842</v>
      </c>
    </row>
    <row r="231" spans="1:11" x14ac:dyDescent="0.3">
      <c r="A231" s="23"/>
      <c r="B231" s="20" t="s">
        <v>228</v>
      </c>
      <c r="C231" s="13"/>
      <c r="D231" s="39">
        <v>0.129</v>
      </c>
      <c r="E231" s="13"/>
      <c r="F231" s="20"/>
      <c r="G231" s="13" t="str">
        <f>IF(ISBLANK(Table1[[#This Row],[EARNED]]),"",Table1[[#This Row],[EARNED]])</f>
        <v/>
      </c>
      <c r="H231" s="39"/>
      <c r="I231" s="13"/>
      <c r="J231" s="11"/>
      <c r="K231" s="20"/>
    </row>
    <row r="232" spans="1:11" x14ac:dyDescent="0.3">
      <c r="A232" s="23">
        <f>EDATE(A229,1)</f>
        <v>40853</v>
      </c>
      <c r="B232" s="20" t="s">
        <v>139</v>
      </c>
      <c r="C232" s="13">
        <v>1.25</v>
      </c>
      <c r="D232" s="39">
        <v>3</v>
      </c>
      <c r="E232" s="13"/>
      <c r="F232" s="20"/>
      <c r="G232" s="13">
        <f>IF(ISBLANK(Table1[[#This Row],[EARNED]]),"",Table1[[#This Row],[EARNED]])</f>
        <v>1.25</v>
      </c>
      <c r="H232" s="39"/>
      <c r="I232" s="13"/>
      <c r="J232" s="11"/>
      <c r="K232" s="20" t="s">
        <v>234</v>
      </c>
    </row>
    <row r="233" spans="1:11" x14ac:dyDescent="0.3">
      <c r="A233" s="23"/>
      <c r="B233" s="20" t="s">
        <v>129</v>
      </c>
      <c r="C233" s="13"/>
      <c r="D233" s="39">
        <v>9.1999999999999998E-2</v>
      </c>
      <c r="E233" s="13"/>
      <c r="F233" s="20"/>
      <c r="G233" s="13" t="str">
        <f>IF(ISBLANK(Table1[[#This Row],[EARNED]]),"",Table1[[#This Row],[EARNED]])</f>
        <v/>
      </c>
      <c r="H233" s="39"/>
      <c r="I233" s="13"/>
      <c r="J233" s="11"/>
      <c r="K233" s="20"/>
    </row>
    <row r="234" spans="1:11" x14ac:dyDescent="0.3">
      <c r="A234" s="23">
        <f>EDATE(A232,1)</f>
        <v>40883</v>
      </c>
      <c r="B234" s="20" t="s">
        <v>92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>
        <v>2</v>
      </c>
      <c r="I234" s="13"/>
      <c r="J234" s="11"/>
      <c r="K234" s="20" t="s">
        <v>235</v>
      </c>
    </row>
    <row r="235" spans="1:11" x14ac:dyDescent="0.3">
      <c r="A235" s="23"/>
      <c r="B235" s="20" t="s">
        <v>229</v>
      </c>
      <c r="C235" s="13"/>
      <c r="D235" s="39">
        <v>0.115</v>
      </c>
      <c r="E235" s="13"/>
      <c r="F235" s="20"/>
      <c r="G235" s="13" t="str">
        <f>IF(ISBLANK(Table1[[#This Row],[EARNED]]),"",Table1[[#This Row],[EARNED]])</f>
        <v/>
      </c>
      <c r="H235" s="39"/>
      <c r="I235" s="13"/>
      <c r="J235" s="11"/>
      <c r="K235" s="20"/>
    </row>
    <row r="236" spans="1:11" x14ac:dyDescent="0.3">
      <c r="A236" s="48" t="s">
        <v>70</v>
      </c>
      <c r="B236" s="20"/>
      <c r="C236" s="13"/>
      <c r="D236" s="39"/>
      <c r="E236" s="51" t="s">
        <v>32</v>
      </c>
      <c r="F236" s="20"/>
      <c r="G236" s="13" t="str">
        <f>IF(ISBLANK(Table1[[#This Row],[EARNED]]),"",Table1[[#This Row],[EARNED]])</f>
        <v/>
      </c>
      <c r="H236" s="39"/>
      <c r="I236" s="51" t="s">
        <v>32</v>
      </c>
      <c r="J236" s="11"/>
      <c r="K236" s="20"/>
    </row>
    <row r="237" spans="1:11" x14ac:dyDescent="0.3">
      <c r="A237" s="23">
        <f>EDATE(A234,1)</f>
        <v>40914</v>
      </c>
      <c r="B237" s="20" t="s">
        <v>136</v>
      </c>
      <c r="C237" s="13">
        <v>1.25</v>
      </c>
      <c r="D237" s="39">
        <v>0.22500000000000001</v>
      </c>
      <c r="E237" s="13"/>
      <c r="F237" s="20"/>
      <c r="G237" s="13">
        <f>IF(ISBLANK(Table1[[#This Row],[EARNED]]),"",Table1[[#This Row],[EARNED]])</f>
        <v>1.25</v>
      </c>
      <c r="H237" s="39"/>
      <c r="I237" s="13"/>
      <c r="J237" s="11"/>
      <c r="K237" s="20"/>
    </row>
    <row r="238" spans="1:11" x14ac:dyDescent="0.3">
      <c r="A238" s="23">
        <f>EDATE(A237,1)</f>
        <v>40945</v>
      </c>
      <c r="B238" s="20" t="s">
        <v>228</v>
      </c>
      <c r="C238" s="13">
        <v>1.25</v>
      </c>
      <c r="D238" s="39">
        <v>0.129</v>
      </c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/>
    </row>
    <row r="239" spans="1:11" x14ac:dyDescent="0.3">
      <c r="A239" s="23">
        <f>EDATE(A238,1)</f>
        <v>40974</v>
      </c>
      <c r="B239" s="20" t="s">
        <v>112</v>
      </c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3">
      <c r="A240" s="23"/>
      <c r="B240" s="20" t="s">
        <v>215</v>
      </c>
      <c r="C240" s="13"/>
      <c r="D240" s="39">
        <v>0.221</v>
      </c>
      <c r="E240" s="13"/>
      <c r="F240" s="20"/>
      <c r="G240" s="13" t="str">
        <f>IF(ISBLANK(Table1[[#This Row],[EARNED]]),"",Table1[[#This Row],[EARNED]])</f>
        <v/>
      </c>
      <c r="H240" s="39"/>
      <c r="I240" s="13"/>
      <c r="J240" s="11"/>
      <c r="K240" s="20"/>
    </row>
    <row r="241" spans="1:11" x14ac:dyDescent="0.3">
      <c r="A241" s="23">
        <f>EDATE(A239,1)</f>
        <v>41005</v>
      </c>
      <c r="B241" s="20" t="s">
        <v>99</v>
      </c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>
        <v>1</v>
      </c>
      <c r="I241" s="13"/>
      <c r="J241" s="11"/>
      <c r="K241" s="49">
        <v>41002</v>
      </c>
    </row>
    <row r="242" spans="1:11" x14ac:dyDescent="0.3">
      <c r="A242" s="23"/>
      <c r="B242" s="20" t="s">
        <v>112</v>
      </c>
      <c r="C242" s="13"/>
      <c r="D242" s="39"/>
      <c r="E242" s="13"/>
      <c r="F242" s="20"/>
      <c r="G242" s="13" t="str">
        <f>IF(ISBLANK(Table1[[#This Row],[EARNED]]),"",Table1[[#This Row],[EARNED]])</f>
        <v/>
      </c>
      <c r="H242" s="39"/>
      <c r="I242" s="13"/>
      <c r="J242" s="11"/>
      <c r="K242" s="20" t="s">
        <v>241</v>
      </c>
    </row>
    <row r="243" spans="1:11" x14ac:dyDescent="0.3">
      <c r="A243" s="23"/>
      <c r="B243" s="20" t="s">
        <v>236</v>
      </c>
      <c r="C243" s="13"/>
      <c r="D243" s="39">
        <v>0.60199999999999998</v>
      </c>
      <c r="E243" s="13"/>
      <c r="F243" s="20"/>
      <c r="G243" s="13" t="str">
        <f>IF(ISBLANK(Table1[[#This Row],[EARNED]]),"",Table1[[#This Row],[EARNED]])</f>
        <v/>
      </c>
      <c r="H243" s="39"/>
      <c r="I243" s="13"/>
      <c r="J243" s="11"/>
      <c r="K243" s="20"/>
    </row>
    <row r="244" spans="1:11" x14ac:dyDescent="0.3">
      <c r="A244" s="23">
        <f>EDATE(A241,1)</f>
        <v>41035</v>
      </c>
      <c r="B244" s="20" t="s">
        <v>99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49">
        <v>41036</v>
      </c>
    </row>
    <row r="245" spans="1:11" x14ac:dyDescent="0.3">
      <c r="A245" s="23"/>
      <c r="B245" s="20" t="s">
        <v>92</v>
      </c>
      <c r="C245" s="13"/>
      <c r="D245" s="39"/>
      <c r="E245" s="13"/>
      <c r="F245" s="20"/>
      <c r="G245" s="13" t="str">
        <f>IF(ISBLANK(Table1[[#This Row],[EARNED]]),"",Table1[[#This Row],[EARNED]])</f>
        <v/>
      </c>
      <c r="H245" s="39">
        <v>2</v>
      </c>
      <c r="I245" s="13"/>
      <c r="J245" s="11"/>
      <c r="K245" s="20" t="s">
        <v>242</v>
      </c>
    </row>
    <row r="246" spans="1:11" x14ac:dyDescent="0.3">
      <c r="A246" s="23"/>
      <c r="B246" s="20" t="s">
        <v>120</v>
      </c>
      <c r="C246" s="13"/>
      <c r="D246" s="39">
        <v>1</v>
      </c>
      <c r="E246" s="13"/>
      <c r="F246" s="20"/>
      <c r="G246" s="13" t="str">
        <f>IF(ISBLANK(Table1[[#This Row],[EARNED]]),"",Table1[[#This Row],[EARNED]])</f>
        <v/>
      </c>
      <c r="H246" s="39"/>
      <c r="I246" s="13"/>
      <c r="J246" s="11"/>
      <c r="K246" s="49">
        <v>41061</v>
      </c>
    </row>
    <row r="247" spans="1:11" x14ac:dyDescent="0.3">
      <c r="A247" s="23"/>
      <c r="B247" s="20" t="s">
        <v>237</v>
      </c>
      <c r="C247" s="13"/>
      <c r="D247" s="39">
        <v>1</v>
      </c>
      <c r="E247" s="13"/>
      <c r="F247" s="20"/>
      <c r="G247" s="13" t="str">
        <f>IF(ISBLANK(Table1[[#This Row],[EARNED]]),"",Table1[[#This Row],[EARNED]])</f>
        <v/>
      </c>
      <c r="H247" s="39"/>
      <c r="I247" s="13"/>
      <c r="J247" s="11"/>
      <c r="K247" s="49">
        <v>41078</v>
      </c>
    </row>
    <row r="248" spans="1:11" x14ac:dyDescent="0.3">
      <c r="A248" s="23">
        <f>EDATE(A244,1)</f>
        <v>41066</v>
      </c>
      <c r="B248" s="20" t="s">
        <v>99</v>
      </c>
      <c r="C248" s="13">
        <v>1.25</v>
      </c>
      <c r="D248" s="39"/>
      <c r="E248" s="13"/>
      <c r="F248" s="20"/>
      <c r="G248" s="13">
        <f>IF(ISBLANK(Table1[[#This Row],[EARNED]]),"",Table1[[#This Row],[EARNED]])</f>
        <v>1.25</v>
      </c>
      <c r="H248" s="39">
        <v>1</v>
      </c>
      <c r="I248" s="13"/>
      <c r="J248" s="11"/>
      <c r="K248" s="20"/>
    </row>
    <row r="249" spans="1:11" x14ac:dyDescent="0.3">
      <c r="A249" s="23"/>
      <c r="B249" s="20" t="s">
        <v>238</v>
      </c>
      <c r="C249" s="13"/>
      <c r="D249" s="39">
        <v>4.0000000000000001E-3</v>
      </c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20"/>
    </row>
    <row r="250" spans="1:11" x14ac:dyDescent="0.3">
      <c r="A250" s="23">
        <f>EDATE(A248,1)</f>
        <v>41096</v>
      </c>
      <c r="B250" s="20" t="s">
        <v>92</v>
      </c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>
        <v>2</v>
      </c>
      <c r="I250" s="13"/>
      <c r="J250" s="11"/>
      <c r="K250" s="20" t="s">
        <v>243</v>
      </c>
    </row>
    <row r="251" spans="1:11" x14ac:dyDescent="0.3">
      <c r="A251" s="23"/>
      <c r="B251" s="20" t="s">
        <v>92</v>
      </c>
      <c r="C251" s="13"/>
      <c r="D251" s="39"/>
      <c r="E251" s="13"/>
      <c r="F251" s="20"/>
      <c r="G251" s="13" t="str">
        <f>IF(ISBLANK(Table1[[#This Row],[EARNED]]),"",Table1[[#This Row],[EARNED]])</f>
        <v/>
      </c>
      <c r="H251" s="39">
        <v>2</v>
      </c>
      <c r="I251" s="13"/>
      <c r="J251" s="11"/>
      <c r="K251" s="20" t="s">
        <v>244</v>
      </c>
    </row>
    <row r="252" spans="1:11" x14ac:dyDescent="0.3">
      <c r="A252" s="23"/>
      <c r="B252" s="20" t="s">
        <v>239</v>
      </c>
      <c r="C252" s="13"/>
      <c r="D252" s="39">
        <v>8.500000000000002E-2</v>
      </c>
      <c r="E252" s="13"/>
      <c r="F252" s="20"/>
      <c r="G252" s="13" t="str">
        <f>IF(ISBLANK(Table1[[#This Row],[EARNED]]),"",Table1[[#This Row],[EARNED]])</f>
        <v/>
      </c>
      <c r="H252" s="39"/>
      <c r="I252" s="13"/>
      <c r="J252" s="11"/>
      <c r="K252" s="20"/>
    </row>
    <row r="253" spans="1:11" x14ac:dyDescent="0.3">
      <c r="A253" s="23">
        <f>EDATE(A250,1)</f>
        <v>41127</v>
      </c>
      <c r="B253" s="20" t="s">
        <v>119</v>
      </c>
      <c r="C253" s="13">
        <v>1.25</v>
      </c>
      <c r="D253" s="39">
        <v>0.16700000000000001</v>
      </c>
      <c r="E253" s="13"/>
      <c r="F253" s="20"/>
      <c r="G253" s="13">
        <f>IF(ISBLANK(Table1[[#This Row],[EARNED]]),"",Table1[[#This Row],[EARNED]])</f>
        <v>1.25</v>
      </c>
      <c r="H253" s="39"/>
      <c r="I253" s="13"/>
      <c r="J253" s="11"/>
      <c r="K253" s="20"/>
    </row>
    <row r="254" spans="1:11" x14ac:dyDescent="0.3">
      <c r="A254" s="23">
        <f t="shared" ref="A254:A345" si="4">EDATE(A253,1)</f>
        <v>41158</v>
      </c>
      <c r="B254" s="20" t="s">
        <v>99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>
        <v>1</v>
      </c>
      <c r="I254" s="13"/>
      <c r="J254" s="11"/>
      <c r="K254" s="49">
        <v>41162</v>
      </c>
    </row>
    <row r="255" spans="1:11" x14ac:dyDescent="0.3">
      <c r="A255" s="23"/>
      <c r="B255" s="20" t="s">
        <v>228</v>
      </c>
      <c r="C255" s="13"/>
      <c r="D255" s="39">
        <v>0.129</v>
      </c>
      <c r="E255" s="13"/>
      <c r="F255" s="20"/>
      <c r="G255" s="13" t="str">
        <f>IF(ISBLANK(Table1[[#This Row],[EARNED]]),"",Table1[[#This Row],[EARNED]])</f>
        <v/>
      </c>
      <c r="H255" s="39"/>
      <c r="I255" s="13"/>
      <c r="J255" s="11"/>
      <c r="K255" s="20"/>
    </row>
    <row r="256" spans="1:11" x14ac:dyDescent="0.3">
      <c r="A256" s="23">
        <f>EDATE(A254,1)</f>
        <v>41188</v>
      </c>
      <c r="B256" s="20" t="s">
        <v>139</v>
      </c>
      <c r="C256" s="13">
        <v>1.25</v>
      </c>
      <c r="D256" s="39">
        <v>3</v>
      </c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 t="s">
        <v>245</v>
      </c>
    </row>
    <row r="257" spans="1:11" x14ac:dyDescent="0.3">
      <c r="A257" s="23"/>
      <c r="B257" s="20" t="s">
        <v>240</v>
      </c>
      <c r="C257" s="13"/>
      <c r="D257" s="39">
        <v>0.223</v>
      </c>
      <c r="E257" s="13"/>
      <c r="F257" s="20"/>
      <c r="G257" s="13" t="str">
        <f>IF(ISBLANK(Table1[[#This Row],[EARNED]]),"",Table1[[#This Row],[EARNED]])</f>
        <v/>
      </c>
      <c r="H257" s="39"/>
      <c r="I257" s="13"/>
      <c r="J257" s="11"/>
      <c r="K257" s="20"/>
    </row>
    <row r="258" spans="1:11" x14ac:dyDescent="0.3">
      <c r="A258" s="23">
        <f>EDATE(A256,1)</f>
        <v>41219</v>
      </c>
      <c r="B258" s="20" t="s">
        <v>99</v>
      </c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>
        <v>1</v>
      </c>
      <c r="I258" s="13"/>
      <c r="J258" s="11"/>
      <c r="K258" s="49">
        <v>41226</v>
      </c>
    </row>
    <row r="259" spans="1:11" x14ac:dyDescent="0.3">
      <c r="A259" s="23"/>
      <c r="B259" s="20" t="s">
        <v>120</v>
      </c>
      <c r="C259" s="13"/>
      <c r="D259" s="39">
        <v>1</v>
      </c>
      <c r="E259" s="13"/>
      <c r="F259" s="20"/>
      <c r="G259" s="13" t="str">
        <f>IF(ISBLANK(Table1[[#This Row],[EARNED]]),"",Table1[[#This Row],[EARNED]])</f>
        <v/>
      </c>
      <c r="H259" s="39"/>
      <c r="I259" s="13"/>
      <c r="J259" s="11"/>
      <c r="K259" s="49">
        <v>41262</v>
      </c>
    </row>
    <row r="260" spans="1:11" x14ac:dyDescent="0.3">
      <c r="A260" s="23"/>
      <c r="B260" s="20" t="s">
        <v>222</v>
      </c>
      <c r="C260" s="13"/>
      <c r="D260" s="39">
        <v>4.6000000000000006E-2</v>
      </c>
      <c r="E260" s="13"/>
      <c r="F260" s="20"/>
      <c r="G260" s="13" t="str">
        <f>IF(ISBLANK(Table1[[#This Row],[EARNED]]),"",Table1[[#This Row],[EARNED]])</f>
        <v/>
      </c>
      <c r="H260" s="39"/>
      <c r="I260" s="13"/>
      <c r="J260" s="11"/>
      <c r="K260" s="49"/>
    </row>
    <row r="261" spans="1:11" x14ac:dyDescent="0.3">
      <c r="A261" s="23">
        <f>EDATE(A258,1)</f>
        <v>41249</v>
      </c>
      <c r="B261" s="20" t="s">
        <v>92</v>
      </c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>
        <v>2</v>
      </c>
      <c r="I261" s="13"/>
      <c r="J261" s="11"/>
      <c r="K261" s="20" t="s">
        <v>254</v>
      </c>
    </row>
    <row r="262" spans="1:11" x14ac:dyDescent="0.3">
      <c r="A262" s="23"/>
      <c r="B262" s="20" t="s">
        <v>246</v>
      </c>
      <c r="C262" s="13"/>
      <c r="D262" s="39">
        <v>6.7000000000000004E-2</v>
      </c>
      <c r="E262" s="13"/>
      <c r="F262" s="20"/>
      <c r="G262" s="13" t="str">
        <f>IF(ISBLANK(Table1[[#This Row],[EARNED]]),"",Table1[[#This Row],[EARNED]])</f>
        <v/>
      </c>
      <c r="H262" s="39"/>
      <c r="I262" s="13"/>
      <c r="J262" s="11"/>
      <c r="K262" s="20"/>
    </row>
    <row r="263" spans="1:11" x14ac:dyDescent="0.3">
      <c r="A263" s="48" t="s">
        <v>69</v>
      </c>
      <c r="B263" s="20"/>
      <c r="C263" s="13"/>
      <c r="D263" s="39"/>
      <c r="E263" s="51" t="s">
        <v>32</v>
      </c>
      <c r="F263" s="20"/>
      <c r="G263" s="13" t="str">
        <f>IF(ISBLANK(Table1[[#This Row],[EARNED]]),"",Table1[[#This Row],[EARNED]])</f>
        <v/>
      </c>
      <c r="H263" s="39"/>
      <c r="I263" s="51" t="s">
        <v>32</v>
      </c>
      <c r="J263" s="11"/>
      <c r="K263" s="20"/>
    </row>
    <row r="264" spans="1:11" x14ac:dyDescent="0.3">
      <c r="A264" s="23">
        <f>EDATE(A261,1)</f>
        <v>41280</v>
      </c>
      <c r="B264" s="20" t="s">
        <v>112</v>
      </c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 t="s">
        <v>255</v>
      </c>
    </row>
    <row r="265" spans="1:11" x14ac:dyDescent="0.3">
      <c r="A265" s="23"/>
      <c r="B265" s="20" t="s">
        <v>151</v>
      </c>
      <c r="C265" s="13"/>
      <c r="D265" s="39"/>
      <c r="E265" s="13"/>
      <c r="F265" s="20"/>
      <c r="G265" s="13" t="str">
        <f>IF(ISBLANK(Table1[[#This Row],[EARNED]]),"",Table1[[#This Row],[EARNED]])</f>
        <v/>
      </c>
      <c r="H265" s="39">
        <v>3</v>
      </c>
      <c r="I265" s="13"/>
      <c r="J265" s="11"/>
      <c r="K265" s="20" t="s">
        <v>256</v>
      </c>
    </row>
    <row r="266" spans="1:11" x14ac:dyDescent="0.3">
      <c r="A266" s="23"/>
      <c r="B266" s="20" t="s">
        <v>247</v>
      </c>
      <c r="C266" s="13"/>
      <c r="D266" s="39">
        <v>0.1</v>
      </c>
      <c r="E266" s="13"/>
      <c r="F266" s="20"/>
      <c r="G266" s="13" t="str">
        <f>IF(ISBLANK(Table1[[#This Row],[EARNED]]),"",Table1[[#This Row],[EARNED]])</f>
        <v/>
      </c>
      <c r="H266" s="39"/>
      <c r="I266" s="13"/>
      <c r="J266" s="11"/>
      <c r="K266" s="20"/>
    </row>
    <row r="267" spans="1:11" x14ac:dyDescent="0.3">
      <c r="A267" s="23">
        <f>EDATE(A264,1)</f>
        <v>41311</v>
      </c>
      <c r="B267" s="20" t="s">
        <v>248</v>
      </c>
      <c r="C267" s="13">
        <v>1.25</v>
      </c>
      <c r="D267" s="39">
        <v>0.23500000000000001</v>
      </c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20"/>
    </row>
    <row r="268" spans="1:11" x14ac:dyDescent="0.3">
      <c r="A268" s="23">
        <f t="shared" si="4"/>
        <v>41339</v>
      </c>
      <c r="B268" s="20" t="s">
        <v>249</v>
      </c>
      <c r="C268" s="13">
        <v>1.25</v>
      </c>
      <c r="D268" s="39">
        <v>0.61</v>
      </c>
      <c r="E268" s="13"/>
      <c r="F268" s="20"/>
      <c r="G268" s="13">
        <f>IF(ISBLANK(Table1[[#This Row],[EARNED]]),"",Table1[[#This Row],[EARNED]])</f>
        <v>1.25</v>
      </c>
      <c r="H268" s="39"/>
      <c r="I268" s="13"/>
      <c r="J268" s="11"/>
      <c r="K268" s="20"/>
    </row>
    <row r="269" spans="1:11" x14ac:dyDescent="0.3">
      <c r="A269" s="23">
        <f t="shared" si="4"/>
        <v>41370</v>
      </c>
      <c r="B269" s="20"/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3">
      <c r="A270" s="23">
        <f t="shared" si="4"/>
        <v>41400</v>
      </c>
      <c r="B270" s="20" t="s">
        <v>250</v>
      </c>
      <c r="C270" s="13">
        <v>1.25</v>
      </c>
      <c r="D270" s="39">
        <v>0.5</v>
      </c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3">
      <c r="A271" s="23">
        <f t="shared" si="4"/>
        <v>41431</v>
      </c>
      <c r="B271" s="20" t="s">
        <v>138</v>
      </c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/>
      <c r="I271" s="13"/>
      <c r="J271" s="11"/>
      <c r="K271" s="20" t="s">
        <v>257</v>
      </c>
    </row>
    <row r="272" spans="1:11" x14ac:dyDescent="0.3">
      <c r="A272" s="23"/>
      <c r="B272" s="20" t="s">
        <v>251</v>
      </c>
      <c r="C272" s="13"/>
      <c r="D272" s="39">
        <v>0.44600000000000001</v>
      </c>
      <c r="E272" s="13"/>
      <c r="F272" s="20"/>
      <c r="G272" s="13" t="str">
        <f>IF(ISBLANK(Table1[[#This Row],[EARNED]]),"",Table1[[#This Row],[EARNED]])</f>
        <v/>
      </c>
      <c r="H272" s="39"/>
      <c r="I272" s="13"/>
      <c r="J272" s="11"/>
      <c r="K272" s="20"/>
    </row>
    <row r="273" spans="1:11" x14ac:dyDescent="0.3">
      <c r="A273" s="23">
        <f>EDATE(A271,1)</f>
        <v>41461</v>
      </c>
      <c r="B273" s="20"/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20"/>
    </row>
    <row r="274" spans="1:11" x14ac:dyDescent="0.3">
      <c r="A274" s="23">
        <f t="shared" si="4"/>
        <v>41492</v>
      </c>
      <c r="B274" s="20" t="s">
        <v>252</v>
      </c>
      <c r="C274" s="13">
        <v>1.25</v>
      </c>
      <c r="D274" s="39">
        <v>8.0000000000000002E-3</v>
      </c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/>
    </row>
    <row r="275" spans="1:11" x14ac:dyDescent="0.3">
      <c r="A275" s="23">
        <f t="shared" si="4"/>
        <v>41523</v>
      </c>
      <c r="B275" s="20" t="s">
        <v>253</v>
      </c>
      <c r="C275" s="13">
        <v>1.25</v>
      </c>
      <c r="D275" s="39">
        <v>1.2E-2</v>
      </c>
      <c r="E275" s="13"/>
      <c r="F275" s="20"/>
      <c r="G275" s="13">
        <f>IF(ISBLANK(Table1[[#This Row],[EARNED]]),"",Table1[[#This Row],[EARNED]])</f>
        <v>1.25</v>
      </c>
      <c r="H275" s="39"/>
      <c r="I275" s="13"/>
      <c r="J275" s="11"/>
      <c r="K275" s="20"/>
    </row>
    <row r="276" spans="1:11" x14ac:dyDescent="0.3">
      <c r="A276" s="23">
        <f t="shared" si="4"/>
        <v>41553</v>
      </c>
      <c r="B276" s="20" t="s">
        <v>109</v>
      </c>
      <c r="C276" s="13">
        <v>1.25</v>
      </c>
      <c r="D276" s="39">
        <v>2</v>
      </c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 t="s">
        <v>258</v>
      </c>
    </row>
    <row r="277" spans="1:11" x14ac:dyDescent="0.3">
      <c r="A277" s="23"/>
      <c r="B277" s="20" t="s">
        <v>165</v>
      </c>
      <c r="C277" s="13"/>
      <c r="D277" s="39">
        <v>0.10200000000000001</v>
      </c>
      <c r="E277" s="13"/>
      <c r="F277" s="20"/>
      <c r="G277" s="13" t="str">
        <f>IF(ISBLANK(Table1[[#This Row],[EARNED]]),"",Table1[[#This Row],[EARNED]])</f>
        <v/>
      </c>
      <c r="H277" s="39"/>
      <c r="I277" s="13"/>
      <c r="J277" s="11"/>
      <c r="K277" s="20"/>
    </row>
    <row r="278" spans="1:11" x14ac:dyDescent="0.3">
      <c r="A278" s="23">
        <f>EDATE(A276,1)</f>
        <v>41584</v>
      </c>
      <c r="B278" s="20" t="s">
        <v>120</v>
      </c>
      <c r="C278" s="13">
        <v>1.25</v>
      </c>
      <c r="D278" s="39">
        <v>1</v>
      </c>
      <c r="E278" s="13"/>
      <c r="F278" s="20"/>
      <c r="G278" s="13">
        <f>IF(ISBLANK(Table1[[#This Row],[EARNED]]),"",Table1[[#This Row],[EARNED]])</f>
        <v>1.25</v>
      </c>
      <c r="H278" s="39"/>
      <c r="I278" s="13"/>
      <c r="J278" s="11"/>
      <c r="K278" s="49">
        <v>41599</v>
      </c>
    </row>
    <row r="279" spans="1:11" x14ac:dyDescent="0.3">
      <c r="A279" s="23"/>
      <c r="B279" s="20" t="s">
        <v>259</v>
      </c>
      <c r="C279" s="13"/>
      <c r="D279" s="39"/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49"/>
    </row>
    <row r="280" spans="1:11" x14ac:dyDescent="0.3">
      <c r="A280" s="23">
        <f>EDATE(A278,1)</f>
        <v>41614</v>
      </c>
      <c r="B280" s="20" t="s">
        <v>109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20" t="s">
        <v>270</v>
      </c>
    </row>
    <row r="281" spans="1:11" x14ac:dyDescent="0.3">
      <c r="A281" s="23"/>
      <c r="B281" s="20" t="s">
        <v>260</v>
      </c>
      <c r="C281" s="13"/>
      <c r="D281" s="39"/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20"/>
    </row>
    <row r="282" spans="1:11" x14ac:dyDescent="0.3">
      <c r="A282" s="48" t="s">
        <v>68</v>
      </c>
      <c r="B282" s="20"/>
      <c r="C282" s="13"/>
      <c r="D282" s="39"/>
      <c r="E282" s="51" t="s">
        <v>32</v>
      </c>
      <c r="F282" s="20"/>
      <c r="G282" s="13" t="str">
        <f>IF(ISBLANK(Table1[[#This Row],[EARNED]]),"",Table1[[#This Row],[EARNED]])</f>
        <v/>
      </c>
      <c r="H282" s="39"/>
      <c r="I282" s="51" t="s">
        <v>32</v>
      </c>
      <c r="J282" s="11"/>
      <c r="K282" s="20"/>
    </row>
    <row r="283" spans="1:11" x14ac:dyDescent="0.3">
      <c r="A283" s="23">
        <f>EDATE(A280,1)</f>
        <v>41645</v>
      </c>
      <c r="B283" s="20" t="s">
        <v>261</v>
      </c>
      <c r="C283" s="13">
        <v>1.25</v>
      </c>
      <c r="D283" s="39">
        <v>0.19600000000000001</v>
      </c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/>
    </row>
    <row r="284" spans="1:11" x14ac:dyDescent="0.3">
      <c r="A284" s="23">
        <f t="shared" si="4"/>
        <v>41676</v>
      </c>
      <c r="B284" s="20" t="s">
        <v>262</v>
      </c>
      <c r="C284" s="13">
        <v>1.25</v>
      </c>
      <c r="D284" s="39">
        <v>0.42099999999999999</v>
      </c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/>
    </row>
    <row r="285" spans="1:11" x14ac:dyDescent="0.3">
      <c r="A285" s="23">
        <f t="shared" si="4"/>
        <v>41704</v>
      </c>
      <c r="B285" s="20" t="s">
        <v>263</v>
      </c>
      <c r="C285" s="13">
        <v>1.25</v>
      </c>
      <c r="D285" s="39">
        <v>0.18700000000000003</v>
      </c>
      <c r="E285" s="13"/>
      <c r="F285" s="20"/>
      <c r="G285" s="13">
        <f>IF(ISBLANK(Table1[[#This Row],[EARNED]]),"",Table1[[#This Row],[EARNED]])</f>
        <v>1.25</v>
      </c>
      <c r="H285" s="39"/>
      <c r="I285" s="13"/>
      <c r="J285" s="11"/>
      <c r="K285" s="20"/>
    </row>
    <row r="286" spans="1:11" x14ac:dyDescent="0.3">
      <c r="A286" s="23">
        <f t="shared" si="4"/>
        <v>41735</v>
      </c>
      <c r="B286" s="20" t="s">
        <v>264</v>
      </c>
      <c r="C286" s="13">
        <v>1.25</v>
      </c>
      <c r="D286" s="39">
        <v>5.2000000000000011E-2</v>
      </c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/>
    </row>
    <row r="287" spans="1:11" x14ac:dyDescent="0.3">
      <c r="A287" s="23">
        <f t="shared" si="4"/>
        <v>41765</v>
      </c>
      <c r="B287" s="20" t="s">
        <v>138</v>
      </c>
      <c r="C287" s="13">
        <v>1.25</v>
      </c>
      <c r="D287" s="39"/>
      <c r="E287" s="13"/>
      <c r="F287" s="20"/>
      <c r="G287" s="13">
        <f>IF(ISBLANK(Table1[[#This Row],[EARNED]]),"",Table1[[#This Row],[EARNED]])</f>
        <v>1.25</v>
      </c>
      <c r="H287" s="39"/>
      <c r="I287" s="13"/>
      <c r="J287" s="11"/>
      <c r="K287" s="20" t="s">
        <v>271</v>
      </c>
    </row>
    <row r="288" spans="1:11" x14ac:dyDescent="0.3">
      <c r="A288" s="23"/>
      <c r="B288" s="20" t="s">
        <v>265</v>
      </c>
      <c r="C288" s="13"/>
      <c r="D288" s="39">
        <v>8.1000000000000016E-2</v>
      </c>
      <c r="E288" s="13"/>
      <c r="F288" s="20"/>
      <c r="G288" s="13" t="str">
        <f>IF(ISBLANK(Table1[[#This Row],[EARNED]]),"",Table1[[#This Row],[EARNED]])</f>
        <v/>
      </c>
      <c r="H288" s="39"/>
      <c r="I288" s="13"/>
      <c r="J288" s="11"/>
      <c r="K288" s="20"/>
    </row>
    <row r="289" spans="1:11" x14ac:dyDescent="0.3">
      <c r="A289" s="23">
        <f>EDATE(A287,1)</f>
        <v>41796</v>
      </c>
      <c r="B289" s="20" t="s">
        <v>246</v>
      </c>
      <c r="C289" s="13">
        <v>1.25</v>
      </c>
      <c r="D289" s="39">
        <v>6.7000000000000004E-2</v>
      </c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20"/>
    </row>
    <row r="290" spans="1:11" x14ac:dyDescent="0.3">
      <c r="A290" s="23">
        <f t="shared" si="4"/>
        <v>41826</v>
      </c>
      <c r="B290" s="20" t="s">
        <v>266</v>
      </c>
      <c r="C290" s="13">
        <v>1.25</v>
      </c>
      <c r="D290" s="39">
        <v>9.8000000000000004E-2</v>
      </c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20"/>
    </row>
    <row r="291" spans="1:11" x14ac:dyDescent="0.3">
      <c r="A291" s="23">
        <f t="shared" si="4"/>
        <v>41857</v>
      </c>
      <c r="B291" s="20" t="s">
        <v>112</v>
      </c>
      <c r="C291" s="13">
        <v>1.25</v>
      </c>
      <c r="D291" s="39"/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20" t="s">
        <v>272</v>
      </c>
    </row>
    <row r="292" spans="1:11" x14ac:dyDescent="0.3">
      <c r="A292" s="23"/>
      <c r="B292" s="20" t="s">
        <v>267</v>
      </c>
      <c r="C292" s="13"/>
      <c r="D292" s="39">
        <v>0.68500000000000005</v>
      </c>
      <c r="E292" s="13"/>
      <c r="F292" s="20"/>
      <c r="G292" s="13" t="str">
        <f>IF(ISBLANK(Table1[[#This Row],[EARNED]]),"",Table1[[#This Row],[EARNED]])</f>
        <v/>
      </c>
      <c r="H292" s="39"/>
      <c r="I292" s="13"/>
      <c r="J292" s="11"/>
      <c r="K292" s="20"/>
    </row>
    <row r="293" spans="1:11" x14ac:dyDescent="0.3">
      <c r="A293" s="23">
        <f>EDATE(A291,1)</f>
        <v>41888</v>
      </c>
      <c r="B293" s="20" t="s">
        <v>94</v>
      </c>
      <c r="C293" s="13">
        <v>1.25</v>
      </c>
      <c r="D293" s="39">
        <v>0.35799999999999998</v>
      </c>
      <c r="E293" s="13"/>
      <c r="F293" s="20"/>
      <c r="G293" s="13">
        <f>IF(ISBLANK(Table1[[#This Row],[EARNED]]),"",Table1[[#This Row],[EARNED]])</f>
        <v>1.25</v>
      </c>
      <c r="H293" s="39"/>
      <c r="I293" s="13"/>
      <c r="J293" s="11"/>
      <c r="K293" s="20"/>
    </row>
    <row r="294" spans="1:11" x14ac:dyDescent="0.3">
      <c r="A294" s="23">
        <f t="shared" si="4"/>
        <v>41918</v>
      </c>
      <c r="B294" s="20" t="s">
        <v>139</v>
      </c>
      <c r="C294" s="13">
        <v>1.25</v>
      </c>
      <c r="D294" s="39">
        <v>3</v>
      </c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 t="s">
        <v>273</v>
      </c>
    </row>
    <row r="295" spans="1:11" x14ac:dyDescent="0.3">
      <c r="A295" s="23"/>
      <c r="B295" s="20" t="s">
        <v>93</v>
      </c>
      <c r="C295" s="13"/>
      <c r="D295" s="39">
        <v>0.20200000000000001</v>
      </c>
      <c r="E295" s="13"/>
      <c r="F295" s="20"/>
      <c r="G295" s="13" t="str">
        <f>IF(ISBLANK(Table1[[#This Row],[EARNED]]),"",Table1[[#This Row],[EARNED]])</f>
        <v/>
      </c>
      <c r="H295" s="39"/>
      <c r="I295" s="13"/>
      <c r="J295" s="11"/>
      <c r="K295" s="20"/>
    </row>
    <row r="296" spans="1:11" x14ac:dyDescent="0.3">
      <c r="A296" s="23">
        <f>EDATE(A294,1)</f>
        <v>41949</v>
      </c>
      <c r="B296" s="20" t="s">
        <v>268</v>
      </c>
      <c r="C296" s="13">
        <v>1.25</v>
      </c>
      <c r="D296" s="39">
        <v>0.20400000000000001</v>
      </c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20"/>
    </row>
    <row r="297" spans="1:11" x14ac:dyDescent="0.3">
      <c r="A297" s="23">
        <f t="shared" si="4"/>
        <v>41979</v>
      </c>
      <c r="B297" s="20" t="s">
        <v>109</v>
      </c>
      <c r="C297" s="13">
        <v>1.25</v>
      </c>
      <c r="D297" s="39">
        <v>2</v>
      </c>
      <c r="E297" s="13"/>
      <c r="F297" s="20"/>
      <c r="G297" s="13">
        <f>IF(ISBLANK(Table1[[#This Row],[EARNED]]),"",Table1[[#This Row],[EARNED]])</f>
        <v>1.25</v>
      </c>
      <c r="H297" s="39"/>
      <c r="I297" s="13"/>
      <c r="J297" s="11"/>
      <c r="K297" s="20"/>
    </row>
    <row r="298" spans="1:11" x14ac:dyDescent="0.3">
      <c r="A298" s="23"/>
      <c r="B298" s="20" t="s">
        <v>269</v>
      </c>
      <c r="C298" s="13"/>
      <c r="D298" s="39">
        <v>0.50600000000000001</v>
      </c>
      <c r="E298" s="13"/>
      <c r="F298" s="20"/>
      <c r="G298" s="13" t="str">
        <f>IF(ISBLANK(Table1[[#This Row],[EARNED]]),"",Table1[[#This Row],[EARNED]])</f>
        <v/>
      </c>
      <c r="H298" s="39"/>
      <c r="I298" s="13"/>
      <c r="J298" s="11"/>
      <c r="K298" s="20"/>
    </row>
    <row r="299" spans="1:11" x14ac:dyDescent="0.3">
      <c r="A299" s="48" t="s">
        <v>67</v>
      </c>
      <c r="B299" s="20"/>
      <c r="C299" s="13"/>
      <c r="D299" s="39"/>
      <c r="E299" s="51" t="s">
        <v>32</v>
      </c>
      <c r="F299" s="20"/>
      <c r="G299" s="13" t="str">
        <f>IF(ISBLANK(Table1[[#This Row],[EARNED]]),"",Table1[[#This Row],[EARNED]])</f>
        <v/>
      </c>
      <c r="H299" s="39"/>
      <c r="I299" s="51" t="s">
        <v>32</v>
      </c>
      <c r="J299" s="11"/>
      <c r="K299" s="20"/>
    </row>
    <row r="300" spans="1:11" x14ac:dyDescent="0.3">
      <c r="A300" s="23">
        <f>EDATE(A297,1)</f>
        <v>42010</v>
      </c>
      <c r="B300" s="20" t="s">
        <v>274</v>
      </c>
      <c r="C300" s="13">
        <v>1.25</v>
      </c>
      <c r="D300" s="39">
        <v>0.76700000000000002</v>
      </c>
      <c r="E300" s="13"/>
      <c r="F300" s="20"/>
      <c r="G300" s="13">
        <f>IF(ISBLANK(Table1[[#This Row],[EARNED]]),"",Table1[[#This Row],[EARNED]])</f>
        <v>1.25</v>
      </c>
      <c r="H300" s="39"/>
      <c r="I300" s="13"/>
      <c r="J300" s="11"/>
      <c r="K300" s="20"/>
    </row>
    <row r="301" spans="1:11" x14ac:dyDescent="0.3">
      <c r="A301" s="23">
        <f t="shared" si="4"/>
        <v>42041</v>
      </c>
      <c r="B301" s="20" t="s">
        <v>214</v>
      </c>
      <c r="C301" s="13">
        <v>1.25</v>
      </c>
      <c r="D301" s="39">
        <v>0.27300000000000002</v>
      </c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/>
    </row>
    <row r="302" spans="1:11" x14ac:dyDescent="0.3">
      <c r="A302" s="23">
        <f t="shared" si="4"/>
        <v>42069</v>
      </c>
      <c r="B302" s="20" t="s">
        <v>92</v>
      </c>
      <c r="C302" s="13">
        <v>1.25</v>
      </c>
      <c r="D302" s="39"/>
      <c r="E302" s="13"/>
      <c r="F302" s="20"/>
      <c r="G302" s="13">
        <f>IF(ISBLANK(Table1[[#This Row],[EARNED]]),"",Table1[[#This Row],[EARNED]])</f>
        <v>1.25</v>
      </c>
      <c r="H302" s="39">
        <v>2</v>
      </c>
      <c r="I302" s="13"/>
      <c r="J302" s="11"/>
      <c r="K302" s="20" t="s">
        <v>283</v>
      </c>
    </row>
    <row r="303" spans="1:11" x14ac:dyDescent="0.3">
      <c r="A303" s="23"/>
      <c r="B303" s="20" t="s">
        <v>94</v>
      </c>
      <c r="C303" s="13"/>
      <c r="D303" s="39">
        <v>0.35799999999999998</v>
      </c>
      <c r="E303" s="13"/>
      <c r="F303" s="20"/>
      <c r="G303" s="13" t="str">
        <f>IF(ISBLANK(Table1[[#This Row],[EARNED]]),"",Table1[[#This Row],[EARNED]])</f>
        <v/>
      </c>
      <c r="H303" s="39"/>
      <c r="I303" s="13"/>
      <c r="J303" s="11"/>
      <c r="K303" s="20"/>
    </row>
    <row r="304" spans="1:11" x14ac:dyDescent="0.3">
      <c r="A304" s="23">
        <f>EDATE(A302,1)</f>
        <v>42100</v>
      </c>
      <c r="B304" s="20" t="s">
        <v>112</v>
      </c>
      <c r="C304" s="13">
        <v>1.25</v>
      </c>
      <c r="D304" s="39"/>
      <c r="E304" s="13"/>
      <c r="F304" s="20"/>
      <c r="G304" s="13">
        <f>IF(ISBLANK(Table1[[#This Row],[EARNED]]),"",Table1[[#This Row],[EARNED]])</f>
        <v>1.25</v>
      </c>
      <c r="H304" s="39"/>
      <c r="I304" s="13"/>
      <c r="J304" s="11"/>
      <c r="K304" s="20" t="s">
        <v>284</v>
      </c>
    </row>
    <row r="305" spans="1:11" x14ac:dyDescent="0.3">
      <c r="A305" s="23"/>
      <c r="B305" s="20" t="s">
        <v>275</v>
      </c>
      <c r="C305" s="13"/>
      <c r="D305" s="39">
        <v>0.14800000000000002</v>
      </c>
      <c r="E305" s="13"/>
      <c r="F305" s="20"/>
      <c r="G305" s="13" t="str">
        <f>IF(ISBLANK(Table1[[#This Row],[EARNED]]),"",Table1[[#This Row],[EARNED]])</f>
        <v/>
      </c>
      <c r="H305" s="39"/>
      <c r="I305" s="13"/>
      <c r="J305" s="11"/>
      <c r="K305" s="20"/>
    </row>
    <row r="306" spans="1:11" x14ac:dyDescent="0.3">
      <c r="A306" s="23">
        <f>EDATE(A304,1)</f>
        <v>42130</v>
      </c>
      <c r="B306" s="20" t="s">
        <v>266</v>
      </c>
      <c r="C306" s="13">
        <v>1.25</v>
      </c>
      <c r="D306" s="39">
        <v>9.8000000000000004E-2</v>
      </c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/>
    </row>
    <row r="307" spans="1:11" x14ac:dyDescent="0.3">
      <c r="A307" s="23">
        <f t="shared" si="4"/>
        <v>42161</v>
      </c>
      <c r="B307" s="20" t="s">
        <v>252</v>
      </c>
      <c r="C307" s="13">
        <v>1.25</v>
      </c>
      <c r="D307" s="39">
        <v>8.0000000000000002E-3</v>
      </c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3">
      <c r="A308" s="23">
        <f t="shared" si="4"/>
        <v>42191</v>
      </c>
      <c r="B308" s="20" t="s">
        <v>276</v>
      </c>
      <c r="C308" s="13">
        <v>1.25</v>
      </c>
      <c r="D308" s="39">
        <v>0.192</v>
      </c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3">
      <c r="A309" s="23">
        <f t="shared" si="4"/>
        <v>42222</v>
      </c>
      <c r="B309" s="20" t="s">
        <v>277</v>
      </c>
      <c r="C309" s="13">
        <v>1.25</v>
      </c>
      <c r="D309" s="39">
        <v>0.15800000000000003</v>
      </c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3">
      <c r="A310" s="23">
        <f t="shared" si="4"/>
        <v>42253</v>
      </c>
      <c r="B310" s="20" t="s">
        <v>278</v>
      </c>
      <c r="C310" s="13">
        <v>1.25</v>
      </c>
      <c r="D310" s="39">
        <v>0.25600000000000001</v>
      </c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3">
      <c r="A311" s="23">
        <f t="shared" si="4"/>
        <v>42283</v>
      </c>
      <c r="B311" s="20" t="s">
        <v>82</v>
      </c>
      <c r="C311" s="13">
        <v>1.25</v>
      </c>
      <c r="D311" s="39">
        <v>5</v>
      </c>
      <c r="E311" s="13"/>
      <c r="F311" s="20"/>
      <c r="G311" s="13">
        <f>IF(ISBLANK(Table1[[#This Row],[EARNED]]),"",Table1[[#This Row],[EARNED]])</f>
        <v>1.25</v>
      </c>
      <c r="H311" s="39"/>
      <c r="I311" s="13"/>
      <c r="J311" s="11"/>
      <c r="K311" s="20" t="s">
        <v>285</v>
      </c>
    </row>
    <row r="312" spans="1:11" x14ac:dyDescent="0.3">
      <c r="A312" s="23"/>
      <c r="B312" s="20" t="s">
        <v>279</v>
      </c>
      <c r="C312" s="13"/>
      <c r="D312" s="39">
        <v>0.14200000000000002</v>
      </c>
      <c r="E312" s="13"/>
      <c r="F312" s="20"/>
      <c r="G312" s="13" t="str">
        <f>IF(ISBLANK(Table1[[#This Row],[EARNED]]),"",Table1[[#This Row],[EARNED]])</f>
        <v/>
      </c>
      <c r="H312" s="39"/>
      <c r="I312" s="13"/>
      <c r="J312" s="11"/>
      <c r="K312" s="20"/>
    </row>
    <row r="313" spans="1:11" x14ac:dyDescent="0.3">
      <c r="A313" s="23">
        <f>EDATE(A311,1)</f>
        <v>42314</v>
      </c>
      <c r="B313" s="20" t="s">
        <v>280</v>
      </c>
      <c r="C313" s="13">
        <v>1.25</v>
      </c>
      <c r="D313" s="39">
        <v>0.17100000000000001</v>
      </c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/>
    </row>
    <row r="314" spans="1:11" x14ac:dyDescent="0.3">
      <c r="A314" s="23">
        <f t="shared" si="4"/>
        <v>42344</v>
      </c>
      <c r="B314" s="20" t="s">
        <v>281</v>
      </c>
      <c r="C314" s="13">
        <v>1.25</v>
      </c>
      <c r="D314" s="39">
        <v>0.46499999999999997</v>
      </c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/>
    </row>
    <row r="315" spans="1:11" x14ac:dyDescent="0.3">
      <c r="A315" s="48" t="s">
        <v>66</v>
      </c>
      <c r="B315" s="20"/>
      <c r="C315" s="13"/>
      <c r="D315" s="39"/>
      <c r="E315" s="51" t="s">
        <v>32</v>
      </c>
      <c r="F315" s="20"/>
      <c r="G315" s="13" t="str">
        <f>IF(ISBLANK(Table1[[#This Row],[EARNED]]),"",Table1[[#This Row],[EARNED]])</f>
        <v/>
      </c>
      <c r="H315" s="39"/>
      <c r="I315" s="51" t="s">
        <v>32</v>
      </c>
      <c r="J315" s="11"/>
      <c r="K315" s="20"/>
    </row>
    <row r="316" spans="1:11" x14ac:dyDescent="0.3">
      <c r="A316" s="23">
        <f>EDATE(A314,1)</f>
        <v>42375</v>
      </c>
      <c r="B316" s="20" t="s">
        <v>282</v>
      </c>
      <c r="C316" s="13">
        <v>1.25</v>
      </c>
      <c r="D316" s="39">
        <v>0.33500000000000002</v>
      </c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/>
    </row>
    <row r="317" spans="1:11" x14ac:dyDescent="0.3">
      <c r="A317" s="23">
        <f t="shared" si="4"/>
        <v>42406</v>
      </c>
      <c r="B317" s="20" t="s">
        <v>261</v>
      </c>
      <c r="C317" s="13">
        <v>1.25</v>
      </c>
      <c r="D317" s="39">
        <v>0.19600000000000001</v>
      </c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/>
    </row>
    <row r="318" spans="1:11" x14ac:dyDescent="0.3">
      <c r="A318" s="23">
        <f t="shared" si="4"/>
        <v>42435</v>
      </c>
      <c r="B318" s="20" t="s">
        <v>112</v>
      </c>
      <c r="C318" s="13">
        <v>1.25</v>
      </c>
      <c r="D318" s="39"/>
      <c r="E318" s="13"/>
      <c r="F318" s="20"/>
      <c r="G318" s="13">
        <f>IF(ISBLANK(Table1[[#This Row],[EARNED]]),"",Table1[[#This Row],[EARNED]])</f>
        <v>1.25</v>
      </c>
      <c r="H318" s="39"/>
      <c r="I318" s="13"/>
      <c r="J318" s="11"/>
      <c r="K318" s="20" t="s">
        <v>294</v>
      </c>
    </row>
    <row r="319" spans="1:11" x14ac:dyDescent="0.3">
      <c r="A319" s="23"/>
      <c r="B319" s="20" t="s">
        <v>286</v>
      </c>
      <c r="C319" s="13"/>
      <c r="D319" s="39">
        <v>0.15400000000000003</v>
      </c>
      <c r="E319" s="13"/>
      <c r="F319" s="20"/>
      <c r="G319" s="13" t="str">
        <f>IF(ISBLANK(Table1[[#This Row],[EARNED]]),"",Table1[[#This Row],[EARNED]])</f>
        <v/>
      </c>
      <c r="H319" s="39"/>
      <c r="I319" s="13"/>
      <c r="J319" s="11"/>
      <c r="K319" s="20"/>
    </row>
    <row r="320" spans="1:11" x14ac:dyDescent="0.3">
      <c r="A320" s="23">
        <f>EDATE(A318,1)</f>
        <v>42466</v>
      </c>
      <c r="B320" s="20" t="s">
        <v>112</v>
      </c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/>
      <c r="I320" s="13"/>
      <c r="J320" s="11"/>
      <c r="K320" s="20" t="s">
        <v>293</v>
      </c>
    </row>
    <row r="321" spans="1:11" x14ac:dyDescent="0.3">
      <c r="A321" s="23"/>
      <c r="B321" s="20" t="s">
        <v>112</v>
      </c>
      <c r="C321" s="13"/>
      <c r="D321" s="39"/>
      <c r="E321" s="13"/>
      <c r="F321" s="20"/>
      <c r="G321" s="13" t="str">
        <f>IF(ISBLANK(Table1[[#This Row],[EARNED]]),"",Table1[[#This Row],[EARNED]])</f>
        <v/>
      </c>
      <c r="H321" s="39"/>
      <c r="I321" s="13"/>
      <c r="J321" s="11"/>
      <c r="K321" s="20" t="s">
        <v>295</v>
      </c>
    </row>
    <row r="322" spans="1:11" x14ac:dyDescent="0.3">
      <c r="A322" s="23"/>
      <c r="B322" s="20" t="s">
        <v>287</v>
      </c>
      <c r="C322" s="13"/>
      <c r="D322" s="39">
        <v>0.56200000000000006</v>
      </c>
      <c r="E322" s="13"/>
      <c r="F322" s="20"/>
      <c r="G322" s="13" t="str">
        <f>IF(ISBLANK(Table1[[#This Row],[EARNED]]),"",Table1[[#This Row],[EARNED]])</f>
        <v/>
      </c>
      <c r="H322" s="39"/>
      <c r="I322" s="13"/>
      <c r="J322" s="11"/>
      <c r="K322" s="20"/>
    </row>
    <row r="323" spans="1:11" x14ac:dyDescent="0.3">
      <c r="A323" s="23">
        <f>EDATE(A320,1)</f>
        <v>42496</v>
      </c>
      <c r="B323" s="20"/>
      <c r="C323" s="13">
        <v>1.25</v>
      </c>
      <c r="D323" s="39"/>
      <c r="E323" s="13"/>
      <c r="F323" s="20"/>
      <c r="G323" s="13">
        <f>IF(ISBLANK(Table1[[#This Row],[EARNED]]),"",Table1[[#This Row],[EARNED]])</f>
        <v>1.25</v>
      </c>
      <c r="H323" s="39"/>
      <c r="I323" s="13"/>
      <c r="J323" s="11"/>
      <c r="K323" s="20"/>
    </row>
    <row r="324" spans="1:11" x14ac:dyDescent="0.3">
      <c r="A324" s="23">
        <f t="shared" si="4"/>
        <v>42527</v>
      </c>
      <c r="B324" s="20" t="s">
        <v>288</v>
      </c>
      <c r="C324" s="13">
        <v>1.25</v>
      </c>
      <c r="D324" s="39">
        <v>5.000000000000001E-2</v>
      </c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3">
      <c r="A325" s="23">
        <f t="shared" si="4"/>
        <v>42557</v>
      </c>
      <c r="B325" s="20" t="s">
        <v>289</v>
      </c>
      <c r="C325" s="13">
        <v>1.25</v>
      </c>
      <c r="D325" s="39">
        <v>3.7000000000000019E-2</v>
      </c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3">
      <c r="A326" s="23">
        <f t="shared" si="4"/>
        <v>42588</v>
      </c>
      <c r="B326" s="20" t="s">
        <v>120</v>
      </c>
      <c r="C326" s="13">
        <v>1.25</v>
      </c>
      <c r="D326" s="39">
        <v>1</v>
      </c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49">
        <v>42606</v>
      </c>
    </row>
    <row r="327" spans="1:11" x14ac:dyDescent="0.3">
      <c r="A327" s="23"/>
      <c r="B327" s="20" t="s">
        <v>226</v>
      </c>
      <c r="C327" s="13"/>
      <c r="D327" s="39">
        <v>0.04</v>
      </c>
      <c r="E327" s="13"/>
      <c r="F327" s="20"/>
      <c r="G327" s="13" t="str">
        <f>IF(ISBLANK(Table1[[#This Row],[EARNED]]),"",Table1[[#This Row],[EARNED]])</f>
        <v/>
      </c>
      <c r="H327" s="39"/>
      <c r="I327" s="13"/>
      <c r="J327" s="11"/>
      <c r="K327" s="20"/>
    </row>
    <row r="328" spans="1:11" x14ac:dyDescent="0.3">
      <c r="A328" s="23">
        <f>EDATE(A326,1)</f>
        <v>42619</v>
      </c>
      <c r="B328" s="20" t="s">
        <v>246</v>
      </c>
      <c r="C328" s="13">
        <v>1.25</v>
      </c>
      <c r="D328" s="39">
        <v>6.7000000000000004E-2</v>
      </c>
      <c r="E328" s="13"/>
      <c r="F328" s="20"/>
      <c r="G328" s="13">
        <f>IF(ISBLANK(Table1[[#This Row],[EARNED]]),"",Table1[[#This Row],[EARNED]])</f>
        <v>1.25</v>
      </c>
      <c r="H328" s="39"/>
      <c r="I328" s="13"/>
      <c r="J328" s="11"/>
      <c r="K328" s="20"/>
    </row>
    <row r="329" spans="1:11" x14ac:dyDescent="0.3">
      <c r="A329" s="23">
        <f t="shared" si="4"/>
        <v>42649</v>
      </c>
      <c r="B329" s="20" t="s">
        <v>290</v>
      </c>
      <c r="C329" s="13">
        <v>1.25</v>
      </c>
      <c r="D329" s="39">
        <v>4</v>
      </c>
      <c r="E329" s="13"/>
      <c r="F329" s="20"/>
      <c r="G329" s="13">
        <f>IF(ISBLANK(Table1[[#This Row],[EARNED]]),"",Table1[[#This Row],[EARNED]])</f>
        <v>1.25</v>
      </c>
      <c r="H329" s="39"/>
      <c r="I329" s="13"/>
      <c r="J329" s="11"/>
      <c r="K329" s="20" t="s">
        <v>296</v>
      </c>
    </row>
    <row r="330" spans="1:11" x14ac:dyDescent="0.3">
      <c r="A330" s="23"/>
      <c r="B330" s="20" t="s">
        <v>291</v>
      </c>
      <c r="C330" s="13"/>
      <c r="D330" s="39">
        <v>3.3000000000000015E-2</v>
      </c>
      <c r="E330" s="13"/>
      <c r="F330" s="20"/>
      <c r="G330" s="13" t="str">
        <f>IF(ISBLANK(Table1[[#This Row],[EARNED]]),"",Table1[[#This Row],[EARNED]])</f>
        <v/>
      </c>
      <c r="H330" s="39"/>
      <c r="I330" s="13"/>
      <c r="J330" s="11"/>
      <c r="K330" s="20"/>
    </row>
    <row r="331" spans="1:11" x14ac:dyDescent="0.3">
      <c r="A331" s="23">
        <f>EDATE(A329,1)</f>
        <v>42680</v>
      </c>
      <c r="B331" s="20" t="s">
        <v>291</v>
      </c>
      <c r="C331" s="13">
        <v>1.25</v>
      </c>
      <c r="D331" s="39">
        <v>3.3000000000000015E-2</v>
      </c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/>
    </row>
    <row r="332" spans="1:11" x14ac:dyDescent="0.3">
      <c r="A332" s="23">
        <f t="shared" si="4"/>
        <v>42710</v>
      </c>
      <c r="B332" s="20" t="s">
        <v>292</v>
      </c>
      <c r="C332" s="13">
        <v>1.25</v>
      </c>
      <c r="D332" s="39">
        <v>0.11200000000000002</v>
      </c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3">
      <c r="A333" s="48" t="s">
        <v>65</v>
      </c>
      <c r="B333" s="20"/>
      <c r="C333" s="13"/>
      <c r="D333" s="39"/>
      <c r="E333" s="51" t="s">
        <v>32</v>
      </c>
      <c r="F333" s="20"/>
      <c r="G333" s="13" t="str">
        <f>IF(ISBLANK(Table1[[#This Row],[EARNED]]),"",Table1[[#This Row],[EARNED]])</f>
        <v/>
      </c>
      <c r="H333" s="39"/>
      <c r="I333" s="51" t="s">
        <v>32</v>
      </c>
      <c r="J333" s="11"/>
      <c r="K333" s="20"/>
    </row>
    <row r="334" spans="1:11" x14ac:dyDescent="0.3">
      <c r="A334" s="23">
        <f>EDATE(A332,1)</f>
        <v>42741</v>
      </c>
      <c r="B334" s="20" t="s">
        <v>84</v>
      </c>
      <c r="C334" s="13">
        <v>1.25</v>
      </c>
      <c r="D334" s="39">
        <v>2.700000000000001E-2</v>
      </c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/>
    </row>
    <row r="335" spans="1:11" x14ac:dyDescent="0.3">
      <c r="A335" s="23">
        <f t="shared" si="4"/>
        <v>42772</v>
      </c>
      <c r="B335" s="20"/>
      <c r="C335" s="13">
        <v>1.25</v>
      </c>
      <c r="D335" s="39"/>
      <c r="E335" s="13"/>
      <c r="F335" s="20"/>
      <c r="G335" s="13">
        <f>IF(ISBLANK(Table1[[#This Row],[EARNED]]),"",Table1[[#This Row],[EARNED]])</f>
        <v>1.25</v>
      </c>
      <c r="H335" s="39"/>
      <c r="I335" s="13"/>
      <c r="J335" s="11"/>
      <c r="K335" s="20"/>
    </row>
    <row r="336" spans="1:11" x14ac:dyDescent="0.3">
      <c r="A336" s="23">
        <f t="shared" si="4"/>
        <v>42800</v>
      </c>
      <c r="B336" s="20" t="s">
        <v>112</v>
      </c>
      <c r="C336" s="13">
        <v>1.25</v>
      </c>
      <c r="D336" s="39"/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 t="s">
        <v>297</v>
      </c>
    </row>
    <row r="337" spans="1:11" x14ac:dyDescent="0.3">
      <c r="A337" s="23"/>
      <c r="B337" s="20" t="s">
        <v>112</v>
      </c>
      <c r="C337" s="13"/>
      <c r="D337" s="39"/>
      <c r="E337" s="13"/>
      <c r="F337" s="20"/>
      <c r="G337" s="13" t="str">
        <f>IF(ISBLANK(Table1[[#This Row],[EARNED]]),"",Table1[[#This Row],[EARNED]])</f>
        <v/>
      </c>
      <c r="H337" s="39"/>
      <c r="I337" s="13"/>
      <c r="J337" s="11"/>
      <c r="K337" s="20" t="s">
        <v>298</v>
      </c>
    </row>
    <row r="338" spans="1:11" x14ac:dyDescent="0.3">
      <c r="A338" s="23"/>
      <c r="B338" s="20" t="s">
        <v>112</v>
      </c>
      <c r="C338" s="13"/>
      <c r="D338" s="39"/>
      <c r="E338" s="13"/>
      <c r="F338" s="20"/>
      <c r="G338" s="13" t="str">
        <f>IF(ISBLANK(Table1[[#This Row],[EARNED]]),"",Table1[[#This Row],[EARNED]])</f>
        <v/>
      </c>
      <c r="H338" s="39"/>
      <c r="I338" s="13"/>
      <c r="J338" s="11"/>
      <c r="K338" s="20" t="s">
        <v>299</v>
      </c>
    </row>
    <row r="339" spans="1:11" x14ac:dyDescent="0.3">
      <c r="A339" s="23"/>
      <c r="B339" s="20"/>
      <c r="C339" s="13"/>
      <c r="D339" s="39"/>
      <c r="E339" s="13"/>
      <c r="F339" s="20"/>
      <c r="G339" s="13" t="str">
        <f>IF(ISBLANK(Table1[[#This Row],[EARNED]]),"",Table1[[#This Row],[EARNED]])</f>
        <v/>
      </c>
      <c r="H339" s="39"/>
      <c r="I339" s="13"/>
      <c r="J339" s="11"/>
      <c r="K339" s="20"/>
    </row>
    <row r="340" spans="1:11" x14ac:dyDescent="0.3">
      <c r="A340" s="23">
        <f>EDATE(A336,1)</f>
        <v>42831</v>
      </c>
      <c r="B340" s="20"/>
      <c r="C340" s="13">
        <v>1.25</v>
      </c>
      <c r="D340" s="39"/>
      <c r="E340" s="13"/>
      <c r="F340" s="20"/>
      <c r="G340" s="13">
        <f>IF(ISBLANK(Table1[[#This Row],[EARNED]]),"",Table1[[#This Row],[EARNED]])</f>
        <v>1.25</v>
      </c>
      <c r="H340" s="39"/>
      <c r="I340" s="13"/>
      <c r="J340" s="11"/>
      <c r="K340" s="20"/>
    </row>
    <row r="341" spans="1:11" x14ac:dyDescent="0.3">
      <c r="A341" s="23">
        <f t="shared" si="4"/>
        <v>42861</v>
      </c>
      <c r="B341" s="20"/>
      <c r="C341" s="13">
        <v>1.25</v>
      </c>
      <c r="D341" s="39"/>
      <c r="E341" s="13"/>
      <c r="F341" s="20"/>
      <c r="G341" s="13">
        <f>IF(ISBLANK(Table1[[#This Row],[EARNED]]),"",Table1[[#This Row],[EARNED]])</f>
        <v>1.25</v>
      </c>
      <c r="H341" s="39"/>
      <c r="I341" s="13"/>
      <c r="J341" s="11"/>
      <c r="K341" s="20"/>
    </row>
    <row r="342" spans="1:11" x14ac:dyDescent="0.3">
      <c r="A342" s="23">
        <f t="shared" si="4"/>
        <v>42892</v>
      </c>
      <c r="B342" s="20"/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/>
    </row>
    <row r="343" spans="1:11" x14ac:dyDescent="0.3">
      <c r="A343" s="23">
        <f t="shared" si="4"/>
        <v>42922</v>
      </c>
      <c r="B343" s="20"/>
      <c r="C343" s="13">
        <v>1.25</v>
      </c>
      <c r="D343" s="39"/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/>
    </row>
    <row r="344" spans="1:11" x14ac:dyDescent="0.3">
      <c r="A344" s="23">
        <f t="shared" si="4"/>
        <v>42953</v>
      </c>
      <c r="B344" s="20"/>
      <c r="C344" s="13">
        <v>1.25</v>
      </c>
      <c r="D344" s="39"/>
      <c r="E344" s="13"/>
      <c r="F344" s="20"/>
      <c r="G344" s="13">
        <f>IF(ISBLANK(Table1[[#This Row],[EARNED]]),"",Table1[[#This Row],[EARNED]])</f>
        <v>1.25</v>
      </c>
      <c r="H344" s="39"/>
      <c r="I344" s="13"/>
      <c r="J344" s="11"/>
      <c r="K344" s="20"/>
    </row>
    <row r="345" spans="1:11" x14ac:dyDescent="0.3">
      <c r="A345" s="23">
        <f t="shared" si="4"/>
        <v>42984</v>
      </c>
      <c r="B345" s="20"/>
      <c r="C345" s="13">
        <v>1.25</v>
      </c>
      <c r="D345" s="39"/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/>
    </row>
    <row r="346" spans="1:11" x14ac:dyDescent="0.3">
      <c r="A346" s="23">
        <f t="shared" ref="A346:A349" si="5">EDATE(A345,1)</f>
        <v>43014</v>
      </c>
      <c r="B346" s="20" t="s">
        <v>62</v>
      </c>
      <c r="C346" s="13">
        <v>1.25</v>
      </c>
      <c r="D346" s="39">
        <v>3</v>
      </c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 t="s">
        <v>301</v>
      </c>
    </row>
    <row r="347" spans="1:11" x14ac:dyDescent="0.3">
      <c r="A347" s="23"/>
      <c r="B347" s="20" t="s">
        <v>92</v>
      </c>
      <c r="C347" s="13"/>
      <c r="D347" s="39"/>
      <c r="E347" s="13"/>
      <c r="F347" s="20"/>
      <c r="G347" s="13" t="str">
        <f>IF(ISBLANK(Table1[[#This Row],[EARNED]]),"",Table1[[#This Row],[EARNED]])</f>
        <v/>
      </c>
      <c r="H347" s="39">
        <v>2</v>
      </c>
      <c r="I347" s="13"/>
      <c r="J347" s="11"/>
      <c r="K347" s="20" t="s">
        <v>300</v>
      </c>
    </row>
    <row r="348" spans="1:11" x14ac:dyDescent="0.3">
      <c r="A348" s="23">
        <f>EDATE(A346,1)</f>
        <v>43045</v>
      </c>
      <c r="B348" s="20"/>
      <c r="C348" s="13">
        <v>1.25</v>
      </c>
      <c r="D348" s="39"/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3">
      <c r="A349" s="23">
        <f t="shared" si="5"/>
        <v>43075</v>
      </c>
      <c r="B349" s="20" t="s">
        <v>109</v>
      </c>
      <c r="C349" s="13">
        <v>1.25</v>
      </c>
      <c r="D349" s="39">
        <v>2</v>
      </c>
      <c r="E349" s="13"/>
      <c r="F349" s="20"/>
      <c r="G349" s="13">
        <f>IF(ISBLANK(Table1[[#This Row],[EARNED]]),"",Table1[[#This Row],[EARNED]])</f>
        <v>1.25</v>
      </c>
      <c r="H349" s="39"/>
      <c r="I349" s="13"/>
      <c r="J349" s="11"/>
      <c r="K349" s="20"/>
    </row>
    <row r="350" spans="1:11" x14ac:dyDescent="0.3">
      <c r="A350" s="48" t="s">
        <v>44</v>
      </c>
      <c r="B350" s="20"/>
      <c r="C350" s="13"/>
      <c r="D350" s="39"/>
      <c r="E350" s="34"/>
      <c r="F350" s="20"/>
      <c r="G350" s="13" t="str">
        <f>IF(ISBLANK(Table1[[#This Row],[EARNED]]),"",Table1[[#This Row],[EARNED]])</f>
        <v/>
      </c>
      <c r="H350" s="39"/>
      <c r="I350" s="34" t="s">
        <v>32</v>
      </c>
      <c r="J350" s="11"/>
      <c r="K350" s="20"/>
    </row>
    <row r="351" spans="1:11" x14ac:dyDescent="0.3">
      <c r="A351" s="40">
        <v>43101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43132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43160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43191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v>43221</v>
      </c>
      <c r="B355" s="20" t="s">
        <v>45</v>
      </c>
      <c r="C355" s="13"/>
      <c r="D355" s="39"/>
      <c r="E355" s="13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 t="s">
        <v>46</v>
      </c>
    </row>
    <row r="356" spans="1:11" x14ac:dyDescent="0.3">
      <c r="A356" s="41"/>
      <c r="B356" s="15" t="s">
        <v>45</v>
      </c>
      <c r="C356" s="42">
        <v>1.25</v>
      </c>
      <c r="D356" s="43"/>
      <c r="E356" s="13"/>
      <c r="F356" s="15"/>
      <c r="G356" s="42">
        <f>IF(ISBLANK(Table1[[#This Row],[EARNED]]),"",Table1[[#This Row],[EARNED]])</f>
        <v>1.25</v>
      </c>
      <c r="H356" s="43"/>
      <c r="I356" s="9"/>
      <c r="J356" s="12"/>
      <c r="K356" s="15" t="s">
        <v>47</v>
      </c>
    </row>
    <row r="357" spans="1:11" x14ac:dyDescent="0.3">
      <c r="A357" s="40">
        <v>43252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43282</v>
      </c>
      <c r="B358" s="20" t="s">
        <v>45</v>
      </c>
      <c r="C358" s="13">
        <v>1.25</v>
      </c>
      <c r="D358" s="39"/>
      <c r="E358" s="13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 t="s">
        <v>48</v>
      </c>
    </row>
    <row r="359" spans="1:11" x14ac:dyDescent="0.3">
      <c r="A359" s="40">
        <v>43313</v>
      </c>
      <c r="B359" s="20" t="s">
        <v>60</v>
      </c>
      <c r="C359" s="13">
        <v>1.25</v>
      </c>
      <c r="D359" s="39">
        <v>1</v>
      </c>
      <c r="E359" s="13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49</v>
      </c>
    </row>
    <row r="360" spans="1:11" x14ac:dyDescent="0.3">
      <c r="A360" s="40">
        <v>43344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v>43374</v>
      </c>
      <c r="B361" s="20" t="s">
        <v>58</v>
      </c>
      <c r="C361" s="13">
        <v>1.25</v>
      </c>
      <c r="D361" s="39">
        <v>4</v>
      </c>
      <c r="E361" s="13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 t="s">
        <v>57</v>
      </c>
    </row>
    <row r="362" spans="1:11" x14ac:dyDescent="0.3">
      <c r="A362" s="40">
        <v>43405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v>43435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8" t="s">
        <v>50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>
        <v>43466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v>43497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43525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v>43556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v>43586</v>
      </c>
      <c r="B369" s="20" t="s">
        <v>45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 t="s">
        <v>51</v>
      </c>
    </row>
    <row r="370" spans="1:11" x14ac:dyDescent="0.3">
      <c r="A370" s="40"/>
      <c r="B370" s="20" t="s">
        <v>45</v>
      </c>
      <c r="C370" s="13">
        <v>1.25</v>
      </c>
      <c r="D370" s="39"/>
      <c r="E370" s="13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 t="s">
        <v>52</v>
      </c>
    </row>
    <row r="371" spans="1:11" x14ac:dyDescent="0.3">
      <c r="A371" s="40">
        <v>43617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43647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v>43683</v>
      </c>
      <c r="B373" s="20"/>
      <c r="C373" s="13">
        <v>1.06</v>
      </c>
      <c r="D373" s="39"/>
      <c r="E373" s="9"/>
      <c r="F373" s="20"/>
      <c r="G373" s="13">
        <f>IF(ISBLANK(Table1[[#This Row],[EARNED]]),"",Table1[[#This Row],[EARNED]])</f>
        <v>1.06</v>
      </c>
      <c r="H373" s="39"/>
      <c r="I373" s="9"/>
      <c r="J373" s="11"/>
      <c r="K373" s="20"/>
    </row>
    <row r="374" spans="1:11" x14ac:dyDescent="0.3">
      <c r="A374" s="23"/>
      <c r="B374" s="64" t="s">
        <v>302</v>
      </c>
      <c r="C374" s="13"/>
      <c r="D374" s="39"/>
      <c r="E374" s="13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8" t="s">
        <v>53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v>44197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v>44228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v>44256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v>44287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v>44317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v>44348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44378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v>44409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v>44440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v>44470</v>
      </c>
      <c r="B385" s="20" t="s">
        <v>45</v>
      </c>
      <c r="C385" s="13"/>
      <c r="D385" s="39"/>
      <c r="E385" s="13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 t="s">
        <v>54</v>
      </c>
    </row>
    <row r="386" spans="1:11" x14ac:dyDescent="0.3">
      <c r="A386" s="40"/>
      <c r="B386" s="20" t="s">
        <v>45</v>
      </c>
      <c r="C386" s="13"/>
      <c r="D386" s="39"/>
      <c r="E386" s="13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 t="s">
        <v>55</v>
      </c>
    </row>
    <row r="387" spans="1:11" x14ac:dyDescent="0.3">
      <c r="A387" s="40"/>
      <c r="B387" s="20" t="s">
        <v>60</v>
      </c>
      <c r="C387" s="13">
        <v>1.25</v>
      </c>
      <c r="D387" s="39">
        <v>1</v>
      </c>
      <c r="E387" s="13"/>
      <c r="F387" s="20"/>
      <c r="G387" s="13">
        <f>IF(ISBLANK(Table1[[#This Row],[EARNED]]),"",Table1[[#This Row],[EARNED]])</f>
        <v>1.25</v>
      </c>
      <c r="H387" s="39"/>
      <c r="I387" s="9"/>
      <c r="J387" s="11"/>
      <c r="K387" s="49">
        <v>44511</v>
      </c>
    </row>
    <row r="388" spans="1:11" x14ac:dyDescent="0.3">
      <c r="A388" s="40">
        <v>44501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v>44531</v>
      </c>
      <c r="B389" s="20" t="s">
        <v>59</v>
      </c>
      <c r="C389" s="13">
        <v>1.25</v>
      </c>
      <c r="D389" s="39">
        <v>3</v>
      </c>
      <c r="E389" s="13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 t="s">
        <v>56</v>
      </c>
    </row>
    <row r="390" spans="1:11" x14ac:dyDescent="0.3">
      <c r="A390" s="48" t="s">
        <v>61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v>44562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v>44593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v>44621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v>44652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>
        <v>44682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0">
        <v>44713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v>44743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v>44774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v>44805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40">
        <v>44835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0">
        <v>44866</v>
      </c>
      <c r="B401" s="20" t="s">
        <v>62</v>
      </c>
      <c r="C401" s="13">
        <v>1.25</v>
      </c>
      <c r="D401" s="39">
        <v>3</v>
      </c>
      <c r="E401" s="13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v>44896</v>
      </c>
      <c r="B402" s="20" t="s">
        <v>62</v>
      </c>
      <c r="C402" s="13">
        <v>1.25</v>
      </c>
      <c r="D402" s="39">
        <v>3</v>
      </c>
      <c r="E402" s="13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 t="s">
        <v>63</v>
      </c>
    </row>
    <row r="403" spans="1:11" x14ac:dyDescent="0.3">
      <c r="A403" s="48" t="s">
        <v>303</v>
      </c>
      <c r="B403" s="20"/>
      <c r="C403" s="13"/>
      <c r="D403" s="39"/>
      <c r="E403" s="13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>
        <v>44927</v>
      </c>
      <c r="B404" s="20"/>
      <c r="C404" s="13">
        <v>1.25</v>
      </c>
      <c r="D404" s="39"/>
      <c r="E404" s="13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f>EDATE(A404,1)</f>
        <v>44958</v>
      </c>
      <c r="B405" s="20"/>
      <c r="C405" s="13">
        <v>1.25</v>
      </c>
      <c r="D405" s="39"/>
      <c r="E405" s="13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f t="shared" ref="A406:A411" si="6">EDATE(A405,1)</f>
        <v>44986</v>
      </c>
      <c r="B406" s="20"/>
      <c r="C406" s="13">
        <v>1.25</v>
      </c>
      <c r="D406" s="39"/>
      <c r="E406" s="13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f t="shared" si="6"/>
        <v>45017</v>
      </c>
      <c r="B407" s="20"/>
      <c r="C407" s="13"/>
      <c r="D407" s="39"/>
      <c r="E407" s="13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>
        <f t="shared" si="6"/>
        <v>45047</v>
      </c>
      <c r="B408" s="20"/>
      <c r="C408" s="13"/>
      <c r="D408" s="39"/>
      <c r="E408" s="13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>
        <f t="shared" si="6"/>
        <v>45078</v>
      </c>
      <c r="B409" s="20"/>
      <c r="C409" s="13"/>
      <c r="D409" s="39"/>
      <c r="E409" s="13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>
        <f t="shared" si="6"/>
        <v>45108</v>
      </c>
      <c r="B410" s="20"/>
      <c r="C410" s="13"/>
      <c r="D410" s="39"/>
      <c r="E410" s="13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>
        <f t="shared" si="6"/>
        <v>45139</v>
      </c>
      <c r="B411" s="20"/>
      <c r="C411" s="13"/>
      <c r="D411" s="39"/>
      <c r="E411" s="13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/>
      <c r="B412" s="20"/>
      <c r="C412" s="13"/>
      <c r="D412" s="39"/>
      <c r="E412" s="13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/>
      <c r="B413" s="20"/>
      <c r="C413" s="13"/>
      <c r="D413" s="39"/>
      <c r="E413" s="13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/>
      <c r="B414" s="20"/>
      <c r="C414" s="13"/>
      <c r="D414" s="39"/>
      <c r="E414" s="13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/>
      <c r="B415" s="20"/>
      <c r="C415" s="13"/>
      <c r="D415" s="39"/>
      <c r="E415" s="13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/>
      <c r="B416" s="20"/>
      <c r="C416" s="13"/>
      <c r="D416" s="39"/>
      <c r="E416" s="13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/>
      <c r="B417" s="20"/>
      <c r="C417" s="13"/>
      <c r="D417" s="39"/>
      <c r="E417" s="13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/>
      <c r="B418" s="20"/>
      <c r="C418" s="13"/>
      <c r="D418" s="39"/>
      <c r="E418" s="13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/>
      <c r="B419" s="20"/>
      <c r="C419" s="13"/>
      <c r="D419" s="39"/>
      <c r="E419" s="13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/>
      <c r="B420" s="20"/>
      <c r="C420" s="13"/>
      <c r="D420" s="39"/>
      <c r="E420" s="13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/>
      <c r="B421" s="20"/>
      <c r="C421" s="13"/>
      <c r="D421" s="39"/>
      <c r="E421" s="13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/>
      <c r="B422" s="20"/>
      <c r="C422" s="13"/>
      <c r="D422" s="39"/>
      <c r="E422" s="13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/>
      <c r="B423" s="20"/>
      <c r="C423" s="13"/>
      <c r="D423" s="39"/>
      <c r="E423" s="13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/>
      <c r="B424" s="20"/>
      <c r="C424" s="13"/>
      <c r="D424" s="39"/>
      <c r="E424" s="13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/>
      <c r="B425" s="20"/>
      <c r="C425" s="13"/>
      <c r="D425" s="39"/>
      <c r="E425" s="13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0"/>
      <c r="B426" s="20"/>
      <c r="C426" s="13"/>
      <c r="D426" s="39"/>
      <c r="E426" s="13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/>
      <c r="B427" s="20"/>
      <c r="C427" s="13"/>
      <c r="D427" s="39"/>
      <c r="E427" s="13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/>
      <c r="B428" s="20"/>
      <c r="C428" s="13"/>
      <c r="D428" s="39"/>
      <c r="E428" s="13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/>
      <c r="B429" s="20"/>
      <c r="C429" s="13"/>
      <c r="D429" s="39"/>
      <c r="E429" s="13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/>
      <c r="B430" s="20"/>
      <c r="C430" s="13"/>
      <c r="D430" s="39"/>
      <c r="E430" s="13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/>
      <c r="B431" s="20"/>
      <c r="C431" s="13"/>
      <c r="D431" s="39"/>
      <c r="E431" s="13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/>
      <c r="B432" s="20"/>
      <c r="C432" s="13"/>
      <c r="D432" s="39"/>
      <c r="E432" s="13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/>
      <c r="B433" s="20"/>
      <c r="C433" s="13"/>
      <c r="D433" s="39"/>
      <c r="E433" s="13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/>
      <c r="B434" s="20"/>
      <c r="C434" s="13"/>
      <c r="D434" s="39"/>
      <c r="E434" s="13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0"/>
      <c r="B435" s="20"/>
      <c r="C435" s="13"/>
      <c r="D435" s="39"/>
      <c r="E435" s="13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/>
      <c r="B436" s="20"/>
      <c r="C436" s="13"/>
      <c r="D436" s="39"/>
      <c r="E436" s="13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/>
      <c r="B437" s="20"/>
      <c r="C437" s="13"/>
      <c r="D437" s="39"/>
      <c r="E437" s="13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3">
      <c r="A438" s="40"/>
      <c r="B438" s="20"/>
      <c r="C438" s="13"/>
      <c r="D438" s="39"/>
      <c r="E438" s="13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/>
      <c r="B439" s="20"/>
      <c r="C439" s="13"/>
      <c r="D439" s="39"/>
      <c r="E439" s="13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/>
      <c r="B440" s="20"/>
      <c r="C440" s="13"/>
      <c r="D440" s="39"/>
      <c r="E440" s="13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0"/>
      <c r="B441" s="20"/>
      <c r="C441" s="13"/>
      <c r="D441" s="39"/>
      <c r="E441" s="13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0"/>
      <c r="B442" s="20"/>
      <c r="C442" s="13"/>
      <c r="D442" s="39"/>
      <c r="E442" s="13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/>
      <c r="B443" s="20"/>
      <c r="C443" s="13"/>
      <c r="D443" s="39"/>
      <c r="E443" s="13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0"/>
      <c r="B444" s="20"/>
      <c r="C444" s="13"/>
      <c r="D444" s="39"/>
      <c r="E444" s="13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/>
      <c r="B445" s="20"/>
      <c r="C445" s="13"/>
      <c r="D445" s="39"/>
      <c r="E445" s="13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3">
      <c r="A446" s="40"/>
      <c r="B446" s="20"/>
      <c r="C446" s="13"/>
      <c r="D446" s="39"/>
      <c r="E446" s="13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0"/>
      <c r="B447" s="20"/>
      <c r="C447" s="13"/>
      <c r="D447" s="39"/>
      <c r="E447" s="13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3">
      <c r="A448" s="40"/>
      <c r="B448" s="20"/>
      <c r="C448" s="13"/>
      <c r="D448" s="39"/>
      <c r="E448" s="13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/>
      <c r="B449" s="20"/>
      <c r="C449" s="13"/>
      <c r="D449" s="39"/>
      <c r="E449" s="13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3">
      <c r="A450" s="40"/>
      <c r="B450" s="20"/>
      <c r="C450" s="13"/>
      <c r="D450" s="39"/>
      <c r="E450" s="13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3">
      <c r="A451" s="40"/>
      <c r="B451" s="20"/>
      <c r="C451" s="13"/>
      <c r="D451" s="39"/>
      <c r="E451" s="13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3">
      <c r="A452" s="40"/>
      <c r="B452" s="20"/>
      <c r="C452" s="13"/>
      <c r="D452" s="39"/>
      <c r="E452" s="13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/>
      <c r="B453" s="20"/>
      <c r="C453" s="13"/>
      <c r="D453" s="39"/>
      <c r="E453" s="13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/>
      <c r="B454" s="20"/>
      <c r="C454" s="13"/>
      <c r="D454" s="39"/>
      <c r="E454" s="13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/>
      <c r="B455" s="20"/>
      <c r="C455" s="13"/>
      <c r="D455" s="39"/>
      <c r="E455" s="13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3">
      <c r="A456" s="40"/>
      <c r="B456" s="20"/>
      <c r="C456" s="13"/>
      <c r="D456" s="39"/>
      <c r="E456" s="13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/>
      <c r="B457" s="20"/>
      <c r="C457" s="13"/>
      <c r="D457" s="39"/>
      <c r="E457" s="13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3">
      <c r="A458" s="40"/>
      <c r="B458" s="20"/>
      <c r="C458" s="13"/>
      <c r="D458" s="39"/>
      <c r="E458" s="13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3">
      <c r="A459" s="40"/>
      <c r="B459" s="20"/>
      <c r="C459" s="13"/>
      <c r="D459" s="39"/>
      <c r="E459" s="13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3">
      <c r="A460" s="40"/>
      <c r="B460" s="20"/>
      <c r="C460" s="13"/>
      <c r="D460" s="39"/>
      <c r="E460" s="13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3">
      <c r="A461" s="40"/>
      <c r="B461" s="20"/>
      <c r="C461" s="13"/>
      <c r="D461" s="39"/>
      <c r="E461" s="13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3">
      <c r="A462" s="40"/>
      <c r="B462" s="20"/>
      <c r="C462" s="13"/>
      <c r="D462" s="39"/>
      <c r="E462" s="13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0"/>
      <c r="B463" s="20"/>
      <c r="C463" s="13"/>
      <c r="D463" s="39"/>
      <c r="E463" s="13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0"/>
      <c r="B464" s="20"/>
      <c r="C464" s="13"/>
      <c r="D464" s="39"/>
      <c r="E464" s="13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40"/>
      <c r="B465" s="20"/>
      <c r="C465" s="13"/>
      <c r="D465" s="39"/>
      <c r="E465" s="13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/>
      <c r="B466" s="20"/>
      <c r="C466" s="13"/>
      <c r="D466" s="39"/>
      <c r="E466" s="13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/>
      <c r="B467" s="20"/>
      <c r="C467" s="13"/>
      <c r="D467" s="39"/>
      <c r="E467" s="13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3">
      <c r="A468" s="40"/>
      <c r="B468" s="20"/>
      <c r="C468" s="13"/>
      <c r="D468" s="39"/>
      <c r="E468" s="13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3">
      <c r="A469" s="40"/>
      <c r="B469" s="20"/>
      <c r="C469" s="13"/>
      <c r="D469" s="39"/>
      <c r="E469" s="13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1"/>
      <c r="B470" s="15"/>
      <c r="C470" s="42"/>
      <c r="D470" s="43"/>
      <c r="E470" s="13"/>
      <c r="F470" s="15"/>
      <c r="G470" s="42" t="str">
        <f>IF(ISBLANK(Table1[[#This Row],[EARNED]]),"",Table1[[#This Row],[EARNED]])</f>
        <v/>
      </c>
      <c r="H470" s="43"/>
      <c r="I470" s="9"/>
      <c r="J470" s="12"/>
      <c r="K47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69.637</v>
      </c>
      <c r="B3" s="11">
        <v>131.542</v>
      </c>
      <c r="D3" s="11">
        <v>0</v>
      </c>
      <c r="E3" s="11">
        <v>0</v>
      </c>
      <c r="F3" s="11">
        <v>13</v>
      </c>
      <c r="G3" s="45">
        <f>SUMIFS(F7:F14,E7:E14,E3)+SUMIFS(D7:D66,C7:C66,F3)+D3</f>
        <v>2.700000000000001E-2</v>
      </c>
      <c r="J3" s="47">
        <v>6</v>
      </c>
      <c r="K3" s="35">
        <f>J4-1</f>
        <v>5</v>
      </c>
      <c r="L3" s="45">
        <f>IF($J$4=1,1.25,IF(ISBLANK($J$3),"---",1.25-VLOOKUP($K$3,$I$8:$K$37,2)))</f>
        <v>1.042</v>
      </c>
    </row>
    <row r="4" spans="1:12" hidden="1" x14ac:dyDescent="0.3">
      <c r="G4" s="33"/>
      <c r="J4" s="1" t="str">
        <f>IF(TEXT(J3,"D")=1,1,TEXT(J3,"D"))</f>
        <v>6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2023-04-12T01:25:46Z</dcterms:modified>
</cp:coreProperties>
</file>