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JOBCON\"/>
    </mc:Choice>
  </mc:AlternateContent>
  <xr:revisionPtr revIDLastSave="0" documentId="13_ncr:1_{DC62AE39-DF57-4DED-B2EB-540FAE10C3F1}" xr6:coauthVersionLast="47" xr6:coauthVersionMax="47" xr10:uidLastSave="{00000000-0000-0000-0000-000000000000}"/>
  <bookViews>
    <workbookView xWindow="-108" yWindow="-108" windowWidth="23256" windowHeight="12576" activeTab="1" xr2:uid="{2C4B9B69-0AD3-46D4-A495-D1BDE1D16EC6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1" l="1"/>
  <c r="A3" i="3" s="1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I9" i="1" s="1"/>
  <c r="B3" i="3" s="1"/>
  <c r="G12" i="1"/>
  <c r="G13" i="1"/>
  <c r="G14" i="1"/>
  <c r="G15" i="1"/>
  <c r="G16" i="1"/>
  <c r="J4" i="3"/>
  <c r="G9" i="1"/>
  <c r="A7" i="3" l="1"/>
  <c r="K3" i="3"/>
  <c r="L3" i="3" s="1"/>
</calcChain>
</file>

<file path=xl/sharedStrings.xml><?xml version="1.0" encoding="utf-8"?>
<sst xmlns="http://schemas.openxmlformats.org/spreadsheetml/2006/main" count="52" uniqueCount="48">
  <si>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</si>
  <si>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</si>
  <si>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</si>
  <si>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</si>
  <si>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</si>
  <si>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</si>
  <si>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</si>
  <si>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</si>
  <si>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</si>
  <si>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</si>
  <si>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</si>
  <si>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</si>
  <si>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</si>
  <si>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</si>
  <si>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</si>
  <si>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</si>
  <si>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</si>
  <si>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</si>
  <si>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</si>
  <si>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</si>
  <si>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</si>
  <si>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</si>
  <si>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</si>
  <si>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</si>
  <si>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</si>
  <si>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</si>
  <si>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</si>
  <si>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</si>
  <si>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</si>
  <si>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</si>
  <si>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</si>
  <si>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</si>
  <si>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</si>
  <si>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</si>
  <si>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</si>
  <si>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</si>
  <si>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</si>
  <si>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</si>
  <si>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</si>
  <si>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</si>
  <si>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</si>
  <si>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</si>
  <si>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TOTAL LEAVE BALANCE</t>
  </si>
  <si>
    <t>ACEBES, SHERYL JOYCE B.</t>
  </si>
  <si>
    <t>ONT</t>
  </si>
  <si>
    <t>CASUAL</t>
  </si>
  <si>
    <t>CASUAL NURSE</t>
  </si>
  <si>
    <t>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</si>
</sst>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165" fontId="1" fillId="0" borderId="10" xfId="0" quotePrefix="1" applyNumberFormat="1" applyFont="1" applyBorder="1" applyAlignment="1">
      <alignment horizontal="center" vertic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s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130" totalsRowShown="0" headerRowDxfId="24" headerRowBorderDxfId="23" tableBorderDxfId="22" totalsRowBorderDxfId="21">
  <tableColumns count="11">
    <tableColumn id="1" xr3:uid="{29298656-164E-44DD-A190-558D78410746}" name="PERIOD" dataDxfId="20"/>
    <tableColumn id="2" xr3:uid="{653A013C-2253-41B2-B51E-E0CEE6FCA4B9}" name="PARTICULARS" dataDxfId="19"/>
    <tableColumn id="3" xr3:uid="{23618FA7-8FE1-47F3-A791-7E4F2612427B}" name="EARNED" dataDxfId="18"/>
    <tableColumn id="4" xr3:uid="{BA6D2C36-5CF4-40D7-AFDD-218AEBB26721}" name="Absence Undertime W/ Pay" dataDxfId="17"/>
    <tableColumn id="5" xr3:uid="{44B79BA7-06A4-4888-BFE5-96396FB13C9E}" name="BALANCE" dataDxfId="16">
      <calculatedColumnFormula>SUM(Table1[EARNED])-SUM(Table1[Absence Undertime W/ Pay])+CONVERTION!$A$3</calculatedColumnFormula>
    </tableColumn>
    <tableColumn id="6" xr3:uid="{1A20B288-1D72-4858-B3C2-871EB9CF011E}" name="Absence Undertime W/O Pay" dataDxfId="15"/>
    <tableColumn id="7" xr3:uid="{16E84B2D-53AC-4AEA-B1BC-1BC1E2E9B51B}" name="EARNED " dataDxfId="14">
      <calculatedColumnFormula>IF(ISBLANK(Table1[[#This Row],[EARNED]]),"",Table1[[#This Row],[EARNED]])</calculatedColumnFormula>
    </tableColumn>
    <tableColumn id="8" xr3:uid="{A10DEDBF-F571-4518-A832-0B75654FC984}" name="Absence Undertime  W/ Pay" dataDxfId="13"/>
    <tableColumn id="9" xr3:uid="{9E225A68-4AC2-420E-B4D1-1378612CB5CD}" name="BALANCE " dataDxfId="12">
      <calculatedColumnFormula>SUM(Table1[[EARNED ]])-SUM(Table1[Absence Undertime  W/ Pay])+CONVERTION!$B$3</calculatedColumnFormula>
    </tableColumn>
    <tableColumn id="10" xr3:uid="{715FA023-3759-440B-8D8E-42D3E30EC36F}" name="Absence Undertime  W/O Pay" dataDxfId="11"/>
    <tableColumn id="11" xr3:uid="{7E55BDC4-4FFC-4009-94E5-7F3F3565D56A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B44E398-F318-4683-B466-030B39F69924}" name="Table2" displayName="Table2" ref="D2:G3" totalsRowShown="0" headerRowDxfId="9" headerRowBorderDxfId="8" tableBorderDxfId="7" totalsRowBorderDxfId="6">
  <autoFilter ref="D2:G3" xr:uid="{CB44E398-F318-4683-B466-030B39F69924}"/>
  <tableColumns count="4">
    <tableColumn id="1" xr3:uid="{1CAFD6A5-0771-4D4F-B29C-8C8A4BD59DAD}" name="DAYS"/>
    <tableColumn id="2" xr3:uid="{D6E424DD-7C72-4461-BBE2-CD59B37123B3}" name="HOURS"/>
    <tableColumn id="3" xr3:uid="{20858E5D-6D7D-4382-8DBC-1FD4091C418E}" name="MINUTES"/>
    <tableColumn id="4" xr3:uid="{7FA7784E-0318-4F9C-9B40-57F4F3F3FD45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B4120CB-17DA-4A84-90C5-840D28205819}" name="Table3" displayName="Table3" ref="J2:L3" totalsRowShown="0" headerRowBorderDxfId="4" tableBorderDxfId="3">
  <autoFilter ref="J2:L3" xr:uid="{CB4120CB-17DA-4A84-90C5-840D28205819}"/>
  <tableColumns count="3">
    <tableColumn id="1" xr3:uid="{6D76F81F-2FB2-4658-9985-FB0CE23F1771}" name="DATE STARTED" dataDxfId="2"/>
    <tableColumn id="2" xr3:uid="{40B8C089-638A-4D13-9FCC-740888AE7704}" name="LEAVE EARN" dataDxfId="1">
      <calculatedColumnFormula>J4-1</calculatedColumnFormula>
    </tableColumn>
    <tableColumn id="3" xr3:uid="{C3A40ACA-C07A-4798-82C2-714BDF47B4DB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98C40-D36A-4A12-B6E1-6D049DE49862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 codeName="Sheet2">
    <pageSetUpPr fitToPage="1"/>
  </sheetPr>
  <dimension ref="A2:K130"/>
  <sheetViews>
    <sheetView tabSelected="1" zoomScaleNormal="100" workbookViewId="0">
      <pane ySplit="3576" topLeftCell="A7" activePane="bottomLeft"/>
      <selection activeCell="B4" sqref="B4:C4"/>
      <selection pane="bottomLeft" activeCell="B13" sqref="B13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49" t="s">
        <v>43</v>
      </c>
      <c r="C2" s="49"/>
      <c r="D2" s="21" t="s">
        <v>14</v>
      </c>
      <c r="E2" s="10"/>
      <c r="F2" s="56"/>
      <c r="G2" s="56"/>
      <c r="H2" s="28" t="s">
        <v>10</v>
      </c>
      <c r="I2" s="25"/>
      <c r="J2" s="50"/>
      <c r="K2" s="51"/>
    </row>
    <row r="3" spans="1:11" x14ac:dyDescent="0.3">
      <c r="A3" s="18" t="s">
        <v>15</v>
      </c>
      <c r="B3" s="49" t="s">
        <v>46</v>
      </c>
      <c r="C3" s="49"/>
      <c r="D3" s="22" t="s">
        <v>13</v>
      </c>
      <c r="F3" s="57">
        <v>45048</v>
      </c>
      <c r="G3" s="54"/>
      <c r="H3" s="26" t="s">
        <v>11</v>
      </c>
      <c r="I3" s="26"/>
      <c r="J3" s="52"/>
      <c r="K3" s="53"/>
    </row>
    <row r="4" spans="1:11" ht="14.4" customHeight="1" x14ac:dyDescent="0.3">
      <c r="A4" s="18" t="s">
        <v>16</v>
      </c>
      <c r="B4" s="49" t="s">
        <v>45</v>
      </c>
      <c r="C4" s="49"/>
      <c r="D4" s="22" t="s">
        <v>12</v>
      </c>
      <c r="F4" s="54" t="s">
        <v>44</v>
      </c>
      <c r="G4" s="54"/>
      <c r="H4" s="26" t="s">
        <v>17</v>
      </c>
      <c r="I4" s="26"/>
      <c r="J4" s="54"/>
      <c r="K4" s="55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48" t="s">
        <v>8</v>
      </c>
      <c r="D7" s="48"/>
      <c r="E7" s="48"/>
      <c r="F7" s="48"/>
      <c r="G7" s="48" t="s">
        <v>7</v>
      </c>
      <c r="H7" s="48"/>
      <c r="I7" s="48"/>
      <c r="J7" s="48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</f>
        <v>1.208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</f>
        <v>1.208</v>
      </c>
      <c r="J9" s="11"/>
      <c r="K9" s="20"/>
    </row>
    <row r="10" spans="1:11" x14ac:dyDescent="0.3">
      <c r="A10" s="60" t="s">
        <v>47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45048</v>
      </c>
      <c r="B11" s="20"/>
      <c r="C11" s="13">
        <v>1.208</v>
      </c>
      <c r="D11" s="39"/>
      <c r="E11" s="9"/>
      <c r="F11" s="20"/>
      <c r="G11" s="13">
        <f>IF(ISBLANK(Table1[[#This Row],[EARNED]]),"",Table1[[#This Row],[EARNED]])</f>
        <v>1.208</v>
      </c>
      <c r="H11" s="39"/>
      <c r="I11" s="9"/>
      <c r="J11" s="11"/>
      <c r="K11" s="20"/>
    </row>
    <row r="12" spans="1:11" x14ac:dyDescent="0.3">
      <c r="A12" s="40"/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3">
      <c r="A13" s="40"/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3">
      <c r="A14" s="40"/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3">
      <c r="A15" s="40"/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3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3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3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3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3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3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3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3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3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3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3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3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3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3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3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3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3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3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3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3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3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3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3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3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3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3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3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3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3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3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3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3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3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3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3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3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3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3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3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3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3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3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3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3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3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3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3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sheetPr codeName="Sheet3"/>
  <dimension ref="A1:L67"/>
  <sheetViews>
    <sheetView workbookViewId="0">
      <selection activeCell="L3" sqref="L3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9">
        <f>Sheet1!E9</f>
        <v>1.208</v>
      </c>
      <c r="B3" s="9">
        <f>Sheet1!I9</f>
        <v>1.208</v>
      </c>
      <c r="D3"/>
      <c r="E3"/>
      <c r="F3"/>
      <c r="G3" s="47">
        <f>SUMIFS(F7:F14,E7:E14,E3)+SUMIFS(D7:D66,C7:C66,F3)+D3</f>
        <v>0</v>
      </c>
      <c r="J3" s="1">
        <v>2</v>
      </c>
      <c r="K3" s="35">
        <f>J4-1</f>
        <v>1</v>
      </c>
      <c r="L3" s="45">
        <f>IF($J$4=1,1.25,IF(ISBLANK($J$3),"---",1.25-VLOOKUP($K$3,$I$8:$K$37,2)))</f>
        <v>1.208</v>
      </c>
    </row>
    <row r="4" spans="1:12" hidden="1" x14ac:dyDescent="0.3">
      <c r="G4" s="33"/>
      <c r="J4" s="1" t="str">
        <f>IF(TEXT(J3,"D")=1,1,TEXT(J3,"D"))</f>
        <v>2</v>
      </c>
    </row>
    <row r="5" spans="1:12" x14ac:dyDescent="0.3">
      <c r="J5" s="1"/>
    </row>
    <row r="6" spans="1:12" x14ac:dyDescent="0.3">
      <c r="A6" s="2" t="s">
        <v>42</v>
      </c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59" t="s">
        <v>38</v>
      </c>
      <c r="J6" s="59"/>
      <c r="K6" s="59"/>
      <c r="L6" s="59"/>
    </row>
    <row r="7" spans="1:12" x14ac:dyDescent="0.3">
      <c r="A7" s="9">
        <f>SUM(Sheet1!E9,Sheet1!I9)</f>
        <v>2.4159999999999999</v>
      </c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2023-05-18T08:31:44Z</dcterms:modified>
</cp:coreProperties>
</file>