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4" i="1" l="1"/>
  <c r="G293" i="1" l="1"/>
  <c r="G290" i="1"/>
  <c r="G285" i="1"/>
  <c r="A281" i="1"/>
  <c r="A282" i="1" s="1"/>
  <c r="A283" i="1" s="1"/>
  <c r="A284" i="1" s="1"/>
  <c r="A286" i="1" s="1"/>
  <c r="G180" i="1"/>
  <c r="G177" i="1"/>
  <c r="E174" i="1"/>
  <c r="G174" i="1"/>
  <c r="G172" i="1"/>
  <c r="G173" i="1"/>
  <c r="G170" i="1"/>
  <c r="A171" i="1"/>
  <c r="A175" i="1" s="1"/>
  <c r="A176" i="1" s="1"/>
  <c r="A178" i="1" s="1"/>
  <c r="A179" i="1" s="1"/>
  <c r="G171" i="1"/>
  <c r="G175" i="1"/>
  <c r="G176" i="1"/>
  <c r="G178" i="1"/>
  <c r="G179" i="1"/>
  <c r="G164" i="1"/>
  <c r="G165" i="1"/>
  <c r="G166" i="1"/>
  <c r="A161" i="1"/>
  <c r="A162" i="1" s="1"/>
  <c r="A163" i="1" s="1"/>
  <c r="A167" i="1" s="1"/>
  <c r="A168" i="1" s="1"/>
  <c r="G160" i="1"/>
  <c r="G161" i="1"/>
  <c r="G162" i="1"/>
  <c r="G163" i="1"/>
  <c r="G167" i="1"/>
  <c r="G168" i="1"/>
  <c r="G9" i="1"/>
  <c r="G153" i="1" l="1"/>
  <c r="G154" i="1"/>
  <c r="G155" i="1"/>
  <c r="G156" i="1"/>
  <c r="G157" i="1"/>
  <c r="G158" i="1"/>
  <c r="G31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9" i="1"/>
  <c r="G16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<sst xmlns="http://schemas.openxmlformats.org/spreadsheetml/2006/main" count="406" uniqueCount="268">
  <si>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</si>
  <si>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</si>
  <si>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</si>
  <si>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</si>
  <si>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</si>
  <si>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</si>
  <si>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</si>
  <si>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</si>
  <si>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</si>
  <si>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</si>
  <si>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</si>
  <si>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</si>
  <si>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</si>
  <si>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</si>
  <si>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</si>
  <si>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</si>
  <si>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</si>
  <si>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</si>
  <si>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</si>
  <si>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</si>
  <si>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</si>
  <si>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</si>
  <si>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</si>
  <si>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</si>
  <si>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</si>
  <si>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</si>
  <si>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</si>
  <si>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</si>
  <si>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</si>
  <si>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</si>
  <si>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</si>
  <si>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</si>
  <si>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</si>
  <si>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</si>
  <si>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</si>
  <si>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</si>
  <si>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</si>
  <si>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</si>
  <si>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</si>
  <si>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</si>
  <si>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</si>
  <si>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</si>
  <si>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</si>
  <si>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</si>
  <si>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</si>
  <si>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</si>
  <si>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</si>
  <si>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</si>
  <si>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</si>
  <si>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</si>
  <si>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</si>
  <si>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</si>
  <si>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</si>
  <si>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</si>
  <si>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</si>
  <si>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</si>
  <si>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</si>
  <si>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</si>
  <si>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</si>
  <si>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</si>
  <si>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9PD-4/11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</si>
  <si>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</si>
  <si>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</si>
  <si>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</si>
  <si>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</si>
  <si>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</si>
  <si>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</si>
  <si>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</si>
  <si>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</si>
  <si>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</si>
  <si>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</si>
  <si>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</si>
  <si>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</si>
  <si>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</si>
  <si>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</si>
  <si>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</si>
  <si>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</si>
  <si>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</si>
  <si>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</si>
  <si>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</si>
  <si>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</si>
  <si>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</si>
  <si>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</si>
  <si>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</si>
  <si>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</si>
  <si>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</si>
  <si>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</si>
  <si>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</si>
  <si>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</si>
  <si>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</si>
  <si>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</si>
  <si>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</si>
  <si>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</si>
  <si>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</si>
  <si>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</si>
  <si>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</si>
  <si>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</si>
  <si>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</si>
  <si>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</si>
  <si>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</si>
  <si>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</si>
  <si>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</si>
  <si>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</si>
  <si>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</si>
  <si>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</si>
  <si>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</si>
  <si>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</si>
  <si>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</si>
  <si>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</si>
  <si>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</si>
  <si>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</si>
  <si>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</si>
  <si>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</si>
  <si>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</si>
  <si>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</si>
  <si>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</si>
  <si>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</si>
  <si>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</si>
  <si>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</si>
  <si>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</si>
  <si>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</si>
  <si>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</si>
  <si>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</si>
  <si>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</si>
  <si>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</si>
  <si>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</si>
  <si>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UT(9-7-45)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</si>
  <si>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</si>
  <si>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</si>
  <si>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</si>
  <si>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</si>
  <si>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</si>
  <si>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</si>
  <si>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</si>
  <si>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</si>
  <si>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</si>
  <si>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</si>
  <si>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</si>
  <si>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</si>
  <si>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</si>
  <si>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</si>
  <si>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</si>
  <si>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</si>
  <si>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</si>
  <si>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</si>
  <si>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</si>
  <si>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</si>
  <si>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</si>
  <si>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</si>
  <si>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</si>
  <si>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</si>
  <si>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</si>
  <si>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UT(11-5-8)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</si>
  <si>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</si>
  <si>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</si>
  <si>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</si>
  <si>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</si>
  <si>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</si>
  <si>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</si>
  <si>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</si>
  <si>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</si>
  <si>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</si>
  <si>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</si>
  <si>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</si>
  <si>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</si>
  <si>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</si>
  <si>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</si>
  <si>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</si>
  <si>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</si>
  <si>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</si>
  <si>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</si>
  <si>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</si>
  <si>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DRAW 5/22/2018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</si>
  <si>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</si>
  <si>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</si>
  <si>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</si>
  <si>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</si>
  <si>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</si>
  <si>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</si>
  <si>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</si>
  <si>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</si>
  <si>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</si>
  <si>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</si>
  <si>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</si>
  <si>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</si>
  <si>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</si>
  <si>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</si>
  <si>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</si>
  <si>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</si>
  <si>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</si>
  <si>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</si>
  <si>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</si>
  <si>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</si>
  <si>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</si>
  <si>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</si>
  <si>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</si>
  <si>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SL(2-2-0)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</si>
  <si>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</si>
  <si>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</si>
  <si>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</si>
  <si>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</si>
  <si>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</si>
  <si>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</si>
  <si>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</si>
  <si>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</si>
  <si>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</si>
  <si>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</si>
  <si>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</si>
  <si>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</si>
  <si>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</si>
  <si>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</si>
  <si>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</si>
  <si>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</si>
  <si>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</si>
  <si>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</si>
  <si>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</si>
  <si>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</si>
  <si>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</si>
  <si>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</si>
  <si>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</si>
  <si>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</si>
  <si>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</si>
  <si>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</si>
  <si>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</si>
  <si>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</si>
  <si>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</si>
  <si>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</si>
  <si>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</si>
  <si>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</si>
  <si>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</si>
  <si>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</si>
  <si>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</si>
  <si>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</si>
  <si>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6/1,2,3,6/2022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</si>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</sst>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38"/>
  <sheetViews>
    <sheetView tabSelected="1" zoomScaleNormal="100" workbookViewId="0">
      <pane ySplit="3690" topLeftCell="A286" activePane="bottomLeft"/>
      <selection activeCell="G10" sqref="G10"/>
      <selection pane="bottomLeft" activeCell="K297" sqref="K2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 t="s">
        <v>44</v>
      </c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39819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16.668000000000063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15.789999999999992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39965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39995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40057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40087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40118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40148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40179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40210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40299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40360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18.664999999999999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40391</v>
      </c>
      <c r="B27" s="20"/>
      <c r="C27" s="13">
        <v>1.25</v>
      </c>
      <c r="D27" s="39"/>
      <c r="E27" s="9"/>
      <c r="F27" s="20">
        <v>17.286000000000001</v>
      </c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40422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40452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240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40483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40513</v>
      </c>
      <c r="B33" s="20" t="s">
        <v>216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40544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40575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40603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40634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60</v>
      </c>
    </row>
    <row r="40" spans="1:11" x14ac:dyDescent="0.25">
      <c r="A40" s="40"/>
      <c r="B40" s="20" t="s">
        <v>241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25">
      <c r="A41" s="40">
        <v>40664</v>
      </c>
      <c r="B41" s="20" t="s">
        <v>62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40695</v>
      </c>
      <c r="B42" s="20" t="s">
        <v>242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50">
        <v>40792</v>
      </c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64</v>
      </c>
    </row>
    <row r="44" spans="1:11" x14ac:dyDescent="0.25">
      <c r="A44" s="40">
        <v>40725</v>
      </c>
      <c r="B44" s="20" t="s">
        <v>65</v>
      </c>
      <c r="C44" s="13">
        <v>1.25</v>
      </c>
      <c r="D44" s="39">
        <v>4.8000000000000001E-2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40756</v>
      </c>
      <c r="B45" s="20" t="s">
        <v>66</v>
      </c>
      <c r="C45" s="13">
        <v>1.25</v>
      </c>
      <c r="D45" s="39">
        <v>0.14599999999999999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40787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67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40795</v>
      </c>
    </row>
    <row r="48" spans="1:11" x14ac:dyDescent="0.25">
      <c r="A48" s="40"/>
      <c r="B48" s="20" t="s">
        <v>69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70</v>
      </c>
    </row>
    <row r="49" spans="1:11" x14ac:dyDescent="0.25">
      <c r="A49" s="40"/>
      <c r="B49" s="20" t="s">
        <v>68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71</v>
      </c>
    </row>
    <row r="50" spans="1:11" x14ac:dyDescent="0.25">
      <c r="A50" s="40">
        <v>40817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0">
        <v>40734</v>
      </c>
    </row>
    <row r="51" spans="1:11" x14ac:dyDescent="0.25">
      <c r="A51" s="40">
        <v>40848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25">
      <c r="A52" s="40">
        <v>40848</v>
      </c>
      <c r="B52" s="20" t="s">
        <v>68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40878</v>
      </c>
      <c r="B53" s="20" t="s">
        <v>74</v>
      </c>
      <c r="C53" s="13">
        <v>1.25</v>
      </c>
      <c r="D53" s="39">
        <v>6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25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77</v>
      </c>
    </row>
    <row r="56" spans="1:11" x14ac:dyDescent="0.25">
      <c r="A56" s="48" t="s">
        <v>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40909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41000</v>
      </c>
    </row>
    <row r="58" spans="1:11" x14ac:dyDescent="0.25">
      <c r="A58" s="40"/>
      <c r="B58" s="20" t="s">
        <v>59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25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0">
        <v>41183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40940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80</v>
      </c>
    </row>
    <row r="62" spans="1:11" x14ac:dyDescent="0.25">
      <c r="A62" s="40">
        <v>40969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41000</v>
      </c>
      <c r="B63" s="20" t="s">
        <v>59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41003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41217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81</v>
      </c>
    </row>
    <row r="66" spans="1:11" x14ac:dyDescent="0.25">
      <c r="A66" s="40"/>
      <c r="B66" s="20" t="s">
        <v>82</v>
      </c>
      <c r="C66" s="13"/>
      <c r="D66" s="39">
        <v>4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83</v>
      </c>
    </row>
    <row r="67" spans="1:11" x14ac:dyDescent="0.25">
      <c r="A67" s="40"/>
      <c r="B67" s="20" t="s">
        <v>84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85</v>
      </c>
    </row>
    <row r="68" spans="1:11" x14ac:dyDescent="0.25">
      <c r="A68" s="40">
        <v>41030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25">
      <c r="A69" s="40">
        <v>41061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86</v>
      </c>
    </row>
    <row r="70" spans="1:11" x14ac:dyDescent="0.25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87</v>
      </c>
    </row>
    <row r="71" spans="1:11" x14ac:dyDescent="0.25">
      <c r="A71" s="40">
        <v>41091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89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88</v>
      </c>
    </row>
    <row r="73" spans="1:11" x14ac:dyDescent="0.25">
      <c r="A73" s="40">
        <v>41122</v>
      </c>
      <c r="B73" s="20" t="s">
        <v>97</v>
      </c>
      <c r="C73" s="13">
        <v>1.25</v>
      </c>
      <c r="D73" s="39">
        <v>1.5</v>
      </c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90</v>
      </c>
    </row>
    <row r="74" spans="1:11" x14ac:dyDescent="0.25">
      <c r="A74" s="40">
        <v>41153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91</v>
      </c>
    </row>
    <row r="75" spans="1:11" x14ac:dyDescent="0.25">
      <c r="A75" s="40">
        <v>41183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40848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93</v>
      </c>
    </row>
    <row r="78" spans="1:11" x14ac:dyDescent="0.25">
      <c r="A78" s="40"/>
      <c r="B78" s="20" t="s">
        <v>94</v>
      </c>
      <c r="C78" s="13"/>
      <c r="D78" s="39">
        <v>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95</v>
      </c>
    </row>
    <row r="79" spans="1:11" x14ac:dyDescent="0.25">
      <c r="A79" s="40">
        <v>41244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41011</v>
      </c>
    </row>
    <row r="80" spans="1:11" x14ac:dyDescent="0.25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96</v>
      </c>
    </row>
    <row r="81" spans="1:11" x14ac:dyDescent="0.25">
      <c r="A81" s="40"/>
      <c r="B81" s="20" t="s">
        <v>69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98</v>
      </c>
    </row>
    <row r="82" spans="1:11" x14ac:dyDescent="0.25">
      <c r="A82" s="23" t="s">
        <v>99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41275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41306</v>
      </c>
    </row>
    <row r="84" spans="1:11" x14ac:dyDescent="0.25">
      <c r="A84" s="40"/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100</v>
      </c>
    </row>
    <row r="85" spans="1:11" x14ac:dyDescent="0.25">
      <c r="A85" s="40"/>
      <c r="B85" s="20" t="s">
        <v>243</v>
      </c>
      <c r="C85" s="13"/>
      <c r="D85" s="39">
        <v>0.76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41306</v>
      </c>
      <c r="B86" s="5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25">
      <c r="A87" s="40"/>
      <c r="B87" s="20" t="s">
        <v>84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102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 t="s">
        <v>104</v>
      </c>
    </row>
    <row r="89" spans="1:11" x14ac:dyDescent="0.25">
      <c r="A89" s="40"/>
      <c r="B89" s="20" t="s">
        <v>105</v>
      </c>
      <c r="C89" s="13"/>
      <c r="D89" s="39">
        <v>1.571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41334</v>
      </c>
      <c r="B90" s="20" t="s">
        <v>101</v>
      </c>
      <c r="C90" s="13">
        <v>1.25</v>
      </c>
      <c r="D90" s="39">
        <v>0.5</v>
      </c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 t="s">
        <v>106</v>
      </c>
    </row>
    <row r="91" spans="1:11" x14ac:dyDescent="0.25">
      <c r="A91" s="40"/>
      <c r="B91" s="20" t="s">
        <v>237</v>
      </c>
      <c r="C91" s="13"/>
      <c r="D91" s="39">
        <v>4</v>
      </c>
      <c r="E91" s="9"/>
      <c r="F91" s="20">
        <v>0.58099999999999996</v>
      </c>
      <c r="G91" s="13" t="str">
        <f>IF(ISBLANK(Table1[[#This Row],[EARNED]]),"",Table1[[#This Row],[EARNED]])</f>
        <v/>
      </c>
      <c r="H91" s="39"/>
      <c r="I91" s="9"/>
      <c r="J91" s="11"/>
      <c r="K91" s="20" t="s">
        <v>107</v>
      </c>
    </row>
    <row r="92" spans="1:11" x14ac:dyDescent="0.25">
      <c r="A92" s="40"/>
      <c r="B92" s="20" t="s">
        <v>108</v>
      </c>
      <c r="C92" s="13"/>
      <c r="D92" s="39">
        <v>1.0980000000000001</v>
      </c>
      <c r="E92" s="9"/>
      <c r="F92" s="20"/>
      <c r="G92" s="13" t="str">
        <f>IF(ISBLANK(Table1[[#This Row],[EARNED]]),"",Table1[[#This Row],[EARNED]])</f>
        <v/>
      </c>
      <c r="H92" s="39">
        <v>0.25</v>
      </c>
      <c r="I92" s="9"/>
      <c r="J92" s="11"/>
      <c r="K92" s="20"/>
    </row>
    <row r="93" spans="1:11" x14ac:dyDescent="0.25">
      <c r="A93" s="40">
        <v>41365</v>
      </c>
      <c r="B93" s="20" t="s">
        <v>51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50">
        <v>41278</v>
      </c>
    </row>
    <row r="94" spans="1:11" x14ac:dyDescent="0.25">
      <c r="A94" s="40"/>
      <c r="B94" s="20" t="s">
        <v>97</v>
      </c>
      <c r="C94" s="13"/>
      <c r="D94" s="39">
        <v>3</v>
      </c>
      <c r="E94" s="9"/>
      <c r="F94" s="20">
        <v>2.8479999999999999</v>
      </c>
      <c r="G94" s="13" t="str">
        <f>IF(ISBLANK(Table1[[#This Row],[EARNED]]),"",Table1[[#This Row],[EARNED]])</f>
        <v/>
      </c>
      <c r="H94" s="39"/>
      <c r="I94" s="9"/>
      <c r="J94" s="11"/>
      <c r="K94" s="20" t="s">
        <v>109</v>
      </c>
    </row>
    <row r="95" spans="1:11" x14ac:dyDescent="0.25">
      <c r="A95" s="40"/>
      <c r="B95" s="20" t="s">
        <v>84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>
        <v>2</v>
      </c>
      <c r="K95" s="20" t="s">
        <v>110</v>
      </c>
    </row>
    <row r="96" spans="1:11" x14ac:dyDescent="0.25">
      <c r="A96" s="40">
        <v>41395</v>
      </c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111</v>
      </c>
    </row>
    <row r="97" spans="1:11" x14ac:dyDescent="0.25">
      <c r="A97" s="40"/>
      <c r="B97" s="20" t="s">
        <v>69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>
        <v>3</v>
      </c>
      <c r="K97" s="20"/>
    </row>
    <row r="98" spans="1:11" x14ac:dyDescent="0.25">
      <c r="A98" s="40">
        <v>41426</v>
      </c>
      <c r="B98" s="20" t="s">
        <v>112</v>
      </c>
      <c r="C98" s="13">
        <v>1.25</v>
      </c>
      <c r="D98" s="39">
        <v>0.34200000000000003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41456</v>
      </c>
      <c r="B99" s="20" t="s">
        <v>97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>
        <v>2.5</v>
      </c>
      <c r="I99" s="9"/>
      <c r="J99" s="11"/>
      <c r="K99" s="20" t="s">
        <v>114</v>
      </c>
    </row>
    <row r="100" spans="1:11" x14ac:dyDescent="0.25">
      <c r="A100" s="40"/>
      <c r="B100" s="20" t="s">
        <v>59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115</v>
      </c>
    </row>
    <row r="101" spans="1:11" x14ac:dyDescent="0.25">
      <c r="A101" s="40"/>
      <c r="B101" s="20" t="s">
        <v>113</v>
      </c>
      <c r="C101" s="13"/>
      <c r="D101" s="39">
        <v>1.6919999999999999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41487</v>
      </c>
      <c r="B102" s="20" t="s">
        <v>101</v>
      </c>
      <c r="C102" s="13">
        <v>1.25</v>
      </c>
      <c r="D102" s="39">
        <v>0.5</v>
      </c>
      <c r="E102" s="9"/>
      <c r="F102" s="20"/>
      <c r="G102" s="13">
        <f>IF(ISBLANK(Table1[[#This Row],[EARNED]]),"",Table1[[#This Row],[EARNED]])</f>
        <v>1.25</v>
      </c>
      <c r="H102" s="39">
        <v>1.25</v>
      </c>
      <c r="I102" s="9"/>
      <c r="J102" s="11">
        <v>0.25</v>
      </c>
      <c r="K102" s="20" t="s">
        <v>116</v>
      </c>
    </row>
    <row r="103" spans="1:11" x14ac:dyDescent="0.25">
      <c r="A103" s="40"/>
      <c r="B103" s="20" t="s">
        <v>180</v>
      </c>
      <c r="C103" s="13"/>
      <c r="D103" s="39"/>
      <c r="E103" s="9"/>
      <c r="F103" s="20">
        <v>5</v>
      </c>
      <c r="G103" s="13" t="str">
        <f>IF(ISBLANK(Table1[[#This Row],[EARNED]]),"",Table1[[#This Row],[EARNED]])</f>
        <v/>
      </c>
      <c r="H103" s="39"/>
      <c r="I103" s="9"/>
      <c r="J103" s="11"/>
      <c r="K103" s="20" t="s">
        <v>244</v>
      </c>
    </row>
    <row r="104" spans="1:11" x14ac:dyDescent="0.25">
      <c r="A104" s="40"/>
      <c r="B104" s="20" t="s">
        <v>117</v>
      </c>
      <c r="C104" s="13"/>
      <c r="D104" s="39">
        <v>1.2250000000000001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41518</v>
      </c>
      <c r="B105" s="20" t="s">
        <v>118</v>
      </c>
      <c r="C105" s="13">
        <v>1.25</v>
      </c>
      <c r="D105" s="39">
        <v>1.873</v>
      </c>
      <c r="E105" s="9"/>
      <c r="F105" s="20"/>
      <c r="G105" s="13">
        <f>IF(ISBLANK(Table1[[#This Row],[EARNED]]),"",Table1[[#This Row],[EARNED]])</f>
        <v>1.25</v>
      </c>
      <c r="H105" s="39">
        <v>0.25</v>
      </c>
      <c r="I105" s="9"/>
      <c r="J105" s="11"/>
      <c r="K105" s="20"/>
    </row>
    <row r="106" spans="1:11" x14ac:dyDescent="0.25">
      <c r="A106" s="40">
        <v>41548</v>
      </c>
      <c r="B106" s="20" t="s">
        <v>119</v>
      </c>
      <c r="C106" s="13">
        <v>1.25</v>
      </c>
      <c r="D106" s="39">
        <v>2.165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41579</v>
      </c>
      <c r="B107" s="20" t="s">
        <v>120</v>
      </c>
      <c r="C107" s="13">
        <v>1.25</v>
      </c>
      <c r="D107" s="39">
        <v>2.1480000000000001</v>
      </c>
      <c r="E107" s="9"/>
      <c r="F107" s="20">
        <v>0.44500000000000001</v>
      </c>
      <c r="G107" s="13">
        <f>IF(ISBLANK(Table1[[#This Row],[EARNED]]),"",Table1[[#This Row],[EARNED]])</f>
        <v>1.25</v>
      </c>
      <c r="H107" s="39"/>
      <c r="I107" s="9"/>
      <c r="J107" s="11">
        <v>3.5</v>
      </c>
      <c r="K107" s="20"/>
    </row>
    <row r="108" spans="1:11" x14ac:dyDescent="0.25">
      <c r="A108" s="40">
        <v>41609</v>
      </c>
      <c r="B108" s="50" t="s">
        <v>76</v>
      </c>
      <c r="C108" s="13"/>
      <c r="D108" s="39">
        <v>0.5</v>
      </c>
      <c r="E108" s="9"/>
      <c r="F108" s="20">
        <v>0.5</v>
      </c>
      <c r="G108" s="13" t="str">
        <f>IF(ISBLANK(Table1[[#This Row],[EARNED]]),"",Table1[[#This Row],[EARNED]])</f>
        <v/>
      </c>
      <c r="H108" s="39">
        <v>4</v>
      </c>
      <c r="I108" s="9"/>
      <c r="J108" s="11"/>
      <c r="K108" s="20" t="s">
        <v>121</v>
      </c>
    </row>
    <row r="109" spans="1:11" x14ac:dyDescent="0.25">
      <c r="A109" s="40"/>
      <c r="B109" s="20" t="s">
        <v>122</v>
      </c>
      <c r="C109" s="13">
        <v>1.25</v>
      </c>
      <c r="D109" s="39">
        <v>2.081</v>
      </c>
      <c r="E109" s="9"/>
      <c r="F109" s="20">
        <v>0.83099999999999996</v>
      </c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123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41640</v>
      </c>
      <c r="B111" s="20" t="s">
        <v>59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124</v>
      </c>
    </row>
    <row r="112" spans="1:11" x14ac:dyDescent="0.25">
      <c r="A112" s="40"/>
      <c r="B112" s="20" t="s">
        <v>245</v>
      </c>
      <c r="C112" s="13"/>
      <c r="D112" s="39">
        <v>0.24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41671</v>
      </c>
      <c r="B113" s="20" t="s">
        <v>125</v>
      </c>
      <c r="C113" s="13">
        <v>1.25</v>
      </c>
      <c r="D113" s="39">
        <v>5.7309999999999999</v>
      </c>
      <c r="E113" s="9"/>
      <c r="F113" s="20">
        <v>3.4710000000000001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41699</v>
      </c>
      <c r="B114" s="20" t="s">
        <v>126</v>
      </c>
      <c r="C114" s="13">
        <v>1.25</v>
      </c>
      <c r="D114" s="39">
        <v>6.6959999999999997</v>
      </c>
      <c r="E114" s="9"/>
      <c r="F114" s="20">
        <v>5.7190000000000003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41730</v>
      </c>
      <c r="B115" s="20" t="s">
        <v>127</v>
      </c>
      <c r="C115" s="13">
        <v>1.25</v>
      </c>
      <c r="D115" s="39">
        <v>9.5850000000000009</v>
      </c>
      <c r="E115" s="9"/>
      <c r="F115" s="20">
        <v>8.3350000000000009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41760</v>
      </c>
      <c r="B116" s="20" t="s">
        <v>128</v>
      </c>
      <c r="C116" s="13">
        <v>1.25</v>
      </c>
      <c r="D116" s="39">
        <v>5.4420000000000002</v>
      </c>
      <c r="E116" s="9"/>
      <c r="F116" s="20">
        <v>4.1920000000000002</v>
      </c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41791</v>
      </c>
      <c r="B117" s="20" t="s">
        <v>76</v>
      </c>
      <c r="C117" s="13">
        <v>1.25</v>
      </c>
      <c r="D117" s="39"/>
      <c r="E117" s="9"/>
      <c r="F117" s="20">
        <v>21.716999999999999</v>
      </c>
      <c r="G117" s="13">
        <f>IF(ISBLANK(Table1[[#This Row],[EARNED]]),"",Table1[[#This Row],[EARNED]])</f>
        <v>1.25</v>
      </c>
      <c r="H117" s="39">
        <v>4</v>
      </c>
      <c r="I117" s="9"/>
      <c r="J117" s="11"/>
      <c r="K117" s="20" t="s">
        <v>129</v>
      </c>
    </row>
    <row r="118" spans="1:11" x14ac:dyDescent="0.25">
      <c r="A118" s="40">
        <v>41821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41883</v>
      </c>
      <c r="B120" s="20" t="s">
        <v>130</v>
      </c>
      <c r="C120" s="13">
        <v>1.25</v>
      </c>
      <c r="D120" s="39">
        <v>2.25</v>
      </c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131</v>
      </c>
    </row>
    <row r="121" spans="1:11" x14ac:dyDescent="0.25">
      <c r="A121" s="41">
        <v>41913</v>
      </c>
      <c r="B121" s="15" t="s">
        <v>132</v>
      </c>
      <c r="C121" s="42">
        <v>1.25</v>
      </c>
      <c r="D121" s="43">
        <v>4.55</v>
      </c>
      <c r="E121" s="9"/>
      <c r="F121" s="15">
        <v>0.55800000000000005</v>
      </c>
      <c r="G121" s="42">
        <f>IF(ISBLANK(Table1[[#This Row],[EARNED]]),"",Table1[[#This Row],[EARNED]])</f>
        <v>1.25</v>
      </c>
      <c r="H121" s="43"/>
      <c r="I121" s="9"/>
      <c r="J121" s="12"/>
      <c r="K121" s="15"/>
    </row>
    <row r="122" spans="1:11" x14ac:dyDescent="0.25">
      <c r="A122" s="40">
        <v>41944</v>
      </c>
      <c r="B122" s="20" t="s">
        <v>84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2</v>
      </c>
      <c r="I122" s="9"/>
      <c r="J122" s="11"/>
      <c r="K122" s="20" t="s">
        <v>133</v>
      </c>
    </row>
    <row r="123" spans="1:11" x14ac:dyDescent="0.25">
      <c r="A123" s="40"/>
      <c r="B123" s="20" t="s">
        <v>134</v>
      </c>
      <c r="C123" s="13"/>
      <c r="D123" s="39">
        <v>2.4870000000000001</v>
      </c>
      <c r="E123" s="9"/>
      <c r="F123" s="20">
        <v>1.2370000000000001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41974</v>
      </c>
      <c r="B124" s="20" t="s">
        <v>135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136</v>
      </c>
    </row>
    <row r="125" spans="1:11" x14ac:dyDescent="0.25">
      <c r="A125" s="40"/>
      <c r="B125" s="20" t="s">
        <v>137</v>
      </c>
      <c r="C125" s="13"/>
      <c r="D125" s="39">
        <v>3.7290000000000001</v>
      </c>
      <c r="E125" s="9"/>
      <c r="F125" s="20">
        <v>2.4790000000000001</v>
      </c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138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42005</v>
      </c>
      <c r="B127" s="20" t="s">
        <v>59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139</v>
      </c>
    </row>
    <row r="128" spans="1:11" x14ac:dyDescent="0.25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84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140</v>
      </c>
    </row>
    <row r="130" spans="1:11" x14ac:dyDescent="0.25">
      <c r="A130" s="40"/>
      <c r="B130" s="20" t="s">
        <v>141</v>
      </c>
      <c r="C130" s="13"/>
      <c r="D130" s="39">
        <v>1.617</v>
      </c>
      <c r="E130" s="9"/>
      <c r="F130" s="20">
        <v>0.36699999999999999</v>
      </c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42036</v>
      </c>
      <c r="B131" s="20" t="s">
        <v>142</v>
      </c>
      <c r="C131" s="13">
        <v>1.25</v>
      </c>
      <c r="D131" s="39">
        <v>1.446</v>
      </c>
      <c r="E131" s="9"/>
      <c r="F131" s="20">
        <v>0.193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42065</v>
      </c>
      <c r="B132" s="20" t="s">
        <v>143</v>
      </c>
      <c r="C132" s="13">
        <v>1.25</v>
      </c>
      <c r="D132" s="39">
        <v>1.5269999999999999</v>
      </c>
      <c r="E132" s="9"/>
      <c r="F132" s="20">
        <v>0.27700000000000002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42095</v>
      </c>
      <c r="B133" s="20" t="s">
        <v>144</v>
      </c>
      <c r="C133" s="13">
        <v>1.25</v>
      </c>
      <c r="D133" s="39">
        <v>2.617</v>
      </c>
      <c r="E133" s="9"/>
      <c r="F133" s="20">
        <v>1.367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42125</v>
      </c>
      <c r="B134" s="20" t="s">
        <v>84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42339</v>
      </c>
    </row>
    <row r="135" spans="1:11" x14ac:dyDescent="0.25">
      <c r="A135" s="40"/>
      <c r="B135" s="20" t="s">
        <v>145</v>
      </c>
      <c r="C135" s="13"/>
      <c r="D135" s="39">
        <v>3.5710000000000002</v>
      </c>
      <c r="E135" s="9"/>
      <c r="F135" s="20">
        <v>2.3210000000000002</v>
      </c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42156</v>
      </c>
      <c r="B136" s="20" t="s">
        <v>146</v>
      </c>
      <c r="C136" s="13">
        <v>1.25</v>
      </c>
      <c r="D136" s="39">
        <v>1.427</v>
      </c>
      <c r="E136" s="9"/>
      <c r="F136" s="20">
        <v>0.17699999999999999</v>
      </c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42186</v>
      </c>
      <c r="B137" s="20" t="s">
        <v>147</v>
      </c>
      <c r="C137" s="13">
        <v>1.25</v>
      </c>
      <c r="D137" s="39">
        <v>0.90200000000000002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42217</v>
      </c>
      <c r="B138" s="20" t="s">
        <v>148</v>
      </c>
      <c r="C138" s="13">
        <v>1.25</v>
      </c>
      <c r="D138" s="39">
        <v>2.1789999999999998</v>
      </c>
      <c r="E138" s="9"/>
      <c r="F138" s="20">
        <v>0.58099999999999996</v>
      </c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42248</v>
      </c>
      <c r="B139" s="20" t="s">
        <v>149</v>
      </c>
      <c r="C139" s="13">
        <v>1.25</v>
      </c>
      <c r="D139" s="39">
        <v>0.86499999999999999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42278</v>
      </c>
      <c r="B140" s="20" t="s">
        <v>150</v>
      </c>
      <c r="C140" s="13">
        <v>1.25</v>
      </c>
      <c r="D140" s="39">
        <v>1.583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42309</v>
      </c>
      <c r="B141" s="20" t="s">
        <v>52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5</v>
      </c>
      <c r="I141" s="9"/>
      <c r="J141" s="11"/>
      <c r="K141" s="20" t="s">
        <v>151</v>
      </c>
    </row>
    <row r="142" spans="1:11" x14ac:dyDescent="0.25">
      <c r="A142" s="40"/>
      <c r="B142" s="20" t="s">
        <v>152</v>
      </c>
      <c r="C142" s="13"/>
      <c r="D142" s="39">
        <v>1.6419999999999999</v>
      </c>
      <c r="E142" s="9"/>
      <c r="F142" s="20">
        <v>0.34</v>
      </c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42339</v>
      </c>
      <c r="B143" s="20" t="s">
        <v>153</v>
      </c>
      <c r="C143" s="13">
        <v>1.25</v>
      </c>
      <c r="D143" s="39">
        <v>2.617</v>
      </c>
      <c r="E143" s="9"/>
      <c r="F143" s="20">
        <v>1.421</v>
      </c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8" t="s">
        <v>154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42370</v>
      </c>
      <c r="B145" s="20" t="s">
        <v>59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155</v>
      </c>
    </row>
    <row r="146" spans="1:11" x14ac:dyDescent="0.25">
      <c r="A146" s="40"/>
      <c r="B146" s="20" t="s">
        <v>156</v>
      </c>
      <c r="C146" s="13"/>
      <c r="D146" s="39">
        <v>3.375</v>
      </c>
      <c r="E146" s="9"/>
      <c r="F146" s="20">
        <v>2.125</v>
      </c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42371</v>
      </c>
      <c r="B147" s="20" t="s">
        <v>157</v>
      </c>
      <c r="C147" s="13">
        <v>1.25</v>
      </c>
      <c r="D147" s="39">
        <v>0.27700000000000002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42430</v>
      </c>
      <c r="B148" s="20" t="s">
        <v>158</v>
      </c>
      <c r="C148" s="13">
        <v>1.25</v>
      </c>
      <c r="D148" s="39">
        <v>1.296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42461</v>
      </c>
      <c r="B149" s="20" t="s">
        <v>69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246</v>
      </c>
      <c r="C150" s="13"/>
      <c r="D150" s="39">
        <v>1.2210000000000001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42491</v>
      </c>
      <c r="B151" s="20" t="s">
        <v>160</v>
      </c>
      <c r="C151" s="13">
        <v>1.25</v>
      </c>
      <c r="D151" s="39">
        <v>1.135</v>
      </c>
      <c r="E151" s="9"/>
      <c r="F151" s="20">
        <v>2.2290000000000001</v>
      </c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42522</v>
      </c>
      <c r="B152" s="20" t="s">
        <v>161</v>
      </c>
      <c r="C152" s="13">
        <v>1.25</v>
      </c>
      <c r="D152" s="39">
        <v>0.92700000000000005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42552</v>
      </c>
      <c r="B153" s="20" t="s">
        <v>247</v>
      </c>
      <c r="C153" s="13">
        <v>1.25</v>
      </c>
      <c r="D153" s="39">
        <v>0.96499999999999997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42583</v>
      </c>
      <c r="B154" s="20" t="s">
        <v>248</v>
      </c>
      <c r="C154" s="13">
        <v>1.25</v>
      </c>
      <c r="D154" s="39">
        <v>0.47299999999999998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42644</v>
      </c>
      <c r="B156" s="20" t="s">
        <v>249</v>
      </c>
      <c r="C156" s="13">
        <v>1.25</v>
      </c>
      <c r="D156" s="39">
        <v>3.754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42675</v>
      </c>
      <c r="B157" s="20" t="s">
        <v>250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7</v>
      </c>
      <c r="I157" s="9"/>
      <c r="J157" s="11"/>
      <c r="K157" s="20" t="s">
        <v>251</v>
      </c>
    </row>
    <row r="158" spans="1:11" x14ac:dyDescent="0.25">
      <c r="A158" s="40">
        <v>42705</v>
      </c>
      <c r="B158" s="20" t="s">
        <v>252</v>
      </c>
      <c r="C158" s="13">
        <v>1.25</v>
      </c>
      <c r="D158" s="39">
        <v>2.448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162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23">
        <v>42736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>EDATE(A160,1)</f>
        <v>42767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ref="A162:A168" si="0">EDATE(A161,1)</f>
        <v>42795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23">
        <f t="shared" si="0"/>
        <v>42826</v>
      </c>
      <c r="B163" s="20" t="s">
        <v>69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253</v>
      </c>
    </row>
    <row r="164" spans="1:11" x14ac:dyDescent="0.25">
      <c r="A164" s="23"/>
      <c r="B164" s="20" t="s">
        <v>59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0">
        <v>42849</v>
      </c>
    </row>
    <row r="165" spans="1:11" x14ac:dyDescent="0.25">
      <c r="A165" s="23"/>
      <c r="B165" s="20" t="s">
        <v>84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254</v>
      </c>
    </row>
    <row r="166" spans="1:11" x14ac:dyDescent="0.25">
      <c r="A166" s="23"/>
      <c r="B166" s="20" t="s">
        <v>59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50">
        <v>42905</v>
      </c>
    </row>
    <row r="167" spans="1:11" x14ac:dyDescent="0.25">
      <c r="A167" s="23">
        <f>EDATE(A163,1)</f>
        <v>42856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23">
        <f t="shared" si="0"/>
        <v>42887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42917</v>
      </c>
      <c r="B169" s="20" t="s">
        <v>255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42933</v>
      </c>
    </row>
    <row r="170" spans="1:11" x14ac:dyDescent="0.25">
      <c r="A170" s="40"/>
      <c r="B170" s="20" t="s">
        <v>51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42934</v>
      </c>
    </row>
    <row r="171" spans="1:11" x14ac:dyDescent="0.25">
      <c r="A171" s="40">
        <f>EDATE(A169,1)</f>
        <v>42948</v>
      </c>
      <c r="B171" s="20" t="s">
        <v>51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50">
        <v>42954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0">
        <v>42961</v>
      </c>
    </row>
    <row r="173" spans="1:11" x14ac:dyDescent="0.25">
      <c r="A173" s="40"/>
      <c r="B173" s="20" t="s">
        <v>84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50" t="s">
        <v>256</v>
      </c>
    </row>
    <row r="174" spans="1:11" x14ac:dyDescent="0.25">
      <c r="A174" s="40"/>
      <c r="B174" s="20" t="s">
        <v>51</v>
      </c>
      <c r="C174" s="13"/>
      <c r="D174" s="39"/>
      <c r="E174" s="9">
        <f>SUM(Table1[EARNED])-SUM(Table1[Absence Undertime W/ Pay])+CONVERTION!$A$3</f>
        <v>16.668000000000063</v>
      </c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0">
        <v>43000</v>
      </c>
    </row>
    <row r="175" spans="1:11" x14ac:dyDescent="0.25">
      <c r="A175" s="40">
        <f>EDATE(A171,1)</f>
        <v>42979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50"/>
    </row>
    <row r="176" spans="1:11" x14ac:dyDescent="0.25">
      <c r="A176" s="40">
        <f t="shared" ref="A176:A179" si="1">EDATE(A175,1)</f>
        <v>43009</v>
      </c>
      <c r="B176" s="20" t="s">
        <v>84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163</v>
      </c>
    </row>
    <row r="177" spans="1:11" x14ac:dyDescent="0.25">
      <c r="A177" s="40"/>
      <c r="B177" s="20" t="s">
        <v>84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257</v>
      </c>
    </row>
    <row r="178" spans="1:11" x14ac:dyDescent="0.25">
      <c r="A178" s="40">
        <f>EDATE(A176,1)</f>
        <v>43040</v>
      </c>
      <c r="B178" s="20" t="s">
        <v>84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50" t="s">
        <v>258</v>
      </c>
    </row>
    <row r="179" spans="1:11" x14ac:dyDescent="0.25">
      <c r="A179" s="40">
        <f t="shared" si="1"/>
        <v>43070</v>
      </c>
      <c r="B179" s="20" t="s">
        <v>84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 t="s">
        <v>259</v>
      </c>
    </row>
    <row r="180" spans="1:11" x14ac:dyDescent="0.25">
      <c r="A180" s="40"/>
      <c r="B180" s="20" t="s">
        <v>237</v>
      </c>
      <c r="C180" s="13"/>
      <c r="D180" s="39">
        <v>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260</v>
      </c>
    </row>
    <row r="181" spans="1:11" x14ac:dyDescent="0.25">
      <c r="A181" s="23" t="s">
        <v>164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43101</v>
      </c>
      <c r="B182" s="5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43344</v>
      </c>
    </row>
    <row r="183" spans="1:11" x14ac:dyDescent="0.25">
      <c r="A183" s="40"/>
      <c r="B183" s="20" t="s">
        <v>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165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166</v>
      </c>
    </row>
    <row r="185" spans="1:11" x14ac:dyDescent="0.25">
      <c r="A185" s="40"/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20" t="s">
        <v>167</v>
      </c>
    </row>
    <row r="186" spans="1:11" x14ac:dyDescent="0.25">
      <c r="A186" s="40">
        <v>43132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43160</v>
      </c>
      <c r="B187" s="20" t="s">
        <v>51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50">
        <v>43284</v>
      </c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0">
        <v>43317</v>
      </c>
    </row>
    <row r="189" spans="1:11" x14ac:dyDescent="0.25">
      <c r="A189" s="40"/>
      <c r="B189" s="20" t="s">
        <v>59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 t="s">
        <v>168</v>
      </c>
    </row>
    <row r="190" spans="1:11" x14ac:dyDescent="0.25">
      <c r="A190" s="40">
        <v>43191</v>
      </c>
      <c r="B190" s="20" t="s">
        <v>51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169</v>
      </c>
    </row>
    <row r="191" spans="1:11" x14ac:dyDescent="0.25">
      <c r="A191" s="40"/>
      <c r="B191" s="20" t="s">
        <v>51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170</v>
      </c>
    </row>
    <row r="192" spans="1:11" x14ac:dyDescent="0.25">
      <c r="A192" s="40">
        <v>43221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171</v>
      </c>
    </row>
    <row r="193" spans="1:11" x14ac:dyDescent="0.25">
      <c r="A193" s="40"/>
      <c r="B193" s="20" t="s">
        <v>59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172</v>
      </c>
    </row>
    <row r="194" spans="1:11" x14ac:dyDescent="0.25">
      <c r="A194" s="40">
        <v>43252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43282</v>
      </c>
      <c r="B195" s="20" t="s">
        <v>69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3</v>
      </c>
      <c r="I195" s="9"/>
      <c r="J195" s="11"/>
      <c r="K195" s="20" t="s">
        <v>176</v>
      </c>
    </row>
    <row r="196" spans="1:11" x14ac:dyDescent="0.25">
      <c r="A196" s="40"/>
      <c r="B196" s="20" t="s">
        <v>69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20" t="s">
        <v>173</v>
      </c>
    </row>
    <row r="197" spans="1:11" x14ac:dyDescent="0.25">
      <c r="A197" s="40"/>
      <c r="B197" s="20" t="s">
        <v>175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174</v>
      </c>
    </row>
    <row r="198" spans="1:11" x14ac:dyDescent="0.25">
      <c r="A198" s="40"/>
      <c r="B198" s="20" t="s">
        <v>51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43108</v>
      </c>
    </row>
    <row r="199" spans="1:11" x14ac:dyDescent="0.25">
      <c r="A199" s="40"/>
      <c r="B199" s="20" t="s">
        <v>84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177</v>
      </c>
    </row>
    <row r="200" spans="1:11" x14ac:dyDescent="0.25">
      <c r="A200" s="40">
        <v>43313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178</v>
      </c>
    </row>
    <row r="201" spans="1:11" x14ac:dyDescent="0.25">
      <c r="A201" s="40">
        <v>43344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179</v>
      </c>
    </row>
    <row r="202" spans="1:11" x14ac:dyDescent="0.25">
      <c r="A202" s="40">
        <v>43374</v>
      </c>
      <c r="B202" s="20" t="s">
        <v>51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50">
        <v>43200</v>
      </c>
    </row>
    <row r="203" spans="1:11" x14ac:dyDescent="0.25">
      <c r="A203" s="40"/>
      <c r="B203" s="20" t="s">
        <v>180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181</v>
      </c>
    </row>
    <row r="204" spans="1:11" x14ac:dyDescent="0.25">
      <c r="A204" s="40">
        <v>43405</v>
      </c>
      <c r="B204" s="20" t="s">
        <v>84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182</v>
      </c>
    </row>
    <row r="205" spans="1:11" x14ac:dyDescent="0.25">
      <c r="A205" s="40"/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43435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8" t="s">
        <v>183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43466</v>
      </c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184</v>
      </c>
    </row>
    <row r="209" spans="1:11" x14ac:dyDescent="0.25">
      <c r="A209" s="40"/>
      <c r="B209" s="20" t="s">
        <v>84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185</v>
      </c>
    </row>
    <row r="210" spans="1:11" x14ac:dyDescent="0.25">
      <c r="A210" s="40">
        <v>43497</v>
      </c>
      <c r="B210" s="20" t="s">
        <v>51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186</v>
      </c>
    </row>
    <row r="211" spans="1:11" x14ac:dyDescent="0.25">
      <c r="A211" s="40">
        <v>43525</v>
      </c>
      <c r="B211" s="20" t="s">
        <v>180</v>
      </c>
      <c r="C211" s="13"/>
      <c r="D211" s="39">
        <v>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187</v>
      </c>
    </row>
    <row r="212" spans="1:11" x14ac:dyDescent="0.25">
      <c r="A212" s="40"/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188</v>
      </c>
    </row>
    <row r="213" spans="1:11" x14ac:dyDescent="0.25">
      <c r="A213" s="40">
        <v>43556</v>
      </c>
      <c r="B213" s="20" t="s">
        <v>51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0">
        <v>43469</v>
      </c>
    </row>
    <row r="214" spans="1:11" x14ac:dyDescent="0.25">
      <c r="A214" s="40"/>
      <c r="B214" s="20" t="s">
        <v>51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189</v>
      </c>
    </row>
    <row r="215" spans="1:11" x14ac:dyDescent="0.25">
      <c r="A215" s="40"/>
      <c r="B215" s="20" t="s">
        <v>84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190</v>
      </c>
    </row>
    <row r="216" spans="1:11" x14ac:dyDescent="0.25">
      <c r="A216" s="40">
        <v>43586</v>
      </c>
      <c r="B216" s="20" t="s">
        <v>84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238</v>
      </c>
    </row>
    <row r="217" spans="1:11" x14ac:dyDescent="0.25">
      <c r="A217" s="40"/>
      <c r="B217" s="20" t="s">
        <v>191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>
        <v>7</v>
      </c>
      <c r="J217" s="11"/>
      <c r="K217" s="20"/>
    </row>
    <row r="218" spans="1:11" x14ac:dyDescent="0.25">
      <c r="A218" s="40">
        <v>43617</v>
      </c>
      <c r="B218" s="20" t="s">
        <v>59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192</v>
      </c>
    </row>
    <row r="219" spans="1:11" x14ac:dyDescent="0.25">
      <c r="A219" s="40">
        <v>43647</v>
      </c>
      <c r="B219" s="20" t="s">
        <v>51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20" t="s">
        <v>193</v>
      </c>
    </row>
    <row r="220" spans="1:11" x14ac:dyDescent="0.25">
      <c r="A220" s="40"/>
      <c r="B220" s="20" t="s">
        <v>194</v>
      </c>
      <c r="C220" s="13"/>
      <c r="D220" s="39"/>
      <c r="E220" s="9"/>
      <c r="F220" s="20">
        <v>0.75</v>
      </c>
      <c r="G220" s="13" t="str">
        <f>IF(ISBLANK(Table1[[#This Row],[EARNED]]),"",Table1[[#This Row],[EARNED]])</f>
        <v/>
      </c>
      <c r="H220" s="39"/>
      <c r="I220" s="9">
        <v>10</v>
      </c>
      <c r="J220" s="11"/>
      <c r="K220" s="20" t="s">
        <v>195</v>
      </c>
    </row>
    <row r="221" spans="1:11" x14ac:dyDescent="0.25">
      <c r="A221" s="40"/>
      <c r="B221" s="20" t="s">
        <v>196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197</v>
      </c>
    </row>
    <row r="222" spans="1:11" x14ac:dyDescent="0.25">
      <c r="A222" s="40"/>
      <c r="B222" s="20" t="s">
        <v>84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198</v>
      </c>
    </row>
    <row r="223" spans="1:11" x14ac:dyDescent="0.25">
      <c r="A223" s="40"/>
      <c r="B223" s="20" t="s">
        <v>51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0">
        <v>43473</v>
      </c>
    </row>
    <row r="224" spans="1:11" x14ac:dyDescent="0.25">
      <c r="A224" s="40">
        <v>43678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0">
        <v>43685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199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43594</v>
      </c>
    </row>
    <row r="227" spans="1:11" x14ac:dyDescent="0.25">
      <c r="A227" s="40"/>
      <c r="B227" s="20" t="s">
        <v>51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20" t="s">
        <v>200</v>
      </c>
    </row>
    <row r="228" spans="1:11" x14ac:dyDescent="0.25">
      <c r="A228" s="40">
        <v>43709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43739</v>
      </c>
      <c r="B229" s="20" t="s">
        <v>84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201</v>
      </c>
    </row>
    <row r="230" spans="1:11" x14ac:dyDescent="0.25">
      <c r="A230" s="40"/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20" t="s">
        <v>202</v>
      </c>
    </row>
    <row r="231" spans="1:11" x14ac:dyDescent="0.25">
      <c r="A231" s="40">
        <v>43770</v>
      </c>
      <c r="B231" s="20" t="s">
        <v>84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203</v>
      </c>
    </row>
    <row r="232" spans="1:11" x14ac:dyDescent="0.25">
      <c r="A232" s="40"/>
      <c r="B232" s="20" t="s">
        <v>103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>
        <v>0.5</v>
      </c>
      <c r="I232" s="9"/>
      <c r="J232" s="11"/>
      <c r="K232" s="50">
        <v>43627</v>
      </c>
    </row>
    <row r="233" spans="1:11" x14ac:dyDescent="0.25">
      <c r="A233" s="40">
        <v>43800</v>
      </c>
      <c r="B233" s="20" t="s">
        <v>204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43811</v>
      </c>
    </row>
    <row r="234" spans="1:11" x14ac:dyDescent="0.25">
      <c r="A234" s="40"/>
      <c r="B234" s="20" t="s">
        <v>103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205</v>
      </c>
    </row>
    <row r="235" spans="1:11" x14ac:dyDescent="0.25">
      <c r="A235" s="23" t="s">
        <v>206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43831</v>
      </c>
      <c r="B236" s="20" t="s">
        <v>261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>
        <v>1.5</v>
      </c>
      <c r="I236" s="9"/>
      <c r="J236" s="11"/>
      <c r="K236" s="20" t="s">
        <v>207</v>
      </c>
    </row>
    <row r="237" spans="1:11" x14ac:dyDescent="0.25">
      <c r="A237" s="40"/>
      <c r="B237" s="20" t="s">
        <v>59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208</v>
      </c>
    </row>
    <row r="238" spans="1:11" x14ac:dyDescent="0.25">
      <c r="A238" s="40"/>
      <c r="B238" s="20" t="s">
        <v>209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0.21</v>
      </c>
      <c r="I238" s="9"/>
      <c r="J238" s="11"/>
      <c r="K238" s="20" t="s">
        <v>210</v>
      </c>
    </row>
    <row r="239" spans="1:11" x14ac:dyDescent="0.25">
      <c r="A239" s="40"/>
      <c r="B239" s="20" t="s">
        <v>101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211</v>
      </c>
    </row>
    <row r="240" spans="1:11" x14ac:dyDescent="0.25">
      <c r="A240" s="40"/>
      <c r="B240" s="20" t="s">
        <v>212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0">
        <v>43893</v>
      </c>
    </row>
    <row r="241" spans="1:11" x14ac:dyDescent="0.25">
      <c r="A241" s="40">
        <v>43862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43891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43983</v>
      </c>
      <c r="B245" s="20" t="s">
        <v>213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214</v>
      </c>
    </row>
    <row r="246" spans="1:11" x14ac:dyDescent="0.25">
      <c r="A246" s="40">
        <v>44013</v>
      </c>
      <c r="B246" s="20" t="s">
        <v>84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215</v>
      </c>
    </row>
    <row r="247" spans="1:11" x14ac:dyDescent="0.25">
      <c r="A247" s="40"/>
      <c r="B247" s="20" t="s">
        <v>216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217</v>
      </c>
    </row>
    <row r="248" spans="1:11" x14ac:dyDescent="0.25">
      <c r="A248" s="40">
        <v>44044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218</v>
      </c>
    </row>
    <row r="249" spans="1:11" x14ac:dyDescent="0.25">
      <c r="A249" s="40">
        <v>44075</v>
      </c>
      <c r="B249" s="20" t="s">
        <v>219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20" t="s">
        <v>220</v>
      </c>
    </row>
    <row r="250" spans="1:11" x14ac:dyDescent="0.25">
      <c r="A250" s="40"/>
      <c r="B250" s="20" t="s">
        <v>219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 t="s">
        <v>221</v>
      </c>
    </row>
    <row r="251" spans="1:11" x14ac:dyDescent="0.25">
      <c r="A251" s="40">
        <v>44105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43933</v>
      </c>
    </row>
    <row r="252" spans="1:11" x14ac:dyDescent="0.25">
      <c r="A252" s="40">
        <v>44136</v>
      </c>
      <c r="B252" s="20" t="s">
        <v>219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0">
        <v>44024</v>
      </c>
    </row>
    <row r="253" spans="1:11" x14ac:dyDescent="0.25">
      <c r="A253" s="40"/>
      <c r="B253" s="20" t="s">
        <v>213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44166</v>
      </c>
      <c r="B254" s="20" t="s">
        <v>180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222</v>
      </c>
    </row>
    <row r="255" spans="1:11" x14ac:dyDescent="0.25">
      <c r="A255" s="48" t="s">
        <v>223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44197</v>
      </c>
      <c r="B256" s="20" t="s">
        <v>213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224</v>
      </c>
    </row>
    <row r="257" spans="1:11" x14ac:dyDescent="0.25">
      <c r="A257" s="40">
        <f>EDATE(A256,1)</f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7" si="2">EDATE(A257,1)</f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2"/>
        <v>44531</v>
      </c>
      <c r="B267" s="20" t="s">
        <v>239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225</v>
      </c>
    </row>
    <row r="268" spans="1:11" x14ac:dyDescent="0.25">
      <c r="A268" s="23" t="s">
        <v>226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44562</v>
      </c>
      <c r="B269" s="20" t="s">
        <v>213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227</v>
      </c>
    </row>
    <row r="270" spans="1:11" x14ac:dyDescent="0.25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44621</v>
      </c>
      <c r="B271" s="20" t="s">
        <v>219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0">
        <v>44837</v>
      </c>
    </row>
    <row r="272" spans="1:11" x14ac:dyDescent="0.25">
      <c r="A272" s="40"/>
      <c r="B272" s="20" t="s">
        <v>219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228</v>
      </c>
    </row>
    <row r="273" spans="1:11" x14ac:dyDescent="0.25">
      <c r="A273" s="40">
        <v>44654</v>
      </c>
      <c r="B273" s="20" t="s">
        <v>219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44655</v>
      </c>
    </row>
    <row r="274" spans="1:11" x14ac:dyDescent="0.25">
      <c r="A274" s="40">
        <v>44682</v>
      </c>
      <c r="B274" s="20" t="s">
        <v>236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229</v>
      </c>
    </row>
    <row r="275" spans="1:11" x14ac:dyDescent="0.25">
      <c r="A275" s="40"/>
      <c r="B275" s="20" t="s">
        <v>219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230</v>
      </c>
    </row>
    <row r="276" spans="1:11" x14ac:dyDescent="0.25">
      <c r="A276" s="40"/>
      <c r="B276" s="20" t="s">
        <v>213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231</v>
      </c>
    </row>
    <row r="277" spans="1:11" x14ac:dyDescent="0.25">
      <c r="A277" s="40"/>
      <c r="B277" s="20" t="s">
        <v>232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233</v>
      </c>
    </row>
    <row r="278" spans="1:11" x14ac:dyDescent="0.25">
      <c r="A278" s="40">
        <v>44713</v>
      </c>
      <c r="B278" s="20" t="s">
        <v>232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213</v>
      </c>
      <c r="C279" s="13">
        <v>1.25</v>
      </c>
      <c r="D279" s="39">
        <v>4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235</v>
      </c>
    </row>
    <row r="280" spans="1:11" x14ac:dyDescent="0.25">
      <c r="A280" s="40">
        <v>44743</v>
      </c>
      <c r="B280" s="20" t="s">
        <v>236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44568</v>
      </c>
    </row>
    <row r="281" spans="1:11" x14ac:dyDescent="0.25">
      <c r="A281" s="40">
        <f>EDATE(A280,1)</f>
        <v>44774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84" si="3">EDATE(A281,1)</f>
        <v>44805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44835</v>
      </c>
      <c r="B283" s="20" t="s">
        <v>51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0">
        <v>44835</v>
      </c>
    </row>
    <row r="284" spans="1:11" x14ac:dyDescent="0.25">
      <c r="A284" s="40">
        <f t="shared" si="3"/>
        <v>44866</v>
      </c>
      <c r="B284" s="20" t="s">
        <v>262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8</v>
      </c>
      <c r="I284" s="9"/>
      <c r="J284" s="11"/>
      <c r="K284" s="20" t="s">
        <v>263</v>
      </c>
    </row>
    <row r="285" spans="1:11" x14ac:dyDescent="0.25">
      <c r="A285" s="40"/>
      <c r="B285" s="20" t="s">
        <v>51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44880</v>
      </c>
    </row>
    <row r="286" spans="1:11" x14ac:dyDescent="0.25">
      <c r="A286" s="40">
        <f>EDATE(A284,1)</f>
        <v>44896</v>
      </c>
      <c r="B286" s="20" t="s">
        <v>51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50">
        <v>44907</v>
      </c>
    </row>
    <row r="287" spans="1:11" x14ac:dyDescent="0.25">
      <c r="A287" s="40"/>
      <c r="B287" s="20" t="s">
        <v>237</v>
      </c>
      <c r="C287" s="13"/>
      <c r="D287" s="39">
        <v>4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264</v>
      </c>
    </row>
    <row r="288" spans="1:11" x14ac:dyDescent="0.25">
      <c r="A288" s="48" t="s">
        <v>265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44927</v>
      </c>
      <c r="B289" s="20" t="s">
        <v>59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44942</v>
      </c>
    </row>
    <row r="290" spans="1:11" x14ac:dyDescent="0.25">
      <c r="A290" s="40"/>
      <c r="B290" s="20" t="s">
        <v>51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50">
        <v>44932</v>
      </c>
    </row>
    <row r="291" spans="1:11" x14ac:dyDescent="0.25">
      <c r="A291" s="40">
        <v>44958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44986</v>
      </c>
      <c r="B292" s="20" t="s">
        <v>69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266</v>
      </c>
    </row>
    <row r="293" spans="1:11" x14ac:dyDescent="0.25">
      <c r="A293" s="40"/>
      <c r="B293" s="20" t="s">
        <v>51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0">
        <v>45016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44993</v>
      </c>
    </row>
    <row r="295" spans="1:11" x14ac:dyDescent="0.25">
      <c r="A295" s="40">
        <v>45017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0">
        <v>45028</v>
      </c>
    </row>
    <row r="296" spans="1:11" x14ac:dyDescent="0.25">
      <c r="A296" s="40">
        <v>45047</v>
      </c>
      <c r="B296" s="20" t="s">
        <v>51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50">
        <v>45054</v>
      </c>
    </row>
    <row r="297" spans="1:11" x14ac:dyDescent="0.25">
      <c r="A297" s="40">
        <v>45078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45108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45139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45170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45200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45231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45261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45292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45323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45352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45383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45413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45444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45474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45505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45536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45566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45597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45627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45658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45689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45717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45748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45778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45809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45839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45870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45901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45931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45962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45992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46023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46054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46082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46113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46143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46174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46204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46235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46266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46296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46327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46357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46388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46419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46447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46478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46508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46539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46569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46600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46631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46661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46692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46722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46753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46784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46813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46844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46874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46905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46935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46966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46997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47027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47058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47088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47119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9"/>
      <c r="F438" s="15"/>
      <c r="G438" s="13" t="str">
        <f>IF(ISBLANK(Table1[[#This Row],[EARNED]]),"",Table1[[#This Row],[EARNED]])</f>
        <v/>
      </c>
      <c r="H438" s="43"/>
      <c r="I438" s="9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3</v>
      </c>
      <c r="F3" s="11">
        <v>35</v>
      </c>
      <c r="G3" s="45">
        <f>SUMIFS(F7:F14,E7:E14,E3)+SUMIFS(D7:D66,C7:C66,F3)+D3</f>
        <v>2.448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32.458000000000055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2023-05-18T03:26:06Z</dcterms:modified>
</cp:coreProperties>
</file>