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F731476-DECF-4882-9C81-8E479778FF3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Table13[[#Headers],[BALANCE]]</definedName>
    <definedName name="BALANCE_1">#REF!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<sst xmlns="http://schemas.openxmlformats.org/spreadsheetml/2006/main" count="62" uniqueCount="56">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</sst>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DAFFD-7012-4C51-A5A7-53870B3B9EA3}" name="Table13" displayName="Table13" ref="A8:K155" totalsRowShown="0" headerRowDxfId="14" headerRowBorderDxfId="13" tableBorderDxfId="12" totalsRowBorderDxfId="11">
  <tableColumns count="11">
    <tableColumn id="1" xr3:uid="{9F5F3EAE-727D-442E-8625-1926925A2EE9}" name="PERIOD" dataDxfId="10"/>
    <tableColumn id="2" xr3:uid="{A7ECF3B0-FC9F-4F65-B658-78B74B088756}" name="PARTICULARS" dataDxfId="9"/>
    <tableColumn id="3" xr3:uid="{60077EB3-C58B-4B8B-9039-31412064612D}" name="EARNED" dataDxfId="8"/>
    <tableColumn id="4" xr3:uid="{2101DCEE-FCD6-4ADB-B5BE-FE4EBAC22B24}" name="Absence Undertime W/ Pay" dataDxfId="7"/>
    <tableColumn id="5" xr3:uid="{40581A51-072F-4A54-9C93-4629316BF40F}" name="BALANCE" dataDxfId="6">
      <calculatedColumnFormula>SUM(Table13[EARNED])-SUM(Table13[Absence Undertime W/ Pay])+CONVERTION!$A$3</calculatedColumnFormula>
    </tableColumn>
    <tableColumn id="6" xr3:uid="{6B2FA97E-EB09-446D-A23B-98A4AC8D1BA8}" name="Absence Undertime W/O Pay" dataDxfId="5"/>
    <tableColumn id="7" xr3:uid="{2B05267E-495D-445D-A52D-E46062ED3B63}" name="EARNED " dataDxfId="4">
      <calculatedColumnFormula>IF(ISBLANK(Table13[[#This Row],[EARNED]]),"",Table13[[#This Row],[EARNED]])</calculatedColumnFormula>
    </tableColumn>
    <tableColumn id="8" xr3:uid="{B227A821-5F69-490A-B2B8-EE2A4F3A4F8A}" name="Absence Undertime  W/ Pay" dataDxfId="3"/>
    <tableColumn id="9" xr3:uid="{B1A5A378-F479-479E-BF4E-9ABAADEC0693}" name="BALANCE " dataDxfId="2">
      <calculatedColumnFormula>SUM(Table13[[EARNED ]])-SUM(Table13[Absence Undertime  W/ Pay])+CONVERTION!$B$3</calculatedColumnFormula>
    </tableColumn>
    <tableColumn id="10" xr3:uid="{01C8FC98-1D86-4309-8B55-A9E7E6B77423}" name="Absence Undertime  W/O Pay" dataDxfId="1"/>
    <tableColumn id="11" xr3:uid="{2DC50B32-3019-4FE7-96D5-24086550D63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A54F-50F0-4F32-B7E9-81C9D5DFF85B}">
  <sheetPr>
    <pageSetUpPr fitToPage="1"/>
  </sheetPr>
  <dimension ref="A2:K155"/>
  <sheetViews>
    <sheetView tabSelected="1" zoomScaleNormal="100" workbookViewId="0">
      <pane ySplit="3576" topLeftCell="A64" activePane="bottomLeft"/>
      <selection activeCell="E9" sqref="E9"/>
      <selection pane="bottomLeft" activeCell="E75" sqref="E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3">
      <c r="A3" s="19" t="s">
        <v>15</v>
      </c>
      <c r="B3" s="52"/>
      <c r="C3" s="52"/>
      <c r="D3" s="23" t="s">
        <v>13</v>
      </c>
      <c r="E3" s="4"/>
      <c r="F3" s="56">
        <v>35814</v>
      </c>
      <c r="G3" s="54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211.22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207</v>
      </c>
      <c r="J9" s="12"/>
      <c r="K9" s="21"/>
    </row>
    <row r="10" spans="1:11" x14ac:dyDescent="0.3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3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3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43281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3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3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3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3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3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2">
        <v>43465</v>
      </c>
      <c r="B22" s="16" t="s">
        <v>45</v>
      </c>
      <c r="C22" s="14">
        <v>1.25</v>
      </c>
      <c r="D22" s="45">
        <v>5</v>
      </c>
      <c r="E22" s="10"/>
      <c r="F22" s="16"/>
      <c r="G22" s="44">
        <f>IF(ISBLANK(Table13[[#This Row],[EARNED]]),"",Table13[[#This Row],[EARNED]])</f>
        <v>1.25</v>
      </c>
      <c r="H22" s="45"/>
      <c r="I22" s="10"/>
      <c r="J22" s="13"/>
      <c r="K22" s="16"/>
    </row>
    <row r="23" spans="1:11" x14ac:dyDescent="0.3">
      <c r="A23" s="50" t="s">
        <v>47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3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3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3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3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3">
      <c r="A34" s="42">
        <v>43799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43830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50" t="s">
        <v>48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3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3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3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3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44196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3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3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3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3">
      <c r="A61" s="42">
        <v>44561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51</v>
      </c>
    </row>
    <row r="62" spans="1:11" x14ac:dyDescent="0.3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3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3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3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3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3">
      <c r="A73" s="42">
        <v>44895</v>
      </c>
      <c r="B73" s="21" t="s">
        <v>52</v>
      </c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1">
        <v>44867</v>
      </c>
    </row>
    <row r="74" spans="1:11" x14ac:dyDescent="0.3">
      <c r="A74" s="42"/>
      <c r="B74" s="21" t="s">
        <v>53</v>
      </c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51">
        <v>44868</v>
      </c>
    </row>
    <row r="75" spans="1:11" x14ac:dyDescent="0.3">
      <c r="A75" s="42"/>
      <c r="B75" s="21" t="s">
        <v>54</v>
      </c>
      <c r="C75" s="14"/>
      <c r="D75" s="41">
        <v>2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55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IF(ISBLANK(Table13[[#This Row],[EARNED]]),"",Table13[[#This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IF(ISBLANK(Table13[[#This Row],[EARNED]]),"",Table13[[#This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IF(ISBLANK(Table13[[#This Row],[EARNED]]),"",Table13[[#This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IF(ISBLANK(Table13[[#This Row],[EARNED]]),"",Table13[[#This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IF(ISBLANK(Table13[[#This Row],[EARNED]]),"",Table13[[#This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IF(ISBLANK(Table13[[#This Row],[EARNED]]),"",Table13[[#This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IF(ISBLANK(Table13[[#This Row],[EARNED]]),"",Table13[[#This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IF(ISBLANK(Table13[[#This Row],[EARNED]]),"",Table13[[#This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IF(ISBLANK(Table13[[#This Row],[EARNED]]),"",Table13[[#This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IF(ISBLANK(Table13[[#This Row],[EARNED]]),"",Table13[[#This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IF(ISBLANK(Table13[[#This Row],[EARNED]]),"",Table13[[#This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IF(ISBLANK(Table13[[#This Row],[EARNED]]),"",Table13[[#This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IF(ISBLANK(Table13[[#This Row],[EARNED]]),"",Table13[[#This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IF(ISBLANK(Table13[[#This Row],[EARNED]]),"",Table13[[#This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IF(ISBLANK(Table13[[#This Row],[EARNED]]),"",Table13[[#This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IF(ISBLANK(Table13[[#This Row],[EARNED]]),"",Table13[[#This Row],[EARNED]])</f>
        <v/>
      </c>
      <c r="H150" s="41"/>
      <c r="I150" s="10"/>
      <c r="J150" s="12"/>
      <c r="K150" s="21"/>
    </row>
    <row r="151" spans="1:11" x14ac:dyDescent="0.3">
      <c r="A151" s="42"/>
      <c r="B151" s="21"/>
      <c r="C151" s="14"/>
      <c r="D151" s="41"/>
      <c r="E151" s="10"/>
      <c r="F151" s="21"/>
      <c r="G151" s="14" t="str">
        <f>IF(ISBLANK(Table13[[#This Row],[EARNED]]),"",Table13[[#This Row],[EARNED]])</f>
        <v/>
      </c>
      <c r="H151" s="41"/>
      <c r="I151" s="10"/>
      <c r="J151" s="12"/>
      <c r="K151" s="21"/>
    </row>
    <row r="152" spans="1:11" x14ac:dyDescent="0.3">
      <c r="A152" s="42"/>
      <c r="B152" s="21"/>
      <c r="C152" s="14"/>
      <c r="D152" s="41"/>
      <c r="E152" s="10"/>
      <c r="F152" s="21"/>
      <c r="G152" s="14" t="str">
        <f>IF(ISBLANK(Table13[[#This Row],[EARNED]]),"",Table13[[#This Row],[EARNED]])</f>
        <v/>
      </c>
      <c r="H152" s="41"/>
      <c r="I152" s="10"/>
      <c r="J152" s="12"/>
      <c r="K152" s="21"/>
    </row>
    <row r="153" spans="1:11" x14ac:dyDescent="0.3">
      <c r="A153" s="42"/>
      <c r="B153" s="21"/>
      <c r="C153" s="14"/>
      <c r="D153" s="41"/>
      <c r="E153" s="10"/>
      <c r="F153" s="21"/>
      <c r="G153" s="14" t="str">
        <f>IF(ISBLANK(Table13[[#This Row],[EARNED]]),"",Table13[[#This Row],[EARNED]])</f>
        <v/>
      </c>
      <c r="H153" s="41"/>
      <c r="I153" s="10"/>
      <c r="J153" s="12"/>
      <c r="K153" s="21"/>
    </row>
    <row r="154" spans="1:11" x14ac:dyDescent="0.3">
      <c r="A154" s="42"/>
      <c r="B154" s="21"/>
      <c r="C154" s="14"/>
      <c r="D154" s="41"/>
      <c r="E154" s="10"/>
      <c r="F154" s="21"/>
      <c r="G154" s="14" t="str">
        <f>IF(ISBLANK(Table13[[#This Row],[EARNED]]),"",Table13[[#This Row],[EARNED]])</f>
        <v/>
      </c>
      <c r="H154" s="41"/>
      <c r="I154" s="10"/>
      <c r="J154" s="12"/>
      <c r="K154" s="21"/>
    </row>
    <row r="155" spans="1:11" x14ac:dyDescent="0.3">
      <c r="A155" s="43"/>
      <c r="B155" s="16"/>
      <c r="C155" s="14"/>
      <c r="D155" s="45"/>
      <c r="E155" s="10"/>
      <c r="F155" s="16"/>
      <c r="G155" s="44" t="str">
        <f>IF(ISBLANK(Table13[[#This Row],[EARNED]]),"",Table13[[#This Row],[EARNED]])</f>
        <v/>
      </c>
      <c r="H155" s="45"/>
      <c r="I155" s="10"/>
      <c r="J155" s="13"/>
      <c r="K15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437F6835-131F-470C-8306-F543775D2874}">
      <formula1>"PERMANENT, CO-TERMINUS, CASUAL, JOBCON"</formula1>
    </dataValidation>
    <dataValidation type="list" allowBlank="1" showInputMessage="1" showErrorMessage="1" sqref="F2:G2" xr:uid="{A01FDD0C-A478-4D86-B21C-BF3BAFF7F45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160.72</v>
      </c>
      <c r="B3" s="12">
        <v>134.5</v>
      </c>
      <c r="D3" s="12"/>
      <c r="E3" s="12"/>
      <c r="F3" s="12"/>
      <c r="G3" s="47">
        <f>SUMIFS(F7:F14,E7:E14,E3)+SUMIFS(D7:D66,C7:C66,F3)+D3</f>
        <v>0</v>
      </c>
      <c r="J3" s="49">
        <v>19</v>
      </c>
      <c r="K3" s="37">
        <f>J4-1</f>
        <v>18</v>
      </c>
      <c r="L3" s="47">
        <f>IF($J$4=1,1.25,IF(ISBLANK($J$3),"---",1.25-VLOOKUP($K$3,$I$8:$K$37,2)))</f>
        <v>0.49999999999999989</v>
      </c>
    </row>
    <row r="4" spans="1:12" hidden="1" x14ac:dyDescent="0.3">
      <c r="G4" s="35"/>
      <c r="J4" s="1" t="str">
        <f>IF(TEXT(J3,"D")=1,1,TEXT(J3,"D"))</f>
        <v>19</v>
      </c>
    </row>
    <row r="5" spans="1:12" x14ac:dyDescent="0.3">
      <c r="J5" s="1"/>
    </row>
    <row r="6" spans="1:12" x14ac:dyDescent="0.3">
      <c r="A6" s="4"/>
      <c r="B6" s="4"/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Sheet1!BALANCE_1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2022-11-15T04:16:15Z</cp:lastPrinted>
  <dcterms:created xsi:type="dcterms:W3CDTF">2022-10-17T03:06:03Z</dcterms:created>
  <dcterms:modified xsi:type="dcterms:W3CDTF">2022-11-16T00:49:55Z</dcterms:modified>
</cp:coreProperties>
</file>