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0006FCC-E6E7-47A7-BB35-3BAE8699D33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<sst xmlns="http://schemas.openxmlformats.org/spreadsheetml/2006/main" count="70" uniqueCount="62">
  <si>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</si>
  <si>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</si>
  <si>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</si>
  <si>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</si>
  <si>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</si>
  <si>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</si>
  <si>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</si>
  <si>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</si>
  <si>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</si>
  <si>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</si>
  <si>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</si>
  <si>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</si>
  <si>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</si>
  <si>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</si>
  <si>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</si>
  <si>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</si>
  <si>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</si>
  <si>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</si>
  <si>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</si>
  <si>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</si>
  <si>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</si>
  <si>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</si>
  <si>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</si>
  <si>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</si>
  <si>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</si>
  <si>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</si>
  <si>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</si>
  <si>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</si>
  <si>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</si>
  <si>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</si>
  <si>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</si>
  <si>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</si>
  <si>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</si>
  <si>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</si>
  <si>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</si>
  <si>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</si>
  <si>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</si>
  <si>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</si>
  <si>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</si>
  <si>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</si>
  <si>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</si>
  <si>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</si>
  <si>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AUSTRIA, KIM</t>
  </si>
  <si>
    <t>CASUAL</t>
  </si>
  <si>
    <t>2019</t>
  </si>
  <si>
    <t>2018</t>
  </si>
  <si>
    <t>FL(5-0-0)</t>
  </si>
  <si>
    <t>SL(3-0-0)</t>
  </si>
  <si>
    <t>10/23-25/2019</t>
  </si>
  <si>
    <t>2020</t>
  </si>
  <si>
    <t>1/30,31, 2/1</t>
  </si>
  <si>
    <t>SL(1-0-0)</t>
  </si>
  <si>
    <t>7/8,10,11/2020</t>
  </si>
  <si>
    <t>2021</t>
  </si>
  <si>
    <t>SP(1-0-0)</t>
  </si>
  <si>
    <t>12/6/21 BDAY</t>
  </si>
  <si>
    <t>VL(5-0-0)</t>
  </si>
  <si>
    <t>12/23-29/2021</t>
  </si>
  <si>
    <t>2022</t>
  </si>
  <si>
    <t>5/23-25,30,31/2022</t>
  </si>
  <si>
    <t>VL(2-0-0)</t>
  </si>
  <si>
    <t>10/3-4/2022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</si>
</sst>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58" activePane="bottomLeft"/>
      <selection activeCell="F4" sqref="F4:G4"/>
      <selection pane="bottomLeft" activeCell="C69" sqref="C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43360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39.832999999999998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50.832999999999998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43360</v>
      </c>
      <c r="B11" s="21"/>
      <c r="C11" s="14">
        <v>0.58299999999999996</v>
      </c>
      <c r="D11" s="41"/>
      <c r="E11" s="10"/>
      <c r="F11" s="21"/>
      <c r="G11" s="14">
        <f>IF(ISBLANK(Table1[[#This Row],[EARNED]]),"",Table1[[#This Row],[EARNED]])</f>
        <v>0.58299999999999996</v>
      </c>
      <c r="H11" s="41"/>
      <c r="I11" s="10"/>
      <c r="J11" s="12"/>
      <c r="K11" s="21"/>
    </row>
    <row r="12" spans="1:11" x14ac:dyDescent="0.3">
      <c r="A12" s="42">
        <v>43374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43405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43435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61" t="s">
        <v>44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>
        <v>43466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43497</v>
      </c>
      <c r="B17" s="21"/>
      <c r="C17" s="4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43525</v>
      </c>
      <c r="B18" s="21"/>
      <c r="C18" s="4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43556</v>
      </c>
      <c r="B19" s="21"/>
      <c r="C19" s="4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43586</v>
      </c>
      <c r="B20" s="21"/>
      <c r="C20" s="4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43617</v>
      </c>
      <c r="B21" s="21"/>
      <c r="C21" s="4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43647</v>
      </c>
      <c r="B22" s="21"/>
      <c r="C22" s="4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43678</v>
      </c>
      <c r="B23" s="21"/>
      <c r="C23" s="4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43709</v>
      </c>
      <c r="B24" s="21"/>
      <c r="C24" s="4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43739</v>
      </c>
      <c r="B25" s="21" t="s">
        <v>47</v>
      </c>
      <c r="C25" s="4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>
        <v>3</v>
      </c>
      <c r="I25" s="10"/>
      <c r="J25" s="12"/>
      <c r="K25" s="21" t="s">
        <v>48</v>
      </c>
    </row>
    <row r="26" spans="1:11" x14ac:dyDescent="0.3">
      <c r="A26" s="42">
        <v>43770</v>
      </c>
      <c r="B26" s="21"/>
      <c r="C26" s="4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43800</v>
      </c>
      <c r="B27" s="21" t="s">
        <v>46</v>
      </c>
      <c r="C27" s="44">
        <v>1.25</v>
      </c>
      <c r="D27" s="41">
        <v>5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61" t="s">
        <v>49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>
        <v>43831</v>
      </c>
      <c r="B29" s="21" t="s">
        <v>47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3</v>
      </c>
      <c r="I29" s="10"/>
      <c r="J29" s="12"/>
      <c r="K29" s="21" t="s">
        <v>50</v>
      </c>
    </row>
    <row r="30" spans="1:11" x14ac:dyDescent="0.3">
      <c r="A30" s="42"/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43862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43891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43922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43952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43983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44013</v>
      </c>
      <c r="B36" s="21" t="s">
        <v>51</v>
      </c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>
        <v>1</v>
      </c>
      <c r="I36" s="10"/>
      <c r="J36" s="12"/>
      <c r="K36" s="62">
        <v>44018</v>
      </c>
    </row>
    <row r="37" spans="1:11" x14ac:dyDescent="0.3">
      <c r="A37" s="42">
        <v>44044</v>
      </c>
      <c r="B37" s="21" t="s">
        <v>47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3</v>
      </c>
      <c r="I37" s="10"/>
      <c r="J37" s="12"/>
      <c r="K37" s="21" t="s">
        <v>52</v>
      </c>
    </row>
    <row r="38" spans="1:11" x14ac:dyDescent="0.3">
      <c r="A38" s="42"/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44075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44105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44136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44166</v>
      </c>
      <c r="B42" s="21" t="s">
        <v>46</v>
      </c>
      <c r="C42" s="14">
        <v>1.25</v>
      </c>
      <c r="D42" s="41">
        <v>5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61" t="s">
        <v>53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>
        <v>44197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44228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44256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44287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44317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44348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44378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44409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44440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44470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44501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44531</v>
      </c>
      <c r="B55" s="21" t="s">
        <v>54</v>
      </c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>
        <v>1</v>
      </c>
      <c r="I55" s="10"/>
      <c r="J55" s="12"/>
      <c r="K55" s="21" t="s">
        <v>55</v>
      </c>
    </row>
    <row r="56" spans="1:11" x14ac:dyDescent="0.3">
      <c r="A56" s="42"/>
      <c r="B56" s="21" t="s">
        <v>56</v>
      </c>
      <c r="C56" s="14"/>
      <c r="D56" s="41">
        <v>5</v>
      </c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 t="s">
        <v>57</v>
      </c>
    </row>
    <row r="57" spans="1:11" x14ac:dyDescent="0.3">
      <c r="A57" s="42"/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61" t="s">
        <v>58</v>
      </c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>
        <v>44562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44593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44621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44652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44682</v>
      </c>
      <c r="B63" s="21" t="s">
        <v>56</v>
      </c>
      <c r="C63" s="14">
        <v>1.25</v>
      </c>
      <c r="D63" s="41">
        <v>5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 t="s">
        <v>59</v>
      </c>
    </row>
    <row r="64" spans="1:11" x14ac:dyDescent="0.3">
      <c r="A64" s="42">
        <v>44713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44743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44774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44805</v>
      </c>
      <c r="B67" s="21" t="s">
        <v>60</v>
      </c>
      <c r="C67" s="14"/>
      <c r="D67" s="41">
        <v>2</v>
      </c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 t="s">
        <v>61</v>
      </c>
    </row>
    <row r="68" spans="1:11" x14ac:dyDescent="0.3">
      <c r="A68" s="42"/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>
        <v>17</v>
      </c>
      <c r="K3" s="37">
        <f>J4-1</f>
        <v>16</v>
      </c>
      <c r="L3" s="47">
        <f>IF($J$4=1,1.25,IF(ISBLANK($J$3),"---",1.25-VLOOKUP($K$3,$I$8:$K$37,2)))</f>
        <v>0.58299999999999996</v>
      </c>
    </row>
    <row r="4" spans="1:12" hidden="1" x14ac:dyDescent="0.3">
      <c r="G4" s="35"/>
      <c r="J4" s="1" t="str">
        <f>IF(TEXT(J3,"D")=1,1,TEXT(J3,"D"))</f>
        <v>17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2022-11-07T07:32:57Z</dcterms:modified>
</cp:coreProperties>
</file>