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E3F5D9EE-1A93-4815-B64C-4CE522833610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5" l="1"/>
  <c r="G28" i="5"/>
  <c r="G29" i="5"/>
  <c r="I9" i="1"/>
  <c r="E9" i="1"/>
  <c r="G62" i="1"/>
  <c r="G49" i="1"/>
  <c r="G36" i="1"/>
  <c r="G23" i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G9" i="1"/>
  <c r="I9" i="5" l="1"/>
  <c r="K3" i="3"/>
  <c r="L3" i="3" s="1"/>
</calcChain>
</file>

<file path=xl/sharedStrings.xml><?xml version="1.0" encoding="utf-8"?>
<sst xmlns="http://schemas.openxmlformats.org/spreadsheetml/2006/main" count="120" uniqueCount="71">
  <si>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</si>
  <si>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</si>
  <si>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</si>
  <si>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</si>
  <si>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</si>
  <si>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</si>
  <si>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</si>
  <si>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</si>
  <si>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</si>
  <si>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</si>
  <si>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</si>
  <si>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</si>
  <si>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</si>
  <si>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</si>
  <si>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</si>
  <si>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</si>
  <si>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</si>
  <si>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</si>
  <si>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</si>
  <si>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</si>
  <si>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</si>
  <si>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</si>
  <si>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</si>
  <si>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</si>
  <si>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</si>
  <si>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</si>
  <si>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</si>
  <si>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</si>
  <si>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</si>
  <si>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</si>
  <si>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</si>
  <si>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</si>
  <si>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</si>
  <si>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</si>
  <si>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</si>
  <si>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</si>
  <si>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</si>
  <si>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</si>
  <si>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</si>
  <si>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</si>
  <si>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</si>
  <si>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</si>
  <si>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GENNILYN MARTINEZ</t>
  </si>
  <si>
    <t>CASUAL</t>
  </si>
  <si>
    <t>CCT</t>
  </si>
  <si>
    <t>2018</t>
  </si>
  <si>
    <t>2019</t>
  </si>
  <si>
    <t>2020</t>
  </si>
  <si>
    <t>FL(5-0-0)</t>
  </si>
  <si>
    <t>2021</t>
  </si>
  <si>
    <t>2022</t>
  </si>
  <si>
    <t>SL(3-0-0)</t>
  </si>
  <si>
    <t>7/23-25/2018</t>
  </si>
  <si>
    <t>VL(14-0-0)</t>
  </si>
  <si>
    <t>7/26-8/10/2018</t>
  </si>
  <si>
    <t>VL(15-0-0)</t>
  </si>
  <si>
    <t>8/13-31/2018</t>
  </si>
  <si>
    <t>SL(1-0-0)</t>
  </si>
  <si>
    <t>UT(0-2-57)</t>
  </si>
  <si>
    <t>UT(2-2-21)</t>
  </si>
  <si>
    <t>UT(0-2-2)</t>
  </si>
  <si>
    <t>SL(5-0-0)</t>
  </si>
  <si>
    <t>2/11-15/2019</t>
  </si>
  <si>
    <t>SP(1-0-0)</t>
  </si>
  <si>
    <t>SL(2-0-0)</t>
  </si>
  <si>
    <t>10/7,8/2019</t>
  </si>
  <si>
    <t>11/4-6/2019</t>
  </si>
  <si>
    <t>VL(3-0-0)</t>
  </si>
  <si>
    <t>9/23-25/2020</t>
  </si>
  <si>
    <t>VL(6-0-0)</t>
  </si>
  <si>
    <t>12/7,5,16,17,18,28/2020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</si>
</sst>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EA22EA-ADCB-432D-A226-B4FE409C5925}" name="Table13" displayName="Table13" ref="A8:K133" totalsRowShown="0" headerRowDxfId="14" headerRowBorderDxfId="12" tableBorderDxfId="13" totalsRowBorderDxfId="11">
  <tableColumns count="11">
    <tableColumn id="1" xr3:uid="{EEBD3B11-8294-4529-A982-01C8D981B279}" name="PERIOD" dataDxfId="10"/>
    <tableColumn id="2" xr3:uid="{7EC4C229-A26C-43D5-AA24-7E4FDFEB75CC}" name="PARTICULARS" dataDxfId="9"/>
    <tableColumn id="3" xr3:uid="{6D2FDF0A-41BD-4272-954B-C9E8901CA70E}" name="EARNED" dataDxfId="8"/>
    <tableColumn id="4" xr3:uid="{058FB4FD-92D9-45C2-8506-9F21E5A1D3F4}" name="Absence Undertime W/ Pay" dataDxfId="7"/>
    <tableColumn id="5" xr3:uid="{E386AFCA-543F-4C54-BD6C-99D2334835AA}" name="BALANCE" dataDxfId="6">
      <calculatedColumnFormula>SUM(Table13[EARNED])-SUM(Table13[Absence Undertime W/ Pay])+CONVERTION!$A$3</calculatedColumnFormula>
    </tableColumn>
    <tableColumn id="6" xr3:uid="{F63B4EDE-E077-40AB-AFD4-94530B33B39E}" name="Absence Undertime W/O Pay" dataDxfId="5"/>
    <tableColumn id="7" xr3:uid="{35E1D5E9-132A-430D-B75A-77D2BAA42809}" name="EARNED " dataDxfId="4">
      <calculatedColumnFormula>IF(ISBLANK(Table13[[#This Row],[EARNED]]),"",Table13[[#This Row],[EARNED]])</calculatedColumnFormula>
    </tableColumn>
    <tableColumn id="8" xr3:uid="{CF71F038-8B87-4A35-8EC8-B996900A9872}" name="Absence Undertime  W/ Pay" dataDxfId="3"/>
    <tableColumn id="9" xr3:uid="{2483CC30-8BF2-45C5-928B-C06B80EB83E9}" name="BALANCE " dataDxfId="2">
      <calculatedColumnFormula>SUM(Table13[[EARNED ]])-SUM(Table13[Absence Undertime  W/ Pay])+CONVERTION!$B$3</calculatedColumnFormula>
    </tableColumn>
    <tableColumn id="10" xr3:uid="{FA0729F7-724C-4CFF-B26F-40E12E4C8B0F}" name="Absence Undertime  W/O Pay" dataDxfId="1"/>
    <tableColumn id="11" xr3:uid="{9E6B0573-91BA-4702-878E-1210D8509DEF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opLeftCell="A2" zoomScaleNormal="100" workbookViewId="0">
      <pane ySplit="3576" topLeftCell="A16" activePane="bottomLeft"/>
      <selection activeCell="I10" sqref="I10"/>
      <selection pane="bottomLeft" activeCell="E27" sqref="E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50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43159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43190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43220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43251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43281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43312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43343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43373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43404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43434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43465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43496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43524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43555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43585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43616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43646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43677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43708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43738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43769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43799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43830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43861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43890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43921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43951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43982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44012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44043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44074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44104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44135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44165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44196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49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44227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44255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44286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44316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44347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44377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44408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44439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44469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44500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44530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44561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61" t="s">
        <v>50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44592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44620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44651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44681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44712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44742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44773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44804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44834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44865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44895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44926</v>
      </c>
      <c r="B74" s="21" t="s">
        <v>48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11FC-B2B8-466F-A9E8-50F0F2B6F181}">
  <sheetPr>
    <pageSetUpPr fitToPage="1"/>
  </sheetPr>
  <dimension ref="A2:K133"/>
  <sheetViews>
    <sheetView tabSelected="1" zoomScaleNormal="100" workbookViewId="0">
      <pane ySplit="3576" topLeftCell="A22" activePane="bottomLeft"/>
      <selection activeCell="F5" sqref="F5"/>
      <selection pane="bottomLeft" activeCell="K34" sqref="K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2.2809999999999988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59.875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43282</v>
      </c>
      <c r="B11" s="21" t="s">
        <v>51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>
        <v>3</v>
      </c>
      <c r="I11" s="10"/>
      <c r="J11" s="12"/>
      <c r="K11" s="21" t="s">
        <v>52</v>
      </c>
    </row>
    <row r="12" spans="1:11" x14ac:dyDescent="0.3">
      <c r="A12" s="42"/>
      <c r="B12" s="21" t="s">
        <v>53</v>
      </c>
      <c r="C12" s="14"/>
      <c r="D12" s="41">
        <v>14</v>
      </c>
      <c r="E12" s="10"/>
      <c r="F12" s="21"/>
      <c r="G12" s="14" t="str">
        <f>IF(ISBLANK(Table13[[#This Row],[EARNED]]),"",Table13[[#This Row],[EARNED]])</f>
        <v/>
      </c>
      <c r="H12" s="41"/>
      <c r="I12" s="10"/>
      <c r="J12" s="12"/>
      <c r="K12" s="21" t="s">
        <v>54</v>
      </c>
    </row>
    <row r="13" spans="1:11" x14ac:dyDescent="0.3">
      <c r="A13" s="42">
        <v>43313</v>
      </c>
      <c r="B13" s="21" t="s">
        <v>55</v>
      </c>
      <c r="C13" s="14"/>
      <c r="D13" s="41">
        <v>15</v>
      </c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 t="s">
        <v>56</v>
      </c>
    </row>
    <row r="14" spans="1:11" x14ac:dyDescent="0.3">
      <c r="A14" s="42">
        <v>43344</v>
      </c>
      <c r="B14" s="21" t="s">
        <v>57</v>
      </c>
      <c r="C14" s="14"/>
      <c r="D14" s="41"/>
      <c r="E14" s="10"/>
      <c r="F14" s="21"/>
      <c r="G14" s="14"/>
      <c r="H14" s="41">
        <v>1</v>
      </c>
      <c r="I14" s="10"/>
      <c r="J14" s="12"/>
      <c r="K14" s="62">
        <v>43360</v>
      </c>
    </row>
    <row r="15" spans="1:11" x14ac:dyDescent="0.3">
      <c r="A15" s="42"/>
      <c r="B15" s="21" t="s">
        <v>58</v>
      </c>
      <c r="C15" s="14"/>
      <c r="D15" s="41">
        <v>0.36899999999999999</v>
      </c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/>
    </row>
    <row r="16" spans="1:11" x14ac:dyDescent="0.3">
      <c r="A16" s="43">
        <v>43374</v>
      </c>
      <c r="B16" s="16" t="s">
        <v>57</v>
      </c>
      <c r="C16" s="44"/>
      <c r="D16" s="45"/>
      <c r="E16" s="10"/>
      <c r="F16" s="16"/>
      <c r="G16" s="44" t="str">
        <f>IF(ISBLANK(Table13[[#This Row],[EARNED]]),"",Table13[[#This Row],[EARNED]])</f>
        <v/>
      </c>
      <c r="H16" s="45">
        <v>1</v>
      </c>
      <c r="I16" s="10"/>
      <c r="J16" s="13"/>
      <c r="K16" s="63">
        <v>43385</v>
      </c>
    </row>
    <row r="17" spans="1:11" x14ac:dyDescent="0.3">
      <c r="A17" s="42"/>
      <c r="B17" s="21" t="s">
        <v>59</v>
      </c>
      <c r="C17" s="14"/>
      <c r="D17" s="41">
        <v>2.294</v>
      </c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21"/>
    </row>
    <row r="18" spans="1:11" x14ac:dyDescent="0.3">
      <c r="A18" s="42">
        <v>43405</v>
      </c>
      <c r="B18" s="21" t="s">
        <v>60</v>
      </c>
      <c r="C18" s="14"/>
      <c r="D18" s="41">
        <v>0.254</v>
      </c>
      <c r="E18" s="10"/>
      <c r="F18" s="21"/>
      <c r="G18" s="14" t="str">
        <f>IF(ISBLANK(Table13[[#This Row],[EARNED]]),"",Table13[[#This Row],[EARNED]])</f>
        <v/>
      </c>
      <c r="H18" s="41"/>
      <c r="I18" s="10"/>
      <c r="J18" s="12"/>
      <c r="K18" s="21"/>
    </row>
    <row r="19" spans="1:11" x14ac:dyDescent="0.3">
      <c r="A19" s="42">
        <v>43435</v>
      </c>
      <c r="B19" s="21" t="s">
        <v>57</v>
      </c>
      <c r="C19" s="14"/>
      <c r="D19" s="41"/>
      <c r="E19" s="10"/>
      <c r="F19" s="21"/>
      <c r="G19" s="14" t="str">
        <f>IF(ISBLANK(Table13[[#This Row],[EARNED]]),"",Table13[[#This Row],[EARNED]])</f>
        <v/>
      </c>
      <c r="H19" s="41">
        <v>1</v>
      </c>
      <c r="I19" s="10"/>
      <c r="J19" s="12"/>
      <c r="K19" s="62">
        <v>43438</v>
      </c>
    </row>
    <row r="20" spans="1:11" x14ac:dyDescent="0.3">
      <c r="A20" s="61" t="s">
        <v>46</v>
      </c>
      <c r="B20" s="21"/>
      <c r="C20" s="14"/>
      <c r="D20" s="41"/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/>
    </row>
    <row r="21" spans="1:11" x14ac:dyDescent="0.3">
      <c r="A21" s="42">
        <v>43497</v>
      </c>
      <c r="B21" s="21" t="s">
        <v>61</v>
      </c>
      <c r="C21" s="14"/>
      <c r="D21" s="41"/>
      <c r="E21" s="10"/>
      <c r="F21" s="21"/>
      <c r="G21" s="14" t="str">
        <f>IF(ISBLANK(Table13[[#This Row],[EARNED]]),"",Table13[[#This Row],[EARNED]])</f>
        <v/>
      </c>
      <c r="H21" s="41">
        <v>5</v>
      </c>
      <c r="I21" s="10"/>
      <c r="J21" s="12"/>
      <c r="K21" s="21" t="s">
        <v>62</v>
      </c>
    </row>
    <row r="22" spans="1:11" x14ac:dyDescent="0.3">
      <c r="A22" s="42">
        <v>43525</v>
      </c>
      <c r="B22" s="21" t="s">
        <v>57</v>
      </c>
      <c r="C22" s="14"/>
      <c r="D22" s="41"/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62">
        <v>43552</v>
      </c>
    </row>
    <row r="23" spans="1:11" x14ac:dyDescent="0.3">
      <c r="A23" s="42">
        <v>43617</v>
      </c>
      <c r="B23" s="21" t="s">
        <v>63</v>
      </c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3">
      <c r="A24" s="42">
        <v>43739</v>
      </c>
      <c r="B24" s="21" t="s">
        <v>64</v>
      </c>
      <c r="C24" s="14"/>
      <c r="D24" s="41"/>
      <c r="E24" s="10"/>
      <c r="F24" s="21"/>
      <c r="G24" s="14" t="str">
        <f>IF(ISBLANK(Table13[[#This Row],[EARNED]]),"",Table13[[#This Row],[EARNED]])</f>
        <v/>
      </c>
      <c r="H24" s="41">
        <v>2</v>
      </c>
      <c r="I24" s="10"/>
      <c r="J24" s="12"/>
      <c r="K24" s="21" t="s">
        <v>65</v>
      </c>
    </row>
    <row r="25" spans="1:11" x14ac:dyDescent="0.3">
      <c r="A25" s="42"/>
      <c r="B25" s="21" t="s">
        <v>57</v>
      </c>
      <c r="C25" s="14"/>
      <c r="D25" s="41"/>
      <c r="E25" s="10"/>
      <c r="F25" s="21"/>
      <c r="G25" s="14" t="str">
        <f>IF(ISBLANK(Table13[[#This Row],[EARNED]]),"",Table13[[#This Row],[EARNED]])</f>
        <v/>
      </c>
      <c r="H25" s="41">
        <v>1</v>
      </c>
      <c r="I25" s="10"/>
      <c r="J25" s="12"/>
      <c r="K25" s="62">
        <v>43763</v>
      </c>
    </row>
    <row r="26" spans="1:11" x14ac:dyDescent="0.3">
      <c r="A26" s="42">
        <v>43770</v>
      </c>
      <c r="B26" s="21" t="s">
        <v>51</v>
      </c>
      <c r="C26" s="14"/>
      <c r="D26" s="41"/>
      <c r="E26" s="10"/>
      <c r="F26" s="21"/>
      <c r="G26" s="14" t="str">
        <f>IF(ISBLANK(Table13[[#This Row],[EARNED]]),"",Table13[[#This Row],[EARNED]])</f>
        <v/>
      </c>
      <c r="H26" s="41">
        <v>3</v>
      </c>
      <c r="I26" s="10"/>
      <c r="J26" s="12"/>
      <c r="K26" s="21" t="s">
        <v>66</v>
      </c>
    </row>
    <row r="27" spans="1:11" x14ac:dyDescent="0.3">
      <c r="A27" s="61" t="s">
        <v>47</v>
      </c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3">
      <c r="A28" s="42">
        <v>44075</v>
      </c>
      <c r="B28" s="21" t="s">
        <v>67</v>
      </c>
      <c r="C28" s="14"/>
      <c r="D28" s="41">
        <v>3</v>
      </c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 t="s">
        <v>68</v>
      </c>
    </row>
    <row r="29" spans="1:11" x14ac:dyDescent="0.3">
      <c r="A29" s="42">
        <v>44166</v>
      </c>
      <c r="B29" s="21" t="s">
        <v>69</v>
      </c>
      <c r="C29" s="14"/>
      <c r="D29" s="41">
        <v>6</v>
      </c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21" t="s">
        <v>70</v>
      </c>
    </row>
    <row r="30" spans="1:11" x14ac:dyDescent="0.3">
      <c r="A30" s="61" t="s">
        <v>49</v>
      </c>
      <c r="B30" s="21"/>
      <c r="C30" s="14"/>
      <c r="D30" s="41"/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21"/>
    </row>
    <row r="31" spans="1:11" x14ac:dyDescent="0.3">
      <c r="A31" s="42">
        <v>44348</v>
      </c>
      <c r="B31" s="21" t="s">
        <v>63</v>
      </c>
      <c r="C31" s="14"/>
      <c r="D31" s="41"/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62">
        <v>44355</v>
      </c>
    </row>
    <row r="32" spans="1:11" x14ac:dyDescent="0.3">
      <c r="A32" s="61" t="s">
        <v>50</v>
      </c>
      <c r="B32" s="21"/>
      <c r="C32" s="14"/>
      <c r="D32" s="41"/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21"/>
    </row>
    <row r="33" spans="1:11" x14ac:dyDescent="0.3">
      <c r="A33" s="42">
        <v>44835</v>
      </c>
      <c r="B33" s="21" t="s">
        <v>57</v>
      </c>
      <c r="C33" s="14"/>
      <c r="D33" s="41"/>
      <c r="E33" s="10"/>
      <c r="F33" s="21"/>
      <c r="G33" s="14" t="str">
        <f>IF(ISBLANK(Table13[[#This Row],[EARNED]]),"",Table13[[#This Row],[EARNED]])</f>
        <v/>
      </c>
      <c r="H33" s="41">
        <v>1</v>
      </c>
      <c r="I33" s="10"/>
      <c r="J33" s="12"/>
      <c r="K33" s="62">
        <v>44840</v>
      </c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3"/>
      <c r="B133" s="16"/>
      <c r="C133" s="44"/>
      <c r="D133" s="45"/>
      <c r="E133" s="10"/>
      <c r="F133" s="16"/>
      <c r="G133" s="44" t="str">
        <f>IF(ISBLANK(Table13[[#This Row],[EARNED]]),"",Table13[[#This Row],[EARNED]])</f>
        <v/>
      </c>
      <c r="H133" s="45"/>
      <c r="I133" s="10"/>
      <c r="J133" s="13"/>
      <c r="K133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8794756B-AE61-4867-8E5D-2C24424E9D99}">
      <formula1>"PERMANENT, CO-TERMINUS, CASUAL, JOBCON"</formula1>
    </dataValidation>
    <dataValidation type="list" allowBlank="1" showInputMessage="1" showErrorMessage="1" sqref="F2:G2" xr:uid="{2470B074-0BB6-4E90-9F9C-15483AA3E05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43.198</v>
      </c>
      <c r="B3" s="12">
        <v>78.875</v>
      </c>
      <c r="D3" s="12"/>
      <c r="E3" s="12">
        <v>2</v>
      </c>
      <c r="F3" s="12">
        <v>2</v>
      </c>
      <c r="G3" s="47">
        <f>SUMIFS(F7:F14,E7:E14,E3)+SUMIFS(D7:D66,C7:C66,F3)+D3</f>
        <v>0.254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2022-11-21T02:07:10Z</dcterms:modified>
</cp:coreProperties>
</file>