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54515667-B94B-4857-99D4-0974F077A2BB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4" i="1" l="1"/>
  <c r="A85" i="1" s="1"/>
  <c r="A86" i="1" s="1"/>
  <c r="A87" i="1" s="1"/>
  <c r="A88" i="1" s="1"/>
  <c r="A57" i="1"/>
  <c r="A44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<sst xmlns="http://schemas.openxmlformats.org/spreadsheetml/2006/main" count="65" uniqueCount="57">
  <si>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</si>
  <si>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</si>
  <si>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</si>
  <si>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</si>
  <si>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</si>
  <si>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</si>
  <si>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</si>
  <si>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</si>
  <si>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</si>
  <si>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</si>
  <si>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</si>
  <si>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</si>
  <si>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</si>
  <si>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</si>
  <si>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</si>
  <si>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</si>
  <si>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</si>
  <si>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</si>
  <si>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</si>
  <si>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</si>
  <si>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</si>
  <si>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</si>
  <si>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</si>
  <si>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</si>
  <si>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</si>
  <si>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</si>
  <si>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</si>
  <si>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</si>
  <si>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</si>
  <si>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</si>
  <si>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</si>
  <si>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</si>
  <si>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</si>
  <si>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</si>
  <si>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</si>
  <si>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</si>
  <si>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</si>
  <si>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</si>
  <si>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</si>
  <si>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</si>
  <si>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</si>
  <si>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</si>
  <si>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QUILAO, REYVIE E</t>
  </si>
  <si>
    <t>CO-TERMINUS</t>
  </si>
  <si>
    <t>SP/VMO</t>
  </si>
  <si>
    <t>2016</t>
  </si>
  <si>
    <t>2017</t>
  </si>
  <si>
    <t>FL(5-0-0)</t>
  </si>
  <si>
    <t>2018</t>
  </si>
  <si>
    <t>2019</t>
  </si>
  <si>
    <t>2020</t>
  </si>
  <si>
    <t>2021</t>
  </si>
  <si>
    <t>2022</t>
  </si>
  <si>
    <t>EXECUTIVE ASSISTANT I</t>
  </si>
  <si>
    <t>END OF TERM JULY 01, 2022</t>
  </si>
  <si>
    <t>TOTAL VL = 65.000</t>
  </si>
  <si>
    <t>TOTAL SL = 90.000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</si>
</sst>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Continuous" vertical="center"/>
    </xf>
    <xf numFmtId="0" fontId="1" fillId="0" borderId="13" xfId="0" applyFont="1" applyBorder="1" applyAlignment="1">
      <alignment horizontal="centerContinuous" vertical="center"/>
    </xf>
    <xf numFmtId="0" fontId="1" fillId="0" borderId="10" xfId="0" applyFont="1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9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90"/>
  <sheetViews>
    <sheetView tabSelected="1" zoomScaleNormal="100" workbookViewId="0">
      <pane ySplit="3576" topLeftCell="A43" activePane="bottomLeft"/>
      <selection activeCell="B3" sqref="B3:C3"/>
      <selection pane="bottomLeft" activeCell="I53" sqref="I5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0" t="s">
        <v>42</v>
      </c>
      <c r="C2" s="50"/>
      <c r="D2" s="22" t="s">
        <v>14</v>
      </c>
      <c r="E2" s="11"/>
      <c r="F2" s="55"/>
      <c r="G2" s="55"/>
      <c r="H2" s="29" t="s">
        <v>10</v>
      </c>
      <c r="I2" s="26"/>
      <c r="J2" s="51"/>
      <c r="K2" s="52"/>
    </row>
    <row r="3" spans="1:11" x14ac:dyDescent="0.3">
      <c r="A3" s="19" t="s">
        <v>15</v>
      </c>
      <c r="B3" s="50" t="s">
        <v>53</v>
      </c>
      <c r="C3" s="50"/>
      <c r="D3" s="23" t="s">
        <v>13</v>
      </c>
      <c r="E3" s="4"/>
      <c r="F3" s="56">
        <v>42552</v>
      </c>
      <c r="G3" s="51"/>
      <c r="H3" s="27" t="s">
        <v>11</v>
      </c>
      <c r="I3" s="27"/>
      <c r="J3" s="53"/>
      <c r="K3" s="54"/>
    </row>
    <row r="4" spans="1:11" ht="14.4" customHeight="1" x14ac:dyDescent="0.3">
      <c r="A4" s="19" t="s">
        <v>16</v>
      </c>
      <c r="B4" s="50" t="s">
        <v>43</v>
      </c>
      <c r="C4" s="50"/>
      <c r="D4" s="23" t="s">
        <v>12</v>
      </c>
      <c r="E4" s="4"/>
      <c r="F4" s="51" t="s">
        <v>44</v>
      </c>
      <c r="G4" s="51"/>
      <c r="H4" s="27" t="s">
        <v>17</v>
      </c>
      <c r="I4" s="27"/>
      <c r="J4" s="51"/>
      <c r="K4" s="52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65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90</v>
      </c>
      <c r="J9" s="12"/>
      <c r="K9" s="21"/>
    </row>
    <row r="10" spans="1:11" x14ac:dyDescent="0.3">
      <c r="A10" s="6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42582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42613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42643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42674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42704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42735</v>
      </c>
      <c r="B16" s="16"/>
      <c r="C16" s="14">
        <v>1.25</v>
      </c>
      <c r="D16" s="44"/>
      <c r="E16" s="10"/>
      <c r="F16" s="16"/>
      <c r="G16" s="43">
        <f>IF(ISBLANK(Table1[[#This Row],[EARNED]]),"",Table1[[#This Row],[EARNED]])</f>
        <v>1.25</v>
      </c>
      <c r="H16" s="44"/>
      <c r="I16" s="10"/>
      <c r="J16" s="13"/>
      <c r="K16" s="16"/>
    </row>
    <row r="17" spans="1:11" x14ac:dyDescent="0.3">
      <c r="A17" s="60" t="s">
        <v>46</v>
      </c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3">
      <c r="A18" s="42">
        <v>42766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42794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42825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42855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42886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42">
        <v>42916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3">
      <c r="A24" s="42">
        <v>42947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42978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43008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43039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42">
        <v>43069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43100</v>
      </c>
      <c r="B29" s="21" t="s">
        <v>47</v>
      </c>
      <c r="C29" s="14">
        <v>1.25</v>
      </c>
      <c r="D29" s="41">
        <v>5</v>
      </c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60" t="s">
        <v>48</v>
      </c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3">
      <c r="A31" s="42">
        <v>43131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43159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43190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43220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43251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42">
        <v>43281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3">
      <c r="A37" s="42">
        <v>43312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42">
        <v>43343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43373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43404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43434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43465</v>
      </c>
      <c r="B42" s="21" t="s">
        <v>47</v>
      </c>
      <c r="C42" s="14">
        <v>1.25</v>
      </c>
      <c r="D42" s="41">
        <v>5</v>
      </c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60" t="s">
        <v>49</v>
      </c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3">
      <c r="A44" s="42">
        <f>EOMONTH(A42,1)</f>
        <v>43496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43524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43555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43585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43616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42">
        <v>43646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3">
      <c r="A50" s="42">
        <v>43677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43708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43738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43769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43799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43830</v>
      </c>
      <c r="B55" s="21" t="s">
        <v>47</v>
      </c>
      <c r="C55" s="14">
        <v>1.25</v>
      </c>
      <c r="D55" s="41">
        <v>5</v>
      </c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60" t="s">
        <v>50</v>
      </c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3">
      <c r="A57" s="42">
        <f>EOMONTH(A55,1)</f>
        <v>43861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43890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43921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43951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43982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42">
        <v>44012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3">
      <c r="A63" s="42">
        <v>44043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44074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44104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44135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44165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44196</v>
      </c>
      <c r="B68" s="21" t="s">
        <v>47</v>
      </c>
      <c r="C68" s="14">
        <v>1.25</v>
      </c>
      <c r="D68" s="41">
        <v>5</v>
      </c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60" t="s">
        <v>51</v>
      </c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3">
      <c r="A70" s="42">
        <v>44227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v>44255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44286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>
        <v>44316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3">
      <c r="A74" s="42">
        <v>44347</v>
      </c>
      <c r="B74" s="21"/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3">
      <c r="A75" s="42">
        <v>44377</v>
      </c>
      <c r="B75" s="21"/>
      <c r="C75" s="14">
        <v>1.25</v>
      </c>
      <c r="D75" s="41"/>
      <c r="E75" s="10"/>
      <c r="F75" s="21"/>
      <c r="G75" s="14">
        <f>IF(ISBLANK(Table1[[#This Row],[EARNED]]),"",Table1[[#This Row],[EARNED]])</f>
        <v>1.25</v>
      </c>
      <c r="H75" s="41"/>
      <c r="I75" s="10"/>
      <c r="J75" s="12"/>
      <c r="K75" s="21"/>
    </row>
    <row r="76" spans="1:11" x14ac:dyDescent="0.3">
      <c r="A76" s="42">
        <v>44408</v>
      </c>
      <c r="B76" s="21"/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/>
    </row>
    <row r="77" spans="1:11" x14ac:dyDescent="0.3">
      <c r="A77" s="42">
        <v>44439</v>
      </c>
      <c r="B77" s="21"/>
      <c r="C77" s="14">
        <v>1.25</v>
      </c>
      <c r="D77" s="41"/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21"/>
    </row>
    <row r="78" spans="1:11" x14ac:dyDescent="0.3">
      <c r="A78" s="42">
        <v>44469</v>
      </c>
      <c r="B78" s="21"/>
      <c r="C78" s="14">
        <v>1.25</v>
      </c>
      <c r="D78" s="41"/>
      <c r="E78" s="10"/>
      <c r="F78" s="21"/>
      <c r="G78" s="14">
        <f>IF(ISBLANK(Table1[[#This Row],[EARNED]]),"",Table1[[#This Row],[EARNED]])</f>
        <v>1.25</v>
      </c>
      <c r="H78" s="41"/>
      <c r="I78" s="10"/>
      <c r="J78" s="12"/>
      <c r="K78" s="21"/>
    </row>
    <row r="79" spans="1:11" x14ac:dyDescent="0.3">
      <c r="A79" s="42">
        <v>44500</v>
      </c>
      <c r="B79" s="21"/>
      <c r="C79" s="14">
        <v>1.25</v>
      </c>
      <c r="D79" s="41"/>
      <c r="E79" s="10"/>
      <c r="F79" s="21"/>
      <c r="G79" s="14">
        <f>IF(ISBLANK(Table1[[#This Row],[EARNED]]),"",Table1[[#This Row],[EARNED]])</f>
        <v>1.25</v>
      </c>
      <c r="H79" s="41"/>
      <c r="I79" s="10"/>
      <c r="J79" s="12"/>
      <c r="K79" s="21"/>
    </row>
    <row r="80" spans="1:11" x14ac:dyDescent="0.3">
      <c r="A80" s="42">
        <v>44530</v>
      </c>
      <c r="B80" s="21"/>
      <c r="C80" s="14">
        <v>1.25</v>
      </c>
      <c r="D80" s="41"/>
      <c r="E80" s="10"/>
      <c r="F80" s="21"/>
      <c r="G80" s="14">
        <f>IF(ISBLANK(Table1[[#This Row],[EARNED]]),"",Table1[[#This Row],[EARNED]])</f>
        <v>1.25</v>
      </c>
      <c r="H80" s="41"/>
      <c r="I80" s="10"/>
      <c r="J80" s="12"/>
      <c r="K80" s="21"/>
    </row>
    <row r="81" spans="1:11" x14ac:dyDescent="0.3">
      <c r="A81" s="42">
        <v>44561</v>
      </c>
      <c r="B81" s="21" t="s">
        <v>47</v>
      </c>
      <c r="C81" s="14">
        <v>1.25</v>
      </c>
      <c r="D81" s="41">
        <v>5</v>
      </c>
      <c r="E81" s="10"/>
      <c r="F81" s="21"/>
      <c r="G81" s="14">
        <f>IF(ISBLANK(Table1[[#This Row],[EARNED]]),"",Table1[[#This Row],[EARNED]])</f>
        <v>1.25</v>
      </c>
      <c r="H81" s="41"/>
      <c r="I81" s="10"/>
      <c r="J81" s="12"/>
      <c r="K81" s="21"/>
    </row>
    <row r="82" spans="1:11" x14ac:dyDescent="0.3">
      <c r="A82" s="60" t="s">
        <v>52</v>
      </c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>
        <v>44592</v>
      </c>
      <c r="B83" s="21"/>
      <c r="C83" s="14">
        <v>1.25</v>
      </c>
      <c r="D83" s="41"/>
      <c r="E83" s="10"/>
      <c r="F83" s="21"/>
      <c r="G83" s="14">
        <f>IF(ISBLANK(Table1[[#This Row],[EARNED]]),"",Table1[[#This Row],[EARNED]])</f>
        <v>1.25</v>
      </c>
      <c r="H83" s="41"/>
      <c r="I83" s="10"/>
      <c r="J83" s="12"/>
      <c r="K83" s="21"/>
    </row>
    <row r="84" spans="1:11" x14ac:dyDescent="0.3">
      <c r="A84" s="42">
        <f>EOMONTH(A83,1)</f>
        <v>44620</v>
      </c>
      <c r="B84" s="21"/>
      <c r="C84" s="14">
        <v>1.25</v>
      </c>
      <c r="D84" s="41"/>
      <c r="E84" s="10"/>
      <c r="F84" s="21"/>
      <c r="G84" s="14">
        <f>IF(ISBLANK(Table1[[#This Row],[EARNED]]),"",Table1[[#This Row],[EARNED]])</f>
        <v>1.25</v>
      </c>
      <c r="H84" s="41"/>
      <c r="I84" s="10"/>
      <c r="J84" s="12"/>
      <c r="K84" s="21"/>
    </row>
    <row r="85" spans="1:11" x14ac:dyDescent="0.3">
      <c r="A85" s="42">
        <f t="shared" ref="A85:A88" si="0">EOMONTH(A84,1)</f>
        <v>44651</v>
      </c>
      <c r="B85" s="21"/>
      <c r="C85" s="14">
        <v>1.25</v>
      </c>
      <c r="D85" s="41"/>
      <c r="E85" s="10"/>
      <c r="F85" s="21"/>
      <c r="G85" s="14">
        <f>IF(ISBLANK(Table1[[#This Row],[EARNED]]),"",Table1[[#This Row],[EARNED]])</f>
        <v>1.25</v>
      </c>
      <c r="H85" s="41"/>
      <c r="I85" s="10"/>
      <c r="J85" s="12"/>
      <c r="K85" s="21"/>
    </row>
    <row r="86" spans="1:11" x14ac:dyDescent="0.3">
      <c r="A86" s="42">
        <f t="shared" si="0"/>
        <v>44681</v>
      </c>
      <c r="B86" s="21"/>
      <c r="C86" s="14">
        <v>1.25</v>
      </c>
      <c r="D86" s="41"/>
      <c r="E86" s="10"/>
      <c r="F86" s="21"/>
      <c r="G86" s="14">
        <f>IF(ISBLANK(Table1[[#This Row],[EARNED]]),"",Table1[[#This Row],[EARNED]])</f>
        <v>1.25</v>
      </c>
      <c r="H86" s="41"/>
      <c r="I86" s="10"/>
      <c r="J86" s="12"/>
      <c r="K86" s="21"/>
    </row>
    <row r="87" spans="1:11" x14ac:dyDescent="0.3">
      <c r="A87" s="42">
        <f t="shared" si="0"/>
        <v>44712</v>
      </c>
      <c r="B87" s="21"/>
      <c r="C87" s="14">
        <v>1.25</v>
      </c>
      <c r="D87" s="41"/>
      <c r="E87" s="10"/>
      <c r="F87" s="21"/>
      <c r="G87" s="14">
        <f>IF(ISBLANK(Table1[[#This Row],[EARNED]]),"",Table1[[#This Row],[EARNED]])</f>
        <v>1.25</v>
      </c>
      <c r="H87" s="41"/>
      <c r="I87" s="10"/>
      <c r="J87" s="12"/>
      <c r="K87" s="21"/>
    </row>
    <row r="88" spans="1:11" x14ac:dyDescent="0.3">
      <c r="A88" s="42">
        <f t="shared" si="0"/>
        <v>44742</v>
      </c>
      <c r="B88" s="21"/>
      <c r="C88" s="14">
        <v>1.25</v>
      </c>
      <c r="D88" s="41"/>
      <c r="E88" s="10"/>
      <c r="F88" s="21"/>
      <c r="G88" s="14">
        <f>IF(ISBLANK(Table1[[#This Row],[EARNED]]),"",Table1[[#This Row],[EARNED]])</f>
        <v>1.25</v>
      </c>
      <c r="H88" s="41"/>
      <c r="I88" s="10"/>
      <c r="J88" s="12"/>
      <c r="K88" s="21"/>
    </row>
    <row r="89" spans="1:11" x14ac:dyDescent="0.3">
      <c r="A89" s="42"/>
      <c r="B89" s="62" t="s">
        <v>54</v>
      </c>
      <c r="C89" s="61"/>
      <c r="D89" s="63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63" t="s">
        <v>55</v>
      </c>
      <c r="E90" s="61"/>
      <c r="F90" s="21"/>
      <c r="G90" s="14" t="str">
        <f>IF(ISBLANK(Table1[[#This Row],[EARNED]]),"",Table1[[#This Row],[EARNED]])</f>
        <v/>
      </c>
      <c r="H90" s="63" t="s">
        <v>56</v>
      </c>
      <c r="I90" s="64"/>
      <c r="J90" s="12"/>
      <c r="K90" s="21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I1" sqref="I1:L104857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3">
      <c r="A3" s="12"/>
      <c r="B3" s="12"/>
      <c r="D3" s="12"/>
      <c r="E3" s="12"/>
      <c r="F3" s="12"/>
      <c r="G3" s="46">
        <f>SUMIFS(F7:F14,E7:E14,E3)+SUMIFS(D7:D66,C7:C66,F3)+D3</f>
        <v>0</v>
      </c>
      <c r="J3" s="48"/>
      <c r="K3" s="37">
        <f>J4-1</f>
        <v>-1</v>
      </c>
      <c r="L3" s="46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7"/>
      <c r="I6" s="59" t="s">
        <v>38</v>
      </c>
      <c r="J6" s="59"/>
      <c r="K6" s="59"/>
      <c r="L6" s="59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7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2022-11-10T05:10:47Z</cp:lastPrinted>
  <dcterms:created xsi:type="dcterms:W3CDTF">2022-10-17T03:06:03Z</dcterms:created>
  <dcterms:modified xsi:type="dcterms:W3CDTF">2022-11-10T05:22:01Z</dcterms:modified>
</cp:coreProperties>
</file>