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1-RETIRED\"/>
    </mc:Choice>
  </mc:AlternateContent>
  <xr:revisionPtr revIDLastSave="0" documentId="13_ncr:1_{6A941D6C-01D3-41E9-86BC-1E16EEE65039}" xr6:coauthVersionLast="47" xr6:coauthVersionMax="47" xr10:uidLastSave="{00000000-0000-0000-0000-000000000000}"/>
  <bookViews>
    <workbookView xWindow="-28920" yWindow="-120" windowWidth="29040" windowHeight="15840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1" i="1" l="1"/>
  <c r="G268" i="1"/>
  <c r="G255" i="1"/>
  <c r="G242" i="1"/>
  <c r="G229" i="1"/>
  <c r="G216" i="1"/>
  <c r="G203" i="1"/>
  <c r="G190" i="1"/>
  <c r="G177" i="1"/>
  <c r="G164" i="1"/>
  <c r="G151" i="1"/>
  <c r="G138" i="1"/>
  <c r="G125" i="1"/>
  <c r="G112" i="1"/>
  <c r="G99" i="1"/>
  <c r="G86" i="1"/>
  <c r="G73" i="1"/>
  <c r="G60" i="1"/>
  <c r="G47" i="1"/>
  <c r="G21" i="1"/>
  <c r="G34" i="1"/>
  <c r="G283" i="1"/>
  <c r="G284" i="1"/>
  <c r="G285" i="1"/>
  <c r="G286" i="1"/>
  <c r="G287" i="1"/>
  <c r="G288" i="1"/>
  <c r="G289" i="1"/>
  <c r="G290" i="1"/>
  <c r="G291" i="1"/>
  <c r="G292" i="1"/>
  <c r="G293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G3" i="3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0" i="1"/>
  <c r="G11" i="1"/>
  <c r="G12" i="1"/>
  <c r="G13" i="1"/>
  <c r="G14" i="1"/>
  <c r="G15" i="1"/>
  <c r="G16" i="1"/>
  <c r="J4" i="3"/>
  <c r="G9" i="1"/>
  <c r="K3" i="3" l="1"/>
  <c r="L3" i="3" s="1"/>
  <c r="I9" i="1"/>
  <c r="E9" i="1"/>
</calcChain>
</file>

<file path=xl/sharedStrings.xml><?xml version="1.0" encoding="utf-8"?>
<sst xmlns="http://schemas.openxmlformats.org/spreadsheetml/2006/main" count="106" uniqueCount="79">
  <si>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</si>
  <si>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</si>
  <si>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</si>
  <si>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</si>
  <si>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</si>
  <si>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</si>
  <si>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</si>
  <si>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</si>
  <si>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</si>
  <si>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</si>
  <si>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</si>
  <si>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</si>
  <si>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</si>
  <si>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</si>
  <si>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</si>
  <si>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</si>
  <si>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</si>
  <si>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</si>
  <si>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</si>
  <si>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</si>
  <si>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</si>
  <si>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</si>
  <si>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</si>
  <si>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</si>
  <si>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</si>
  <si>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</si>
  <si>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</si>
  <si>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</si>
  <si>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</si>
  <si>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</si>
  <si>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</si>
  <si>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</si>
  <si>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</si>
  <si>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</si>
  <si>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</si>
  <si>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</si>
  <si>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</si>
  <si>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</si>
  <si>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</si>
  <si>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</si>
  <si>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</si>
  <si>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</si>
  <si>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ANCIRO, DANILO</t>
  </si>
  <si>
    <t>PERMANENT</t>
  </si>
  <si>
    <t>CSU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</si>
  <si>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</si>
  <si>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</si>
  <si>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</si>
  <si>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</si>
  <si>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</si>
  <si>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</si>
  <si>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</si>
  <si>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</si>
  <si>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</si>
  <si>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</si>
  <si>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</si>
  <si>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</si>
  <si>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</si>
  <si>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</si>
  <si>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</si>
  <si>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</si>
  <si>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</si>
  <si>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</si>
  <si>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</si>
  <si>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</si>
  <si>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</si>
  <si>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</si>
  <si>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FL(5-0-0)</t>
  </si>
  <si>
    <t>SL(17-0-0)</t>
  </si>
  <si>
    <t>SL(1-0-0)</t>
  </si>
  <si>
    <t>SL(2-0-0)</t>
  </si>
  <si>
    <t>SL(23-0-0)</t>
  </si>
  <si>
    <t>SL(7-0-0)</t>
  </si>
  <si>
    <t>SL(20-0-0)</t>
  </si>
  <si>
    <t>SL(30-0-0)</t>
  </si>
  <si>
    <t xml:space="preserve"> *********************NOTHING FOLLOWS***********************</t>
  </si>
  <si>
    <t>OPTIONAL RETIREMENT EFFECTIVE DATE: DECEMBER 12, 2022</t>
  </si>
  <si>
    <t>TOTAL VL = 220.625</t>
  </si>
  <si>
    <t>TOTAL SL = 223.625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</si>
</sst>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0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M306"/>
  <sheetViews>
    <sheetView tabSelected="1" zoomScaleNormal="100" workbookViewId="0">
      <pane ySplit="3570" topLeftCell="A82" activePane="bottomLeft"/>
      <selection activeCell="I8" sqref="I8"/>
      <selection pane="bottomLeft" activeCell="J96" sqref="J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220.62499999999994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223.62499999999994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36979</v>
      </c>
      <c r="B11" s="20"/>
      <c r="C11" s="13">
        <v>8.2999999999999741E-2</v>
      </c>
      <c r="D11" s="39"/>
      <c r="E11" s="9"/>
      <c r="F11" s="20"/>
      <c r="G11" s="13">
        <f>IF(ISBLANK(Table1[[#This Row],[EARNED]]),"",Table1[[#This Row],[EARNED]])</f>
        <v>8.2999999999999741E-2</v>
      </c>
      <c r="H11" s="39"/>
      <c r="I11" s="9"/>
      <c r="J11" s="11"/>
      <c r="K11" s="20"/>
    </row>
    <row r="12" spans="1:11" x14ac:dyDescent="0.3">
      <c r="A12" s="40">
        <v>36982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37012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82" si="0">EDATE(A13,1)</f>
        <v>37043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37073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37104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37135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37165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37196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37226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7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EDATE(A20,1)</f>
        <v>37257</v>
      </c>
      <c r="B22" s="20" t="s">
        <v>68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17</v>
      </c>
      <c r="I22" s="9"/>
      <c r="J22" s="11"/>
      <c r="K22" s="20"/>
    </row>
    <row r="23" spans="1:11" x14ac:dyDescent="0.3">
      <c r="A23" s="40">
        <f t="shared" si="0"/>
        <v>37288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37316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37347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37377</v>
      </c>
      <c r="B26" s="20" t="s">
        <v>69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3">
      <c r="A27" s="40">
        <f t="shared" si="0"/>
        <v>37408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37438</v>
      </c>
      <c r="B28" s="20" t="s">
        <v>69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/>
    </row>
    <row r="29" spans="1:11" x14ac:dyDescent="0.3">
      <c r="A29" s="40">
        <f t="shared" si="0"/>
        <v>37469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37500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37530</v>
      </c>
      <c r="B31" s="20" t="s">
        <v>69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f t="shared" si="0"/>
        <v>37561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37591</v>
      </c>
      <c r="B33" s="20" t="s">
        <v>67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7" t="s">
        <v>47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EDATE(A33,1)</f>
        <v>37622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37653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37681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37712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37742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37773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37803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37834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37865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37895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37926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37956</v>
      </c>
      <c r="B46" s="20" t="s">
        <v>67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7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f>EDATE(A46,1)</f>
        <v>37987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38018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0"/>
        <v>38047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38078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38108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38139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38169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38200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38231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38261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38292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38322</v>
      </c>
      <c r="B59" s="20" t="s">
        <v>67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7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f>EDATE(A59,1)</f>
        <v>38353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38384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38412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38443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38473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38504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38534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38565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38596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38626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38657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38687</v>
      </c>
      <c r="B72" s="20" t="s">
        <v>67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7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EDATE(A72,1)</f>
        <v>38718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38749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38777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38808</v>
      </c>
      <c r="B77" s="20" t="s">
        <v>70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/>
    </row>
    <row r="78" spans="1:11" x14ac:dyDescent="0.3">
      <c r="A78" s="40">
        <f t="shared" si="0"/>
        <v>38838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0"/>
        <v>38869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38899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38930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38961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150" si="1">EDATE(A82,1)</f>
        <v>38991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39022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39052</v>
      </c>
      <c r="B85" s="20" t="s">
        <v>67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7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>EDATE(A85,1)</f>
        <v>39083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39114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39142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1"/>
        <v>39173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1"/>
        <v>39203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39234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39264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39295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39326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39356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39387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39417</v>
      </c>
      <c r="B98" s="20" t="s">
        <v>67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7" t="s">
        <v>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f>EDATE(A98,1)</f>
        <v>39448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39479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1"/>
        <v>39508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39539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1"/>
        <v>39569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1"/>
        <v>39600</v>
      </c>
      <c r="B105" s="20" t="s">
        <v>71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23</v>
      </c>
      <c r="I105" s="9"/>
      <c r="J105" s="11"/>
      <c r="K105" s="20"/>
    </row>
    <row r="106" spans="1:11" x14ac:dyDescent="0.3">
      <c r="A106" s="40">
        <f t="shared" si="1"/>
        <v>39630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1"/>
        <v>39661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1"/>
        <v>39692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39722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1"/>
        <v>39753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1"/>
        <v>39783</v>
      </c>
      <c r="B111" s="20" t="s">
        <v>67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7" t="s">
        <v>53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>EDATE(A111,1)</f>
        <v>39814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1"/>
        <v>39845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1"/>
        <v>39873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1"/>
        <v>39904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39934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1"/>
        <v>39965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1"/>
        <v>39995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40026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40057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40087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1"/>
        <v>40118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1"/>
        <v>40148</v>
      </c>
      <c r="B124" s="20" t="s">
        <v>67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7" t="s">
        <v>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f>EDATE(A124,1)</f>
        <v>40179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40210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40238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40269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1"/>
        <v>40299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40330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40360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40391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1"/>
        <v>40422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40452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1"/>
        <v>40483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1"/>
        <v>40513</v>
      </c>
      <c r="B137" s="20" t="s">
        <v>67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7" t="s">
        <v>55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>EDATE(A137,1)</f>
        <v>40544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40575</v>
      </c>
      <c r="B140" s="15"/>
      <c r="C140" s="13">
        <v>1.25</v>
      </c>
      <c r="D140" s="42"/>
      <c r="E140" s="9"/>
      <c r="F140" s="15"/>
      <c r="G140" s="41">
        <f>IF(ISBLANK(Table1[[#This Row],[EARNED]]),"",Table1[[#This Row],[EARNED]])</f>
        <v>1.25</v>
      </c>
      <c r="H140" s="42"/>
      <c r="I140" s="9"/>
      <c r="J140" s="12"/>
      <c r="K140" s="15"/>
    </row>
    <row r="141" spans="1:11" x14ac:dyDescent="0.3">
      <c r="A141" s="40">
        <f t="shared" si="1"/>
        <v>40603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40634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1"/>
        <v>40664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40695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1"/>
        <v>40725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1"/>
        <v>40756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1"/>
        <v>40787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1"/>
        <v>40817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40848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"/>
        <v>40878</v>
      </c>
      <c r="B150" s="20" t="s">
        <v>67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7" t="s">
        <v>56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f>EDATE(A150,1)</f>
        <v>40909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ref="A153:A221" si="2">EDATE(A152,1)</f>
        <v>40940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2"/>
        <v>40969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2"/>
        <v>41000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2"/>
        <v>41030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2"/>
        <v>41061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2"/>
        <v>41091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2"/>
        <v>41122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2"/>
        <v>41153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2"/>
        <v>41183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2"/>
        <v>41214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2"/>
        <v>41244</v>
      </c>
      <c r="B163" s="20" t="s">
        <v>67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7" t="s">
        <v>57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f>EDATE(A163,1)</f>
        <v>41275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2"/>
        <v>41306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2"/>
        <v>41334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2"/>
        <v>41365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2"/>
        <v>41395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2"/>
        <v>41426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2"/>
        <v>41456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2"/>
        <v>41487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2"/>
        <v>41518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2"/>
        <v>41548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2"/>
        <v>41579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2"/>
        <v>41609</v>
      </c>
      <c r="B176" s="20" t="s">
        <v>67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7" t="s">
        <v>58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41640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2"/>
        <v>41671</v>
      </c>
      <c r="B179" s="20" t="s">
        <v>72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7</v>
      </c>
      <c r="I179" s="9"/>
      <c r="J179" s="11"/>
      <c r="K179" s="20"/>
    </row>
    <row r="180" spans="1:11" x14ac:dyDescent="0.3">
      <c r="A180" s="40">
        <f t="shared" si="2"/>
        <v>41699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2"/>
        <v>41730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2"/>
        <v>41760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2"/>
        <v>41791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2"/>
        <v>41821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41852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2"/>
        <v>41883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41913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41944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41974</v>
      </c>
      <c r="B189" s="20" t="s">
        <v>67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59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f>EDATE(A189,1)</f>
        <v>42005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42036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2"/>
        <v>42064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2"/>
        <v>42095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42125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42156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42186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42217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42248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42278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42309</v>
      </c>
      <c r="B201" s="20" t="s">
        <v>73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20</v>
      </c>
      <c r="I201" s="9"/>
      <c r="J201" s="11"/>
      <c r="K201" s="20"/>
    </row>
    <row r="202" spans="1:11" x14ac:dyDescent="0.3">
      <c r="A202" s="40">
        <f t="shared" si="2"/>
        <v>42339</v>
      </c>
      <c r="B202" s="20" t="s">
        <v>67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7" t="s">
        <v>60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f>EDATE(A202,1)</f>
        <v>42370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2"/>
        <v>42401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42430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2"/>
        <v>42461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2"/>
        <v>42491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2"/>
        <v>42522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2"/>
        <v>42552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2"/>
        <v>42583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42614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2"/>
        <v>42644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42675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42705</v>
      </c>
      <c r="B215" s="20" t="s">
        <v>67</v>
      </c>
      <c r="C215" s="13">
        <v>1.25</v>
      </c>
      <c r="D215" s="39">
        <v>5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7" t="s">
        <v>61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f>EDATE(A215,1)</f>
        <v>42736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2"/>
        <v>42767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2"/>
        <v>42795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42826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42856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ref="A222:A280" si="3">EDATE(A221,1)</f>
        <v>42887</v>
      </c>
      <c r="B222" s="20" t="s">
        <v>74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30</v>
      </c>
      <c r="I222" s="9"/>
      <c r="J222" s="11"/>
      <c r="K222" s="20"/>
    </row>
    <row r="223" spans="1:11" x14ac:dyDescent="0.3">
      <c r="A223" s="40">
        <f t="shared" si="3"/>
        <v>42917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3"/>
        <v>42948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3"/>
        <v>42979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43009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3"/>
        <v>43040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3"/>
        <v>43070</v>
      </c>
      <c r="B228" s="20" t="s">
        <v>67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7" t="s">
        <v>62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f>EDATE(A228,1)</f>
        <v>43101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3"/>
        <v>43132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3"/>
        <v>43160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3"/>
        <v>43191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3"/>
        <v>43221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3"/>
        <v>43252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43282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43313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43344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3"/>
        <v>43374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3"/>
        <v>43405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3" x14ac:dyDescent="0.3">
      <c r="A241" s="40">
        <f t="shared" si="3"/>
        <v>43435</v>
      </c>
      <c r="B241" s="20" t="s">
        <v>67</v>
      </c>
      <c r="C241" s="13">
        <v>1.25</v>
      </c>
      <c r="D241" s="39">
        <v>5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3" x14ac:dyDescent="0.3">
      <c r="A242" s="47" t="s">
        <v>63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  <c r="M242" s="43"/>
    </row>
    <row r="243" spans="1:13" x14ac:dyDescent="0.3">
      <c r="A243" s="40">
        <f>EDATE(A241,1)</f>
        <v>43466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3" x14ac:dyDescent="0.3">
      <c r="A244" s="40">
        <f t="shared" si="3"/>
        <v>43497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3" x14ac:dyDescent="0.3">
      <c r="A245" s="40">
        <f t="shared" si="3"/>
        <v>43525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3" x14ac:dyDescent="0.3">
      <c r="A246" s="40">
        <f t="shared" si="3"/>
        <v>43556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3" x14ac:dyDescent="0.3">
      <c r="A247" s="40">
        <f t="shared" si="3"/>
        <v>43586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3" x14ac:dyDescent="0.3">
      <c r="A248" s="40">
        <f t="shared" si="3"/>
        <v>43617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3" x14ac:dyDescent="0.3">
      <c r="A249" s="40">
        <f t="shared" si="3"/>
        <v>43647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3" x14ac:dyDescent="0.3">
      <c r="A250" s="40">
        <f t="shared" si="3"/>
        <v>43678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3" x14ac:dyDescent="0.3">
      <c r="A251" s="40">
        <f t="shared" si="3"/>
        <v>43709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3" x14ac:dyDescent="0.3">
      <c r="A252" s="40">
        <f t="shared" si="3"/>
        <v>43739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3" x14ac:dyDescent="0.3">
      <c r="A253" s="40">
        <f t="shared" si="3"/>
        <v>43770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3" x14ac:dyDescent="0.3">
      <c r="A254" s="40">
        <f t="shared" si="3"/>
        <v>43800</v>
      </c>
      <c r="B254" s="20" t="s">
        <v>67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3" x14ac:dyDescent="0.3">
      <c r="A255" s="47" t="s">
        <v>64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3" x14ac:dyDescent="0.3">
      <c r="A256" s="40">
        <f>EDATE(A254,1)</f>
        <v>43831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43862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43891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43922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3"/>
        <v>43952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43983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3"/>
        <v>44013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3"/>
        <v>44044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3"/>
        <v>44075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3"/>
        <v>44105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3"/>
        <v>44136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3"/>
        <v>44166</v>
      </c>
      <c r="B267" s="20" t="s">
        <v>67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65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EDATE(A267,1)</f>
        <v>44197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3"/>
        <v>44228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3"/>
        <v>44256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3"/>
        <v>44287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3"/>
        <v>44317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3"/>
        <v>44348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3"/>
        <v>44378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3"/>
        <v>44409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3"/>
        <v>44440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3"/>
        <v>44470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44501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3"/>
        <v>44531</v>
      </c>
      <c r="B280" s="20" t="s">
        <v>67</v>
      </c>
      <c r="C280" s="13">
        <v>1.25</v>
      </c>
      <c r="D280" s="39">
        <v>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66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EDATE(A280,1)</f>
        <v>44562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>EDATE(A282,1)</f>
        <v>44593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ref="A284:A293" si="4">EDATE(A283,1)</f>
        <v>44621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4"/>
        <v>44652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4"/>
        <v>44682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4"/>
        <v>44713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4"/>
        <v>44743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4"/>
        <v>44774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4"/>
        <v>44805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4"/>
        <v>44835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4"/>
        <v>44866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44908</v>
      </c>
      <c r="B293" s="20" t="s">
        <v>67</v>
      </c>
      <c r="C293" s="13">
        <v>0.54199999999999993</v>
      </c>
      <c r="D293" s="39">
        <v>5</v>
      </c>
      <c r="E293" s="9"/>
      <c r="F293" s="20"/>
      <c r="G293" s="13">
        <f>IF(ISBLANK(Table1[[#This Row],[EARNED]]),"",Table1[[#This Row],[EARNED]])</f>
        <v>0.54199999999999993</v>
      </c>
      <c r="H293" s="39"/>
      <c r="I293" s="9"/>
      <c r="J293" s="11"/>
      <c r="K293" s="20"/>
    </row>
    <row r="294" spans="1:11" x14ac:dyDescent="0.3">
      <c r="A294" s="60"/>
      <c r="B294" s="61" t="s">
        <v>76</v>
      </c>
      <c r="C294" s="62"/>
      <c r="D294" s="63"/>
      <c r="E294" s="64"/>
      <c r="F294" s="20"/>
      <c r="G294" s="13"/>
      <c r="H294" s="39"/>
      <c r="I294" s="9"/>
      <c r="J294" s="11"/>
      <c r="K294" s="20"/>
    </row>
    <row r="295" spans="1:11" x14ac:dyDescent="0.3">
      <c r="A295" s="40"/>
      <c r="B295" s="20"/>
      <c r="C295" s="13"/>
      <c r="D295" s="65" t="s">
        <v>77</v>
      </c>
      <c r="E295" s="9"/>
      <c r="F295" s="20"/>
      <c r="G295" s="9"/>
      <c r="H295" s="65" t="s">
        <v>78</v>
      </c>
      <c r="I295" s="9"/>
      <c r="J295" s="11"/>
      <c r="K295" s="20"/>
    </row>
    <row r="296" spans="1:11" x14ac:dyDescent="0.3">
      <c r="A296" s="40"/>
      <c r="B296" s="20"/>
      <c r="C296" s="13" t="s">
        <v>75</v>
      </c>
      <c r="D296" s="39"/>
      <c r="E296" s="9"/>
      <c r="F296" s="20"/>
      <c r="G296" s="62" t="s">
        <v>75</v>
      </c>
      <c r="H296" s="63"/>
      <c r="I296" s="64"/>
      <c r="J296" s="66"/>
      <c r="K296" s="67"/>
    </row>
    <row r="297" spans="1:11" x14ac:dyDescent="0.3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3">
      <c r="A298" s="40"/>
      <c r="B298" s="20"/>
      <c r="C298" s="13"/>
      <c r="D298" s="70"/>
      <c r="E298" s="9"/>
      <c r="F298" s="20"/>
      <c r="G298" s="13"/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3">
      <c r="A306" s="68"/>
      <c r="B306" s="15"/>
      <c r="C306" s="41"/>
      <c r="D306" s="42"/>
      <c r="E306" s="69"/>
      <c r="F306" s="15"/>
      <c r="G306" s="41"/>
      <c r="H306" s="42"/>
      <c r="I306" s="69"/>
      <c r="J306" s="12"/>
      <c r="K3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J20" sqref="J2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29</v>
      </c>
      <c r="K3" s="35">
        <f>J4-1</f>
        <v>28</v>
      </c>
      <c r="L3" s="44">
        <f>IF($J$4=1,1.25,IF(ISBLANK($J$3),"---",1.25-VLOOKUP($K$3,$I$8:$K$37,2)))</f>
        <v>8.2999999999999741E-2</v>
      </c>
    </row>
    <row r="4" spans="1:12" hidden="1" x14ac:dyDescent="0.3">
      <c r="G4" s="33"/>
      <c r="J4" s="1" t="str">
        <f>IF(TEXT(J3,"D")=1,1,TEXT(J3,"D"))</f>
        <v>29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2022-12-12T08:12:24Z</cp:lastPrinted>
  <dcterms:created xsi:type="dcterms:W3CDTF">2022-10-17T03:06:03Z</dcterms:created>
  <dcterms:modified xsi:type="dcterms:W3CDTF">2022-12-12T08:21:52Z</dcterms:modified>
</cp:coreProperties>
</file>