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1-RETIRED\"/>
    </mc:Choice>
  </mc:AlternateContent>
  <xr:revisionPtr revIDLastSave="0" documentId="13_ncr:1_{CD361E9B-CA5B-4162-B1EF-6A88D8CB601B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1" i="1" l="1"/>
  <c r="G72" i="1"/>
  <c r="G62" i="1" l="1"/>
  <c r="G49" i="1"/>
  <c r="G36" i="1"/>
  <c r="G23" i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<sst xmlns="http://schemas.openxmlformats.org/spreadsheetml/2006/main" count="65" uniqueCount="57">
  <si>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</si>
  <si>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</si>
  <si>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</si>
  <si>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</si>
  <si>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</si>
  <si>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</si>
  <si>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</si>
  <si>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</si>
  <si>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</si>
  <si>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</si>
  <si>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</si>
  <si>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</si>
  <si>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</si>
  <si>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</si>
  <si>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</si>
  <si>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</si>
  <si>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</si>
  <si>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</si>
  <si>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</si>
  <si>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</si>
  <si>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</si>
  <si>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</si>
  <si>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</si>
  <si>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</si>
  <si>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</si>
  <si>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</si>
  <si>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</si>
  <si>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</si>
  <si>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</si>
  <si>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</si>
  <si>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</si>
  <si>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</si>
  <si>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</si>
  <si>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</si>
  <si>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</si>
  <si>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</si>
  <si>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</si>
  <si>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</si>
  <si>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</si>
  <si>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</si>
  <si>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</si>
  <si>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</si>
  <si>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PEJI, ANTONIO E.</t>
  </si>
  <si>
    <t>PERMANENT</t>
  </si>
  <si>
    <t>RESCUE</t>
  </si>
  <si>
    <t>ADMIN AIDE III</t>
  </si>
  <si>
    <t>1 - Married (and not separated)</t>
  </si>
  <si>
    <t>2018</t>
  </si>
  <si>
    <t>2019</t>
  </si>
  <si>
    <t>2020</t>
  </si>
  <si>
    <t>2021</t>
  </si>
  <si>
    <t>2022</t>
  </si>
  <si>
    <t>FL(5-0-0)</t>
  </si>
  <si>
    <t>RESIGNATION EFFECTIVE DATE: DECEMBER 31, 2022</t>
  </si>
  <si>
    <t xml:space="preserve"> *********************NOTHING FOLLOWS***********************</t>
  </si>
  <si>
    <t>TOTAL VL = 52.000</t>
  </si>
  <si>
    <t>TOTAL SL = 72.000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</si>
</sst>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9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90"/>
  <sheetViews>
    <sheetView tabSelected="1" zoomScale="107" zoomScaleNormal="107" workbookViewId="0">
      <pane ySplit="3852" topLeftCell="A64" activePane="bottomLeft"/>
      <selection activeCell="E9" sqref="E9"/>
      <selection pane="bottomLeft" activeCell="I75" sqref="I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0" t="s">
        <v>42</v>
      </c>
      <c r="C2" s="50"/>
      <c r="D2" s="22" t="s">
        <v>14</v>
      </c>
      <c r="E2" s="11"/>
      <c r="F2" s="57" t="s">
        <v>46</v>
      </c>
      <c r="G2" s="57"/>
      <c r="H2" s="29" t="s">
        <v>10</v>
      </c>
      <c r="I2" s="26"/>
      <c r="J2" s="51"/>
      <c r="K2" s="52"/>
    </row>
    <row r="3" spans="1:11" x14ac:dyDescent="0.3">
      <c r="A3" s="19" t="s">
        <v>15</v>
      </c>
      <c r="B3" s="50" t="s">
        <v>45</v>
      </c>
      <c r="C3" s="50"/>
      <c r="D3" s="23" t="s">
        <v>13</v>
      </c>
      <c r="E3" s="4"/>
      <c r="F3" s="58">
        <v>40392</v>
      </c>
      <c r="G3" s="55"/>
      <c r="H3" s="27" t="s">
        <v>11</v>
      </c>
      <c r="I3" s="27"/>
      <c r="J3" s="53"/>
      <c r="K3" s="54"/>
    </row>
    <row r="4" spans="1:11" ht="14.4" customHeight="1" x14ac:dyDescent="0.3">
      <c r="A4" s="19" t="s">
        <v>16</v>
      </c>
      <c r="B4" s="50" t="s">
        <v>43</v>
      </c>
      <c r="C4" s="50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52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72</v>
      </c>
      <c r="J9" s="12"/>
      <c r="K9" s="21"/>
    </row>
    <row r="10" spans="1:11" x14ac:dyDescent="0.3">
      <c r="A10" s="62" t="s">
        <v>47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4"/>
      <c r="E16" s="10"/>
      <c r="F16" s="16"/>
      <c r="G16" s="43">
        <f>IF(ISBLANK(Table1[[#This Row],[EARNED]]),"",Table1[[#This Row],[EARNED]])</f>
        <v>1.25</v>
      </c>
      <c r="H16" s="44"/>
      <c r="I16" s="10"/>
      <c r="J16" s="13"/>
      <c r="K16" s="16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 t="s">
        <v>52</v>
      </c>
      <c r="C22" s="14">
        <v>1.25</v>
      </c>
      <c r="D22" s="41">
        <v>5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62" t="s">
        <v>48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43556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43586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43617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43647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43678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43709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43739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43770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43800</v>
      </c>
      <c r="B35" s="21" t="s">
        <v>52</v>
      </c>
      <c r="C35" s="14">
        <v>1.25</v>
      </c>
      <c r="D35" s="41">
        <v>5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62" t="s">
        <v>49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v>43831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43862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43891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43922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43952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43983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44013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44044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44075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44105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44136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44166</v>
      </c>
      <c r="B48" s="21" t="s">
        <v>52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62" t="s">
        <v>50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>
        <v>44197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44228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44256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44287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44317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44348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44378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44409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44440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44470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44501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44531</v>
      </c>
      <c r="B61" s="21" t="s">
        <v>52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62" t="s">
        <v>51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>
        <v>44562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44593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44621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44652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44682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44713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44743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44774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44805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44852</v>
      </c>
      <c r="B72" s="21"/>
      <c r="C72" s="14">
        <v>0.75000000000000011</v>
      </c>
      <c r="D72" s="41"/>
      <c r="E72" s="10"/>
      <c r="F72" s="21"/>
      <c r="G72" s="14">
        <f>IF(ISBLANK(Table1[[#This Row],[EARNED]]),"",Table1[[#This Row],[EARNED]])</f>
        <v>0.75000000000000011</v>
      </c>
      <c r="H72" s="41"/>
      <c r="I72" s="10"/>
      <c r="J72" s="12"/>
      <c r="K72" s="21"/>
    </row>
    <row r="73" spans="1:11" x14ac:dyDescent="0.3">
      <c r="A73" s="63"/>
      <c r="B73" s="64" t="s">
        <v>53</v>
      </c>
      <c r="C73" s="65"/>
      <c r="D73" s="66"/>
      <c r="E73" s="67"/>
      <c r="F73" s="21"/>
      <c r="G73" s="14"/>
      <c r="H73" s="41"/>
      <c r="I73" s="10"/>
      <c r="J73" s="12"/>
      <c r="K73" s="21"/>
    </row>
    <row r="74" spans="1:11" x14ac:dyDescent="0.3">
      <c r="A74" s="42"/>
      <c r="B74" s="21"/>
      <c r="C74" s="14"/>
      <c r="D74" s="68" t="s">
        <v>55</v>
      </c>
      <c r="E74" s="10"/>
      <c r="F74" s="21"/>
      <c r="G74" s="10"/>
      <c r="H74" s="68" t="s">
        <v>56</v>
      </c>
      <c r="I74" s="10"/>
      <c r="J74" s="12"/>
      <c r="K74" s="21"/>
    </row>
    <row r="75" spans="1:11" x14ac:dyDescent="0.3">
      <c r="A75" s="42"/>
      <c r="B75" s="21"/>
      <c r="C75" s="14" t="s">
        <v>54</v>
      </c>
      <c r="D75" s="41"/>
      <c r="E75" s="10"/>
      <c r="F75" s="21"/>
      <c r="G75" s="65" t="s">
        <v>54</v>
      </c>
      <c r="H75" s="66"/>
      <c r="I75" s="67"/>
      <c r="J75" s="69"/>
      <c r="K75" s="70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&amp;UJUEL D. COPER&amp;U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J25" sqref="J2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2"/>
      <c r="B3" s="12"/>
      <c r="D3" s="12"/>
      <c r="E3" s="12"/>
      <c r="F3" s="12"/>
      <c r="G3" s="46">
        <f>SUMIFS(F7:F14,E7:E14,E3)+SUMIFS(D7:D66,C7:C66,F3)+D3</f>
        <v>0</v>
      </c>
      <c r="J3" s="48">
        <v>17</v>
      </c>
      <c r="K3" s="37">
        <f>J4-1</f>
        <v>16</v>
      </c>
      <c r="L3" s="46">
        <f>IF($J$4=1,1.25,IF(ISBLANK($J$3),"---",1.25-VLOOKUP($K$3,$I$8:$K$37,2)))</f>
        <v>0.58299999999999996</v>
      </c>
    </row>
    <row r="4" spans="1:12" hidden="1" x14ac:dyDescent="0.3">
      <c r="G4" s="35"/>
      <c r="J4" s="1" t="str">
        <f>IF(TEXT(J3,"D")=1,1,TEXT(J3,"D"))</f>
        <v>17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7"/>
      <c r="I6" s="61" t="s">
        <v>38</v>
      </c>
      <c r="J6" s="61"/>
      <c r="K6" s="61"/>
      <c r="L6" s="61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7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2022-12-09T01:24:32Z</cp:lastPrinted>
  <dcterms:created xsi:type="dcterms:W3CDTF">2022-10-17T03:06:03Z</dcterms:created>
  <dcterms:modified xsi:type="dcterms:W3CDTF">2022-12-09T02:04:03Z</dcterms:modified>
</cp:coreProperties>
</file>